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514\share\00K_2_0_【保護】景品表示法\チェックリスト\"/>
    </mc:Choice>
  </mc:AlternateContent>
  <bookViews>
    <workbookView xWindow="0" yWindow="0" windowWidth="23040" windowHeight="9096"/>
  </bookViews>
  <sheets>
    <sheet name="一般懸賞" sheetId="9" r:id="rId1"/>
    <sheet name="一般懸賞 （補足）" sheetId="13" r:id="rId2"/>
    <sheet name="一般懸賞 （記入例）" sheetId="10"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5" i="13" l="1"/>
  <c r="N15" i="13" s="1"/>
  <c r="M14" i="13"/>
  <c r="J14" i="13"/>
  <c r="F29" i="13" s="1"/>
  <c r="K29" i="13" s="1"/>
  <c r="J19" i="10"/>
  <c r="J11" i="9"/>
  <c r="K11" i="9" s="1"/>
  <c r="F37" i="13" l="1"/>
  <c r="K37" i="13" s="1"/>
  <c r="K39" i="13" s="1"/>
  <c r="F38" i="13"/>
  <c r="K38" i="13" s="1"/>
  <c r="F30" i="13"/>
  <c r="K30" i="13" s="1"/>
  <c r="K31" i="13" s="1"/>
  <c r="K14" i="13"/>
  <c r="N14" i="13" s="1"/>
  <c r="F43" i="10" l="1"/>
  <c r="K43" i="10" s="1"/>
  <c r="K42" i="10"/>
  <c r="F42" i="10"/>
  <c r="F35" i="10"/>
  <c r="K35" i="10" s="1"/>
  <c r="F34" i="10"/>
  <c r="K34" i="10" s="1"/>
  <c r="M20" i="10"/>
  <c r="N20" i="10" s="1"/>
  <c r="M19" i="10"/>
  <c r="K19" i="10"/>
  <c r="K36" i="10" l="1"/>
  <c r="N19" i="10"/>
  <c r="K44" i="10"/>
  <c r="F34" i="9"/>
  <c r="K34" i="9" s="1"/>
  <c r="F33" i="9"/>
  <c r="K33" i="9" s="1"/>
  <c r="F26" i="9"/>
  <c r="K26" i="9" s="1"/>
  <c r="F25" i="9"/>
  <c r="K25" i="9" s="1"/>
  <c r="M12" i="9"/>
  <c r="N12" i="9" s="1"/>
  <c r="M11" i="9"/>
  <c r="N11" i="9"/>
  <c r="K27" i="9" l="1"/>
  <c r="K35" i="9"/>
</calcChain>
</file>

<file path=xl/sharedStrings.xml><?xml version="1.0" encoding="utf-8"?>
<sst xmlns="http://schemas.openxmlformats.org/spreadsheetml/2006/main" count="160" uniqueCount="51">
  <si>
    <t>懸賞に係る取引価額</t>
    <rPh sb="0" eb="2">
      <t>ケンショウ</t>
    </rPh>
    <rPh sb="3" eb="4">
      <t>カカ</t>
    </rPh>
    <rPh sb="5" eb="7">
      <t>トリヒキ</t>
    </rPh>
    <rPh sb="7" eb="9">
      <t>カガク</t>
    </rPh>
    <phoneticPr fontId="1"/>
  </si>
  <si>
    <t>5000円未満</t>
    <rPh sb="4" eb="5">
      <t>エン</t>
    </rPh>
    <rPh sb="5" eb="7">
      <t>ミマン</t>
    </rPh>
    <phoneticPr fontId="1"/>
  </si>
  <si>
    <t>5000円以上</t>
    <rPh sb="4" eb="5">
      <t>エン</t>
    </rPh>
    <rPh sb="5" eb="7">
      <t>イジョウ</t>
    </rPh>
    <phoneticPr fontId="1"/>
  </si>
  <si>
    <t>景品類限度額</t>
    <rPh sb="0" eb="2">
      <t>ケイヒン</t>
    </rPh>
    <rPh sb="2" eb="3">
      <t>ルイ</t>
    </rPh>
    <rPh sb="3" eb="6">
      <t>ゲンドガク</t>
    </rPh>
    <phoneticPr fontId="1"/>
  </si>
  <si>
    <t>最高額</t>
    <rPh sb="0" eb="3">
      <t>サイコウガク</t>
    </rPh>
    <phoneticPr fontId="1"/>
  </si>
  <si>
    <t>総額</t>
    <rPh sb="0" eb="2">
      <t>ソウガク</t>
    </rPh>
    <phoneticPr fontId="1"/>
  </si>
  <si>
    <t>懸賞に係る売上予定総額の2％</t>
    <rPh sb="0" eb="2">
      <t>ケンショウ</t>
    </rPh>
    <rPh sb="3" eb="4">
      <t>カカ</t>
    </rPh>
    <rPh sb="5" eb="7">
      <t>ウリア</t>
    </rPh>
    <rPh sb="7" eb="9">
      <t>ヨテイ</t>
    </rPh>
    <rPh sb="9" eb="11">
      <t>ソウガク</t>
    </rPh>
    <phoneticPr fontId="1"/>
  </si>
  <si>
    <t>取引価額の20倍</t>
    <rPh sb="0" eb="2">
      <t>トリヒキ</t>
    </rPh>
    <rPh sb="2" eb="4">
      <t>カガク</t>
    </rPh>
    <rPh sb="7" eb="8">
      <t>バイ</t>
    </rPh>
    <phoneticPr fontId="1"/>
  </si>
  <si>
    <t>10万円</t>
    <rPh sb="2" eb="4">
      <t>マンエン</t>
    </rPh>
    <phoneticPr fontId="1"/>
  </si>
  <si>
    <t>計算欄</t>
    <rPh sb="0" eb="2">
      <t>ケイサン</t>
    </rPh>
    <rPh sb="2" eb="3">
      <t>ラン</t>
    </rPh>
    <phoneticPr fontId="1"/>
  </si>
  <si>
    <t>懸賞期間中の売上予定総額が明確か。</t>
    <rPh sb="0" eb="2">
      <t>ケンショウ</t>
    </rPh>
    <rPh sb="2" eb="5">
      <t>キカンチュウ</t>
    </rPh>
    <rPh sb="6" eb="8">
      <t>ウリア</t>
    </rPh>
    <rPh sb="8" eb="10">
      <t>ヨテイ</t>
    </rPh>
    <rPh sb="10" eb="12">
      <t>ソウガク</t>
    </rPh>
    <rPh sb="13" eb="15">
      <t>メイカク</t>
    </rPh>
    <phoneticPr fontId="1"/>
  </si>
  <si>
    <t>景品類が最高額、総額ともに限度内であるか。</t>
    <rPh sb="0" eb="3">
      <t>ケイヒンルイ</t>
    </rPh>
    <rPh sb="4" eb="7">
      <t>サイコウガク</t>
    </rPh>
    <rPh sb="8" eb="10">
      <t>ソウガク</t>
    </rPh>
    <rPh sb="13" eb="16">
      <t>ゲンドナイ</t>
    </rPh>
    <phoneticPr fontId="1"/>
  </si>
  <si>
    <t>懸賞期間中の売上予定総額は、加入各店舗の売上予定価格から計算するなど合理的な説明ができるものであるか。</t>
    <rPh sb="0" eb="2">
      <t>ケンショウ</t>
    </rPh>
    <rPh sb="2" eb="5">
      <t>キカンチュウ</t>
    </rPh>
    <rPh sb="6" eb="8">
      <t>ウリア</t>
    </rPh>
    <rPh sb="8" eb="10">
      <t>ヨテイ</t>
    </rPh>
    <rPh sb="10" eb="12">
      <t>ソウガク</t>
    </rPh>
    <rPh sb="14" eb="16">
      <t>カニュウ</t>
    </rPh>
    <rPh sb="16" eb="19">
      <t>カクテンポ</t>
    </rPh>
    <rPh sb="20" eb="22">
      <t>ウリア</t>
    </rPh>
    <rPh sb="22" eb="24">
      <t>ヨテイ</t>
    </rPh>
    <rPh sb="24" eb="26">
      <t>カカク</t>
    </rPh>
    <rPh sb="28" eb="30">
      <t>ケイサン</t>
    </rPh>
    <rPh sb="34" eb="37">
      <t>ゴウリテキ</t>
    </rPh>
    <rPh sb="38" eb="40">
      <t>セツメイ</t>
    </rPh>
    <phoneticPr fontId="1"/>
  </si>
  <si>
    <t>景品購入費は、売上予定総額から算出された景品類限度額以下か。</t>
    <rPh sb="0" eb="2">
      <t>ケイヒン</t>
    </rPh>
    <rPh sb="2" eb="5">
      <t>コウニュウヒ</t>
    </rPh>
    <rPh sb="7" eb="9">
      <t>ウリア</t>
    </rPh>
    <rPh sb="9" eb="11">
      <t>ヨテイ</t>
    </rPh>
    <rPh sb="11" eb="13">
      <t>ソウガク</t>
    </rPh>
    <rPh sb="15" eb="17">
      <t>サンシュツ</t>
    </rPh>
    <rPh sb="20" eb="22">
      <t>ケイヒン</t>
    </rPh>
    <rPh sb="22" eb="23">
      <t>ルイ</t>
    </rPh>
    <rPh sb="23" eb="25">
      <t>ゲンド</t>
    </rPh>
    <rPh sb="25" eb="26">
      <t>ガク</t>
    </rPh>
    <rPh sb="26" eb="28">
      <t>イカ</t>
    </rPh>
    <phoneticPr fontId="1"/>
  </si>
  <si>
    <t>取引価額及び抽選要件について明確か。（抽選券及び抽選補助券の発行要件等）</t>
    <rPh sb="0" eb="2">
      <t>トリヒキ</t>
    </rPh>
    <rPh sb="2" eb="4">
      <t>カガク</t>
    </rPh>
    <rPh sb="4" eb="5">
      <t>オヨ</t>
    </rPh>
    <rPh sb="6" eb="8">
      <t>チュウセン</t>
    </rPh>
    <rPh sb="8" eb="10">
      <t>ヨウケン</t>
    </rPh>
    <rPh sb="14" eb="16">
      <t>メイカク</t>
    </rPh>
    <rPh sb="19" eb="21">
      <t>チュウセン</t>
    </rPh>
    <rPh sb="21" eb="22">
      <t>ケン</t>
    </rPh>
    <rPh sb="22" eb="23">
      <t>オヨ</t>
    </rPh>
    <rPh sb="24" eb="26">
      <t>チュウセン</t>
    </rPh>
    <rPh sb="26" eb="28">
      <t>ホジョ</t>
    </rPh>
    <rPh sb="28" eb="29">
      <t>ケン</t>
    </rPh>
    <rPh sb="30" eb="32">
      <t>ハッコウ</t>
    </rPh>
    <rPh sb="32" eb="34">
      <t>ヨウケン</t>
    </rPh>
    <rPh sb="34" eb="35">
      <t>トウ</t>
    </rPh>
    <phoneticPr fontId="1"/>
  </si>
  <si>
    <t>券種</t>
    <rPh sb="0" eb="1">
      <t>ケン</t>
    </rPh>
    <rPh sb="1" eb="2">
      <t>シュ</t>
    </rPh>
    <phoneticPr fontId="1"/>
  </si>
  <si>
    <t>抽選券</t>
    <rPh sb="0" eb="3">
      <t>チュウセンケン</t>
    </rPh>
    <phoneticPr fontId="1"/>
  </si>
  <si>
    <t>抽選補助券</t>
    <rPh sb="0" eb="2">
      <t>チュウセン</t>
    </rPh>
    <rPh sb="2" eb="5">
      <t>ホジョケン</t>
    </rPh>
    <phoneticPr fontId="1"/>
  </si>
  <si>
    <t>合計　D（円）</t>
    <rPh sb="0" eb="2">
      <t>ゴウケイ</t>
    </rPh>
    <rPh sb="5" eb="6">
      <t>エン</t>
    </rPh>
    <phoneticPr fontId="1"/>
  </si>
  <si>
    <t>発行する購入価格（取引価格）
A（円）</t>
    <rPh sb="0" eb="2">
      <t>ハッコウ</t>
    </rPh>
    <rPh sb="4" eb="6">
      <t>コウニュウ</t>
    </rPh>
    <rPh sb="6" eb="8">
      <t>カカク</t>
    </rPh>
    <rPh sb="9" eb="11">
      <t>トリヒキ</t>
    </rPh>
    <rPh sb="11" eb="13">
      <t>カカク</t>
    </rPh>
    <rPh sb="17" eb="18">
      <t>エン</t>
    </rPh>
    <phoneticPr fontId="1"/>
  </si>
  <si>
    <t>小計
C=A×B（円）</t>
    <rPh sb="0" eb="2">
      <t>ショウケイ</t>
    </rPh>
    <rPh sb="9" eb="10">
      <t>エン</t>
    </rPh>
    <phoneticPr fontId="1"/>
  </si>
  <si>
    <t>・○○円お買い上げ（購入）毎に抽選券及び抽選補助券を配布し抽選する場合</t>
    <rPh sb="3" eb="4">
      <t>エン</t>
    </rPh>
    <rPh sb="5" eb="6">
      <t>カ</t>
    </rPh>
    <rPh sb="7" eb="8">
      <t>ア</t>
    </rPh>
    <rPh sb="10" eb="12">
      <t>コウニュウ</t>
    </rPh>
    <rPh sb="13" eb="14">
      <t>ゴト</t>
    </rPh>
    <rPh sb="15" eb="18">
      <t>チュウセンケン</t>
    </rPh>
    <rPh sb="18" eb="19">
      <t>オヨ</t>
    </rPh>
    <rPh sb="20" eb="22">
      <t>チュウセン</t>
    </rPh>
    <rPh sb="22" eb="25">
      <t>ホジョケン</t>
    </rPh>
    <rPh sb="26" eb="28">
      <t>ハイフ</t>
    </rPh>
    <rPh sb="29" eb="31">
      <t>チュウセン</t>
    </rPh>
    <rPh sb="33" eb="35">
      <t>バアイ</t>
    </rPh>
    <phoneticPr fontId="1"/>
  </si>
  <si>
    <t>・○○円お買い上げ（購入）以上で抽選券及び抽選補助券を配布し抽選する場合。</t>
    <rPh sb="3" eb="4">
      <t>エン</t>
    </rPh>
    <rPh sb="5" eb="6">
      <t>カ</t>
    </rPh>
    <rPh sb="7" eb="8">
      <t>ア</t>
    </rPh>
    <rPh sb="10" eb="12">
      <t>コウニュウ</t>
    </rPh>
    <rPh sb="13" eb="15">
      <t>イジョウ</t>
    </rPh>
    <rPh sb="16" eb="19">
      <t>チュウセンケン</t>
    </rPh>
    <rPh sb="19" eb="20">
      <t>オヨ</t>
    </rPh>
    <rPh sb="21" eb="23">
      <t>チュウセン</t>
    </rPh>
    <rPh sb="23" eb="26">
      <t>ホジョケン</t>
    </rPh>
    <rPh sb="27" eb="29">
      <t>ハイフ</t>
    </rPh>
    <rPh sb="30" eb="32">
      <t>チュウセン</t>
    </rPh>
    <rPh sb="34" eb="36">
      <t>バアイ</t>
    </rPh>
    <phoneticPr fontId="1"/>
  </si>
  <si>
    <t>券種</t>
    <rPh sb="0" eb="2">
      <t>ケンシュ</t>
    </rPh>
    <phoneticPr fontId="1"/>
  </si>
  <si>
    <t>発行する購入価格（取引価額）
A（円）</t>
    <rPh sb="0" eb="2">
      <t>ハッコウ</t>
    </rPh>
    <rPh sb="4" eb="6">
      <t>コウニュウ</t>
    </rPh>
    <rPh sb="6" eb="8">
      <t>カカク</t>
    </rPh>
    <rPh sb="9" eb="11">
      <t>トリヒキ</t>
    </rPh>
    <rPh sb="11" eb="13">
      <t>カガク</t>
    </rPh>
    <rPh sb="17" eb="18">
      <t>エン</t>
    </rPh>
    <phoneticPr fontId="1"/>
  </si>
  <si>
    <t>抽選補助券</t>
    <rPh sb="0" eb="2">
      <t>チュウセン</t>
    </rPh>
    <rPh sb="2" eb="4">
      <t>ホジョ</t>
    </rPh>
    <rPh sb="4" eb="5">
      <t>ケン</t>
    </rPh>
    <phoneticPr fontId="1"/>
  </si>
  <si>
    <t>上記の合計値Dは「売上予定総額」以下となっているか。</t>
    <rPh sb="0" eb="2">
      <t>ジョウキ</t>
    </rPh>
    <rPh sb="3" eb="6">
      <t>ゴウケイチ</t>
    </rPh>
    <rPh sb="9" eb="11">
      <t>ウリアゲ</t>
    </rPh>
    <rPh sb="11" eb="13">
      <t>ヨテイ</t>
    </rPh>
    <rPh sb="13" eb="15">
      <t>ソウガク</t>
    </rPh>
    <rPh sb="16" eb="18">
      <t>イカ</t>
    </rPh>
    <phoneticPr fontId="1"/>
  </si>
  <si>
    <t>景品の最高額は適正か。</t>
    <rPh sb="0" eb="2">
      <t>ケイヒン</t>
    </rPh>
    <rPh sb="3" eb="6">
      <t>サイコウガク</t>
    </rPh>
    <rPh sb="7" eb="9">
      <t>テキセイ</t>
    </rPh>
    <phoneticPr fontId="1"/>
  </si>
  <si>
    <t>無料で抽選に参加できる場合、景品最高額は2,000円以下か。</t>
    <rPh sb="0" eb="2">
      <t>ムリョウ</t>
    </rPh>
    <rPh sb="3" eb="5">
      <t>チュウセン</t>
    </rPh>
    <rPh sb="6" eb="8">
      <t>サンカ</t>
    </rPh>
    <rPh sb="11" eb="13">
      <t>バアイ</t>
    </rPh>
    <rPh sb="14" eb="16">
      <t>ケイヒン</t>
    </rPh>
    <rPh sb="16" eb="19">
      <t>サイコウガク</t>
    </rPh>
    <rPh sb="25" eb="26">
      <t>エン</t>
    </rPh>
    <rPh sb="26" eb="28">
      <t>イカ</t>
    </rPh>
    <phoneticPr fontId="1"/>
  </si>
  <si>
    <t>発行（印刷）予定数
B（枚）</t>
    <rPh sb="0" eb="2">
      <t>ハッコウ</t>
    </rPh>
    <rPh sb="3" eb="5">
      <t>インサツ</t>
    </rPh>
    <rPh sb="6" eb="9">
      <t>ヨテイスウ</t>
    </rPh>
    <rPh sb="12" eb="13">
      <t>マイ</t>
    </rPh>
    <phoneticPr fontId="1"/>
  </si>
  <si>
    <t>発行（印刷）予定数
B（枚）</t>
    <rPh sb="0" eb="2">
      <t>ハッコウ</t>
    </rPh>
    <rPh sb="3" eb="5">
      <t>インサツ</t>
    </rPh>
    <rPh sb="6" eb="8">
      <t>ヨテイ</t>
    </rPh>
    <rPh sb="8" eb="9">
      <t>スウ</t>
    </rPh>
    <rPh sb="12" eb="13">
      <t>マイ</t>
    </rPh>
    <phoneticPr fontId="1"/>
  </si>
  <si>
    <t>取引価額</t>
    <rPh sb="0" eb="2">
      <t>トリヒキ</t>
    </rPh>
    <rPh sb="2" eb="4">
      <t>カガク</t>
    </rPh>
    <phoneticPr fontId="1"/>
  </si>
  <si>
    <t>売上予定総額</t>
    <rPh sb="0" eb="2">
      <t>ウリアゲ</t>
    </rPh>
    <rPh sb="2" eb="4">
      <t>ヨテイ</t>
    </rPh>
    <rPh sb="4" eb="6">
      <t>ソウガク</t>
    </rPh>
    <phoneticPr fontId="1"/>
  </si>
  <si>
    <t>景品の金額（円）</t>
    <rPh sb="0" eb="2">
      <t>ケイヒン</t>
    </rPh>
    <rPh sb="3" eb="5">
      <t>キンガク</t>
    </rPh>
    <rPh sb="6" eb="7">
      <t>エン</t>
    </rPh>
    <phoneticPr fontId="1"/>
  </si>
  <si>
    <t>※</t>
    <phoneticPr fontId="1"/>
  </si>
  <si>
    <t>抽選会等の景品には規制がかかる場合があります。</t>
    <rPh sb="0" eb="3">
      <t>チュウセンカイ</t>
    </rPh>
    <rPh sb="3" eb="4">
      <t>ナド</t>
    </rPh>
    <rPh sb="5" eb="7">
      <t>ケイヒン</t>
    </rPh>
    <rPh sb="9" eb="11">
      <t>キセイ</t>
    </rPh>
    <rPh sb="15" eb="17">
      <t>バアイ</t>
    </rPh>
    <phoneticPr fontId="1"/>
  </si>
  <si>
    <t>着色セルに金額を入力</t>
    <phoneticPr fontId="1"/>
  </si>
  <si>
    <t>取引価額、売上予定総額から算出された景品類限度額が表示されます</t>
    <phoneticPr fontId="1"/>
  </si>
  <si>
    <t>取引価額と発行予定数から算出された小計金額・合計金額が表示されます</t>
    <phoneticPr fontId="1"/>
  </si>
  <si>
    <t>可否</t>
    <rPh sb="0" eb="2">
      <t>カヒ</t>
    </rPh>
    <phoneticPr fontId="1"/>
  </si>
  <si>
    <t>※</t>
    <phoneticPr fontId="1"/>
  </si>
  <si>
    <t>このチェックリストはあくまで参考であり、事前にお墨付きを与えるものではありません。</t>
    <rPh sb="14" eb="16">
      <t>サンコウ</t>
    </rPh>
    <rPh sb="20" eb="22">
      <t>ジゼン</t>
    </rPh>
    <rPh sb="24" eb="26">
      <t>スミツ</t>
    </rPh>
    <rPh sb="28" eb="29">
      <t>アタ</t>
    </rPh>
    <phoneticPr fontId="1"/>
  </si>
  <si>
    <r>
      <rPr>
        <b/>
        <sz val="11"/>
        <color rgb="FFFF0000"/>
        <rFont val="游ゴシック"/>
        <family val="3"/>
        <charset val="128"/>
        <scheme val="minor"/>
      </rPr>
      <t>赤字</t>
    </r>
    <r>
      <rPr>
        <b/>
        <sz val="11"/>
        <color theme="4" tint="-0.499984740745262"/>
        <rFont val="游ゴシック"/>
        <family val="3"/>
        <charset val="128"/>
        <scheme val="minor"/>
      </rPr>
      <t>で表示された場合は景品の価格が限度額を超えています。修正してください。</t>
    </r>
    <rPh sb="0" eb="2">
      <t>アカジ</t>
    </rPh>
    <rPh sb="3" eb="5">
      <t>ヒョウジ</t>
    </rPh>
    <rPh sb="8" eb="10">
      <t>バアイ</t>
    </rPh>
    <rPh sb="11" eb="13">
      <t>ケイヒン</t>
    </rPh>
    <rPh sb="14" eb="16">
      <t>カカク</t>
    </rPh>
    <rPh sb="17" eb="20">
      <t>ゲンドガク</t>
    </rPh>
    <rPh sb="21" eb="22">
      <t>コ</t>
    </rPh>
    <rPh sb="28" eb="30">
      <t>シュウセイ</t>
    </rPh>
    <phoneticPr fontId="1"/>
  </si>
  <si>
    <t>抽選会に参加するための
最低料金</t>
    <rPh sb="0" eb="3">
      <t>チュウセンカイ</t>
    </rPh>
    <rPh sb="4" eb="6">
      <t>サンカ</t>
    </rPh>
    <rPh sb="12" eb="14">
      <t>サイテイ</t>
    </rPh>
    <rPh sb="14" eb="16">
      <t>リョウキン</t>
    </rPh>
    <phoneticPr fontId="1"/>
  </si>
  <si>
    <t>多数で共同しての抽選会（共同懸賞）を行う場合は上記に関わらず
福島県消費生活課にご相談ください。
連絡先：024-521-7180</t>
    <rPh sb="23" eb="25">
      <t>ジョウキ</t>
    </rPh>
    <rPh sb="26" eb="27">
      <t>カカ</t>
    </rPh>
    <phoneticPr fontId="1"/>
  </si>
  <si>
    <t>購入額の多少を問わないで景品類を提供する場合の「取引価額」は、「原則として100円とする」とされているため、
景品最高額は、原則として20倍の2,000円となります。（消費者庁告示）</t>
    <rPh sb="0" eb="3">
      <t>コウニュウガク</t>
    </rPh>
    <rPh sb="4" eb="6">
      <t>タショウ</t>
    </rPh>
    <rPh sb="7" eb="8">
      <t>ト</t>
    </rPh>
    <rPh sb="12" eb="15">
      <t>ケイヒンルイ</t>
    </rPh>
    <rPh sb="16" eb="18">
      <t>テイキョウ</t>
    </rPh>
    <rPh sb="20" eb="22">
      <t>バアイ</t>
    </rPh>
    <rPh sb="24" eb="26">
      <t>トリヒキ</t>
    </rPh>
    <rPh sb="26" eb="28">
      <t>カガク</t>
    </rPh>
    <rPh sb="32" eb="34">
      <t>ゲンソク</t>
    </rPh>
    <rPh sb="40" eb="41">
      <t>エン</t>
    </rPh>
    <rPh sb="55" eb="57">
      <t>ケイヒン</t>
    </rPh>
    <rPh sb="57" eb="60">
      <t>サイコウガク</t>
    </rPh>
    <rPh sb="62" eb="64">
      <t>ゲンソク</t>
    </rPh>
    <rPh sb="69" eb="70">
      <t>バイ</t>
    </rPh>
    <rPh sb="76" eb="77">
      <t>エン</t>
    </rPh>
    <rPh sb="84" eb="88">
      <t>ショウヒシャチョウ</t>
    </rPh>
    <rPh sb="88" eb="90">
      <t>コクジ</t>
    </rPh>
    <phoneticPr fontId="1"/>
  </si>
  <si>
    <t>ex）景品の最高額：100,000円
　　取引料金　　：30,000円
　　売上予定金額：30,000円×50組＝1,500,000円   　であった場合</t>
    <rPh sb="3" eb="5">
      <t>ケイヒン</t>
    </rPh>
    <rPh sb="6" eb="9">
      <t>サイコウガク</t>
    </rPh>
    <rPh sb="17" eb="18">
      <t>エン</t>
    </rPh>
    <rPh sb="21" eb="23">
      <t>トリヒキ</t>
    </rPh>
    <rPh sb="23" eb="25">
      <t>リョウキン</t>
    </rPh>
    <rPh sb="34" eb="35">
      <t>エン</t>
    </rPh>
    <rPh sb="38" eb="40">
      <t>ウリアゲ</t>
    </rPh>
    <rPh sb="40" eb="42">
      <t>ヨテイ</t>
    </rPh>
    <rPh sb="42" eb="44">
      <t>キンガク</t>
    </rPh>
    <rPh sb="51" eb="52">
      <t>エン</t>
    </rPh>
    <rPh sb="55" eb="56">
      <t>クミ</t>
    </rPh>
    <rPh sb="66" eb="67">
      <t>エン</t>
    </rPh>
    <rPh sb="75" eb="77">
      <t>バアイ</t>
    </rPh>
    <phoneticPr fontId="1"/>
  </si>
  <si>
    <t>入力した取引価額に応じて着色表示されます。</t>
    <rPh sb="0" eb="2">
      <t>ニュウリョク</t>
    </rPh>
    <rPh sb="4" eb="6">
      <t>トリヒキ</t>
    </rPh>
    <rPh sb="6" eb="8">
      <t>カガク</t>
    </rPh>
    <rPh sb="9" eb="10">
      <t>オウ</t>
    </rPh>
    <rPh sb="12" eb="14">
      <t>チャクショク</t>
    </rPh>
    <rPh sb="14" eb="16">
      <t>ヒョウジ</t>
    </rPh>
    <phoneticPr fontId="1"/>
  </si>
  <si>
    <t>取引価額（円）</t>
    <rPh sb="0" eb="2">
      <t>トリヒキ</t>
    </rPh>
    <rPh sb="2" eb="4">
      <t>カガク</t>
    </rPh>
    <rPh sb="5" eb="6">
      <t>エン</t>
    </rPh>
    <phoneticPr fontId="1"/>
  </si>
  <si>
    <t>抽選で取り扱う景品の
最高額を入力してください。</t>
    <rPh sb="0" eb="2">
      <t>チュウセン</t>
    </rPh>
    <rPh sb="3" eb="4">
      <t>ト</t>
    </rPh>
    <rPh sb="5" eb="6">
      <t>アツカ</t>
    </rPh>
    <rPh sb="7" eb="9">
      <t>ケイヒン</t>
    </rPh>
    <rPh sb="11" eb="14">
      <t>サイコウガク</t>
    </rPh>
    <rPh sb="15" eb="17">
      <t>ニュウリョク</t>
    </rPh>
    <phoneticPr fontId="1"/>
  </si>
  <si>
    <t>消費生活課HP：https://www.pref.fukushima.lg.jp/sec/16005b/keihinhyouzi.html</t>
    <rPh sb="0" eb="5">
      <t>ショウヒセイカツカ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</si>
</sst>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9" x14ac:knownFonts="1">
    <font>
      <sz val="11"/>
      <color theme="1"/>
      <name val="游ゴシック"/>
      <family val="2"/>
      <charset val="128"/>
      <scheme val="minor"/>
    </font>
    <font>
      <sz val="6"/>
      <name val="游ゴシック"/>
      <family val="2"/>
      <charset val="128"/>
      <scheme val="minor"/>
    </font>
    <font>
      <b/>
      <sz val="11"/>
      <color rgb="FFFF0000"/>
      <name val="游ゴシック"/>
      <family val="3"/>
      <charset val="128"/>
      <scheme val="minor"/>
    </font>
    <font>
      <b/>
      <sz val="11"/>
      <color theme="8" tint="-0.249977111117893"/>
      <name val="游ゴシック"/>
      <family val="3"/>
      <charset val="128"/>
      <scheme val="minor"/>
    </font>
    <font>
      <b/>
      <sz val="11"/>
      <color theme="4" tint="-0.499984740745262"/>
      <name val="游ゴシック"/>
      <family val="3"/>
      <charset val="128"/>
      <scheme val="minor"/>
    </font>
    <font>
      <b/>
      <sz val="16"/>
      <color rgb="FFFF0000"/>
      <name val="游ゴシック"/>
      <family val="3"/>
      <charset val="128"/>
      <scheme val="minor"/>
    </font>
    <font>
      <b/>
      <sz val="11"/>
      <color theme="1"/>
      <name val="游ゴシック"/>
      <family val="3"/>
      <charset val="128"/>
      <scheme val="minor"/>
    </font>
    <font>
      <b/>
      <sz val="11"/>
      <color rgb="FF0070C0"/>
      <name val="游ゴシック"/>
      <family val="3"/>
      <charset val="128"/>
      <scheme val="minor"/>
    </font>
    <font>
      <b/>
      <sz val="11"/>
      <color rgb="FF094C79"/>
      <name val="游ゴシック"/>
      <family val="3"/>
      <charset val="128"/>
      <scheme val="minor"/>
    </font>
  </fonts>
  <fills count="3">
    <fill>
      <patternFill patternType="none"/>
    </fill>
    <fill>
      <patternFill patternType="gray125"/>
    </fill>
    <fill>
      <patternFill patternType="solid">
        <fgColor rgb="FFFFFFCC"/>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theme="4" tint="-0.249977111117893"/>
      </left>
      <right/>
      <top style="medium">
        <color theme="4" tint="-0.249977111117893"/>
      </top>
      <bottom style="medium">
        <color theme="4" tint="-0.249977111117893"/>
      </bottom>
      <diagonal/>
    </border>
    <border>
      <left/>
      <right/>
      <top style="medium">
        <color theme="4" tint="-0.249977111117893"/>
      </top>
      <bottom style="medium">
        <color theme="4" tint="-0.249977111117893"/>
      </bottom>
      <diagonal/>
    </border>
    <border>
      <left/>
      <right style="medium">
        <color theme="4" tint="-0.249977111117893"/>
      </right>
      <top style="medium">
        <color theme="4" tint="-0.249977111117893"/>
      </top>
      <bottom style="medium">
        <color theme="4" tint="-0.249977111117893"/>
      </bottom>
      <diagonal/>
    </border>
    <border>
      <left style="medium">
        <color theme="4" tint="-0.249977111117893"/>
      </left>
      <right/>
      <top style="medium">
        <color theme="4" tint="-0.249977111117893"/>
      </top>
      <bottom/>
      <diagonal/>
    </border>
    <border>
      <left/>
      <right/>
      <top style="medium">
        <color theme="4" tint="-0.249977111117893"/>
      </top>
      <bottom/>
      <diagonal/>
    </border>
    <border>
      <left/>
      <right style="medium">
        <color theme="4" tint="-0.249977111117893"/>
      </right>
      <top style="medium">
        <color theme="4" tint="-0.249977111117893"/>
      </top>
      <bottom/>
      <diagonal/>
    </border>
    <border>
      <left style="medium">
        <color theme="4" tint="-0.249977111117893"/>
      </left>
      <right/>
      <top/>
      <bottom style="medium">
        <color theme="4" tint="-0.249977111117893"/>
      </bottom>
      <diagonal/>
    </border>
    <border>
      <left/>
      <right/>
      <top/>
      <bottom style="medium">
        <color theme="4" tint="-0.249977111117893"/>
      </bottom>
      <diagonal/>
    </border>
    <border>
      <left/>
      <right style="medium">
        <color theme="4" tint="-0.249977111117893"/>
      </right>
      <top/>
      <bottom style="medium">
        <color theme="4" tint="-0.249977111117893"/>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s>
  <cellStyleXfs count="1">
    <xf numFmtId="0" fontId="0" fillId="0" borderId="0">
      <alignment vertical="center"/>
    </xf>
  </cellStyleXfs>
  <cellXfs count="134">
    <xf numFmtId="0" fontId="0" fillId="0" borderId="0" xfId="0">
      <alignment vertical="center"/>
    </xf>
    <xf numFmtId="0" fontId="0" fillId="0" borderId="1" xfId="0" applyBorder="1">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1" xfId="0" applyBorder="1" applyAlignment="1">
      <alignment vertical="center"/>
    </xf>
    <xf numFmtId="0" fontId="0" fillId="0" borderId="0" xfId="0" applyBorder="1">
      <alignment vertical="center"/>
    </xf>
    <xf numFmtId="0" fontId="0" fillId="0" borderId="0" xfId="0" applyAlignment="1">
      <alignment vertical="center"/>
    </xf>
    <xf numFmtId="0" fontId="0" fillId="0" borderId="13" xfId="0" applyBorder="1"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0" fillId="0" borderId="11" xfId="0" applyBorder="1" applyAlignment="1">
      <alignment horizontal="center" vertical="center"/>
    </xf>
    <xf numFmtId="0" fontId="2" fillId="0" borderId="0" xfId="0" applyFont="1">
      <alignment vertical="center"/>
    </xf>
    <xf numFmtId="0" fontId="0" fillId="0" borderId="0" xfId="0" applyBorder="1" applyAlignment="1">
      <alignment vertical="center"/>
    </xf>
    <xf numFmtId="0" fontId="3" fillId="0" borderId="0" xfId="0" applyFont="1" applyBorder="1" applyAlignment="1">
      <alignment vertical="center"/>
    </xf>
    <xf numFmtId="0" fontId="4" fillId="0" borderId="0" xfId="0" applyFont="1" applyAlignment="1">
      <alignment vertical="center"/>
    </xf>
    <xf numFmtId="0" fontId="0" fillId="0" borderId="0" xfId="0" applyAlignment="1">
      <alignment horizontal="left" vertical="center"/>
    </xf>
    <xf numFmtId="0" fontId="0" fillId="0" borderId="1" xfId="0" applyBorder="1" applyAlignment="1">
      <alignment horizontal="center" vertical="center"/>
    </xf>
    <xf numFmtId="0" fontId="0" fillId="0" borderId="11" xfId="0" applyBorder="1" applyAlignment="1">
      <alignment horizontal="center" vertical="center"/>
    </xf>
    <xf numFmtId="0" fontId="2" fillId="0" borderId="0" xfId="0" applyFont="1" applyAlignment="1">
      <alignment horizontal="left" vertical="center"/>
    </xf>
    <xf numFmtId="0" fontId="0" fillId="0" borderId="42" xfId="0" applyBorder="1">
      <alignment vertical="center"/>
    </xf>
    <xf numFmtId="0" fontId="0" fillId="0" borderId="43" xfId="0" applyBorder="1">
      <alignment vertical="center"/>
    </xf>
    <xf numFmtId="0" fontId="0" fillId="0" borderId="41" xfId="0" applyBorder="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vertical="center"/>
    </xf>
    <xf numFmtId="0" fontId="0" fillId="0" borderId="0" xfId="0" applyAlignment="1">
      <alignment horizontal="left" vertical="center"/>
    </xf>
    <xf numFmtId="0" fontId="0" fillId="0" borderId="1" xfId="0" applyBorder="1" applyAlignment="1">
      <alignment horizontal="center" vertical="center"/>
    </xf>
    <xf numFmtId="0" fontId="0" fillId="0" borderId="11" xfId="0" applyBorder="1" applyAlignment="1">
      <alignment horizontal="center" vertical="center"/>
    </xf>
    <xf numFmtId="0" fontId="2" fillId="0" borderId="0" xfId="0" applyFont="1" applyAlignment="1">
      <alignment horizontal="left" vertical="center"/>
    </xf>
    <xf numFmtId="176" fontId="0" fillId="0" borderId="1" xfId="0" applyNumberFormat="1" applyBorder="1" applyAlignment="1">
      <alignment vertical="center"/>
    </xf>
    <xf numFmtId="176" fontId="0" fillId="2" borderId="1" xfId="0" applyNumberFormat="1" applyFill="1" applyBorder="1" applyAlignment="1">
      <alignment vertical="center"/>
    </xf>
    <xf numFmtId="176" fontId="0" fillId="2" borderId="8" xfId="0" applyNumberFormat="1" applyFill="1" applyBorder="1" applyAlignment="1">
      <alignment vertical="center"/>
    </xf>
    <xf numFmtId="176" fontId="0" fillId="0" borderId="11" xfId="0" applyNumberFormat="1" applyBorder="1" applyAlignment="1">
      <alignment vertical="center"/>
    </xf>
    <xf numFmtId="176" fontId="0" fillId="0" borderId="12" xfId="0" applyNumberFormat="1" applyBorder="1" applyAlignment="1">
      <alignment vertical="center"/>
    </xf>
    <xf numFmtId="176" fontId="0" fillId="0" borderId="13" xfId="0" applyNumberFormat="1" applyFill="1" applyBorder="1" applyAlignment="1">
      <alignment vertical="center"/>
    </xf>
    <xf numFmtId="0" fontId="6" fillId="0" borderId="0" xfId="0" applyFont="1" applyBorder="1" applyAlignment="1">
      <alignment vertical="center"/>
    </xf>
    <xf numFmtId="0" fontId="3"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Alignment="1">
      <alignment horizontal="left" vertical="center"/>
    </xf>
    <xf numFmtId="0" fontId="2" fillId="0" borderId="0" xfId="0" applyFont="1" applyAlignment="1">
      <alignment horizontal="left" vertical="center"/>
    </xf>
    <xf numFmtId="0" fontId="5" fillId="0" borderId="0" xfId="0" applyFont="1" applyAlignment="1">
      <alignment horizontal="left" vertical="center"/>
    </xf>
    <xf numFmtId="0" fontId="0" fillId="0" borderId="2" xfId="0" applyBorder="1" applyAlignment="1">
      <alignment horizontal="center" vertical="center"/>
    </xf>
    <xf numFmtId="0" fontId="0" fillId="0" borderId="10" xfId="0" applyBorder="1" applyAlignment="1">
      <alignment horizontal="center" vertical="center"/>
    </xf>
    <xf numFmtId="176" fontId="0" fillId="2" borderId="7" xfId="0" applyNumberFormat="1" applyFill="1" applyBorder="1" applyAlignment="1">
      <alignment horizontal="center" vertical="center"/>
    </xf>
    <xf numFmtId="176" fontId="0" fillId="2" borderId="12" xfId="0" applyNumberFormat="1" applyFill="1" applyBorder="1" applyAlignment="1">
      <alignment horizontal="center"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27" xfId="0" applyBorder="1" applyAlignment="1">
      <alignment horizontal="center" vertical="center"/>
    </xf>
    <xf numFmtId="0" fontId="0" fillId="0" borderId="1" xfId="0"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5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8"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7" xfId="0" applyBorder="1" applyAlignment="1">
      <alignment horizontal="center" vertical="center" wrapText="1"/>
    </xf>
    <xf numFmtId="0" fontId="0" fillId="0" borderId="29" xfId="0" applyBorder="1" applyAlignment="1">
      <alignment horizontal="center" vertical="center" wrapText="1"/>
    </xf>
    <xf numFmtId="0" fontId="0" fillId="0" borderId="17" xfId="0" applyBorder="1" applyAlignment="1">
      <alignment horizontal="center" vertical="center"/>
    </xf>
    <xf numFmtId="176" fontId="0" fillId="0" borderId="11" xfId="0" applyNumberFormat="1" applyFill="1" applyBorder="1" applyAlignment="1">
      <alignment horizontal="center" vertical="center"/>
    </xf>
    <xf numFmtId="176" fontId="0" fillId="0" borderId="17" xfId="0" applyNumberFormat="1" applyFill="1" applyBorder="1" applyAlignment="1">
      <alignment horizontal="center" vertical="center"/>
    </xf>
    <xf numFmtId="176" fontId="0" fillId="0" borderId="18" xfId="0" applyNumberFormat="1" applyFill="1" applyBorder="1" applyAlignment="1">
      <alignment horizontal="center" vertical="center"/>
    </xf>
    <xf numFmtId="176" fontId="0" fillId="2" borderId="11" xfId="0" applyNumberFormat="1" applyFill="1" applyBorder="1" applyAlignment="1">
      <alignment horizontal="center" vertical="center"/>
    </xf>
    <xf numFmtId="176" fontId="0" fillId="2" borderId="18" xfId="0" applyNumberFormat="1" applyFill="1" applyBorder="1" applyAlignment="1">
      <alignment horizontal="center" vertical="center"/>
    </xf>
    <xf numFmtId="176" fontId="0" fillId="0" borderId="11" xfId="0" applyNumberFormat="1" applyBorder="1" applyAlignment="1">
      <alignment horizontal="center" vertical="center"/>
    </xf>
    <xf numFmtId="176" fontId="0" fillId="0" borderId="25" xfId="0" applyNumberFormat="1" applyBorder="1" applyAlignment="1">
      <alignment horizontal="center" vertical="center"/>
    </xf>
    <xf numFmtId="176" fontId="0" fillId="0" borderId="1" xfId="0" applyNumberFormat="1" applyFill="1" applyBorder="1" applyAlignment="1">
      <alignment horizontal="center" vertical="center"/>
    </xf>
    <xf numFmtId="176" fontId="0" fillId="2" borderId="1" xfId="0" applyNumberFormat="1" applyFill="1" applyBorder="1" applyAlignment="1">
      <alignment horizontal="center" vertical="center"/>
    </xf>
    <xf numFmtId="176" fontId="0" fillId="0" borderId="1" xfId="0" applyNumberFormat="1" applyBorder="1" applyAlignment="1">
      <alignment horizontal="center" vertical="center"/>
    </xf>
    <xf numFmtId="176" fontId="0" fillId="0" borderId="6" xfId="0" applyNumberFormat="1" applyBorder="1" applyAlignment="1">
      <alignment horizontal="center" vertical="center"/>
    </xf>
    <xf numFmtId="0" fontId="0" fillId="0" borderId="7" xfId="0" applyBorder="1" applyAlignment="1">
      <alignment horizontal="center" vertical="center"/>
    </xf>
    <xf numFmtId="176" fontId="0" fillId="0" borderId="8" xfId="0" applyNumberFormat="1" applyBorder="1" applyAlignment="1">
      <alignment horizontal="center" vertical="center"/>
    </xf>
    <xf numFmtId="176" fontId="0" fillId="0" borderId="9" xfId="0" applyNumberForma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8" fillId="0" borderId="32" xfId="0" applyFont="1" applyBorder="1" applyAlignment="1">
      <alignment horizontal="left" vertical="center"/>
    </xf>
    <xf numFmtId="0" fontId="6" fillId="0" borderId="33" xfId="0" applyFont="1" applyBorder="1" applyAlignment="1">
      <alignment horizontal="left" vertical="center"/>
    </xf>
    <xf numFmtId="0" fontId="6" fillId="0" borderId="34" xfId="0" applyFont="1" applyBorder="1" applyAlignment="1">
      <alignment horizontal="left" vertical="center"/>
    </xf>
    <xf numFmtId="0" fontId="4" fillId="0" borderId="35" xfId="0" applyFont="1" applyBorder="1" applyAlignment="1">
      <alignment horizontal="center" vertical="center" wrapTex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8" fillId="0" borderId="0" xfId="0" applyFont="1" applyAlignment="1">
      <alignment horizontal="left" vertical="center"/>
    </xf>
    <xf numFmtId="0" fontId="7" fillId="0" borderId="0" xfId="0" applyFont="1" applyAlignment="1">
      <alignment horizontal="left" vertical="center"/>
    </xf>
    <xf numFmtId="0" fontId="4" fillId="0" borderId="0" xfId="0" applyFont="1" applyAlignment="1">
      <alignment horizontal="left" vertical="center"/>
    </xf>
    <xf numFmtId="0" fontId="2"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0" fillId="0" borderId="19" xfId="0" applyBorder="1" applyAlignment="1">
      <alignment horizontal="left" vertical="center" wrapText="1"/>
    </xf>
    <xf numFmtId="0" fontId="0" fillId="0" borderId="20" xfId="0" applyBorder="1" applyAlignment="1">
      <alignment horizontal="left" vertical="center"/>
    </xf>
    <xf numFmtId="0" fontId="0" fillId="0" borderId="27" xfId="0" applyBorder="1" applyAlignment="1">
      <alignment horizontal="left" vertical="center"/>
    </xf>
    <xf numFmtId="0" fontId="0" fillId="0" borderId="54" xfId="0" applyBorder="1" applyAlignment="1">
      <alignment horizontal="left" vertical="center" wrapText="1"/>
    </xf>
    <xf numFmtId="0" fontId="0" fillId="0" borderId="0" xfId="0" applyBorder="1" applyAlignment="1">
      <alignment horizontal="left" vertical="center"/>
    </xf>
    <xf numFmtId="0" fontId="0" fillId="0" borderId="30" xfId="0" applyBorder="1" applyAlignment="1">
      <alignment horizontal="left" vertical="center"/>
    </xf>
    <xf numFmtId="0" fontId="0" fillId="0" borderId="55" xfId="0" applyBorder="1" applyAlignment="1">
      <alignment horizontal="left" vertical="center"/>
    </xf>
    <xf numFmtId="0" fontId="0" fillId="0" borderId="56" xfId="0" applyBorder="1" applyAlignment="1">
      <alignment horizontal="left" vertical="center"/>
    </xf>
    <xf numFmtId="0" fontId="0" fillId="0" borderId="31" xfId="0" applyBorder="1" applyAlignment="1">
      <alignment horizontal="left" vertical="center"/>
    </xf>
  </cellXfs>
  <cellStyles count="1">
    <cellStyle name="標準" xfId="0" builtinId="0"/>
  </cellStyles>
  <dxfs count="14">
    <dxf>
      <fill>
        <patternFill>
          <bgColor rgb="FF9999FF"/>
        </patternFill>
      </fill>
    </dxf>
    <dxf>
      <fill>
        <patternFill>
          <bgColor rgb="FF9999FF"/>
        </patternFill>
      </fill>
    </dxf>
    <dxf>
      <font>
        <color rgb="FFFF0000"/>
      </font>
    </dxf>
    <dxf>
      <font>
        <color rgb="FFFF0000"/>
      </font>
    </dxf>
    <dxf>
      <font>
        <color rgb="FFFF0000"/>
      </font>
    </dxf>
    <dxf>
      <font>
        <color rgb="FFFF0000"/>
      </font>
    </dxf>
    <dxf>
      <font>
        <color rgb="FFFF0000"/>
      </font>
    </dxf>
    <dxf>
      <font>
        <color rgb="FFFF0000"/>
      </font>
    </dxf>
    <dxf>
      <fill>
        <patternFill>
          <bgColor rgb="FF9999FF"/>
        </patternFill>
      </fill>
    </dxf>
    <dxf>
      <fill>
        <patternFill>
          <bgColor rgb="FF9999FF"/>
        </patternFill>
      </fill>
    </dxf>
    <dxf>
      <fill>
        <patternFill>
          <bgColor rgb="FF9999FF"/>
        </patternFill>
      </fill>
    </dxf>
    <dxf>
      <font>
        <color rgb="FFFF0000"/>
      </font>
    </dxf>
    <dxf>
      <font>
        <color rgb="FFFF0000"/>
      </font>
    </dxf>
    <dxf>
      <font>
        <color rgb="FFFF0000"/>
      </font>
    </dxf>
  </dxfs>
  <tableStyles count="0" defaultTableStyle="TableStyleMedium2" defaultPivotStyle="PivotStyleLight16"/>
  <colors>
    <mruColors>
      <color rgb="FF9999FF"/>
      <color rgb="FFFFFFCC"/>
      <color rgb="FF094C79"/>
      <color rgb="FF333399"/>
      <color rgb="FF0033CC"/>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xdr:colOff>
          <xdr:row>16</xdr:row>
          <xdr:rowOff>220980</xdr:rowOff>
        </xdr:from>
        <xdr:to>
          <xdr:col>1</xdr:col>
          <xdr:colOff>7620</xdr:colOff>
          <xdr:row>18</xdr:row>
          <xdr:rowOff>7620</xdr:rowOff>
        </xdr:to>
        <xdr:sp macro="" textlink="">
          <xdr:nvSpPr>
            <xdr:cNvPr id="12289" name="Check Box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14</xdr:row>
          <xdr:rowOff>213360</xdr:rowOff>
        </xdr:from>
        <xdr:to>
          <xdr:col>1</xdr:col>
          <xdr:colOff>7620</xdr:colOff>
          <xdr:row>16</xdr:row>
          <xdr:rowOff>0</xdr:rowOff>
        </xdr:to>
        <xdr:sp macro="" textlink="">
          <xdr:nvSpPr>
            <xdr:cNvPr id="12290" name="Check Box 2" hidden="1">
              <a:extLst>
                <a:ext uri="{63B3BB69-23CF-44E3-9099-C40C66FF867C}">
                  <a14:compatExt spid="_x0000_s1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13</xdr:row>
          <xdr:rowOff>0</xdr:rowOff>
        </xdr:from>
        <xdr:to>
          <xdr:col>1</xdr:col>
          <xdr:colOff>7620</xdr:colOff>
          <xdr:row>14</xdr:row>
          <xdr:rowOff>15240</xdr:rowOff>
        </xdr:to>
        <xdr:sp macro="" textlink="">
          <xdr:nvSpPr>
            <xdr:cNvPr id="12291" name="Check Box 3" hidden="1">
              <a:extLst>
                <a:ext uri="{63B3BB69-23CF-44E3-9099-C40C66FF867C}">
                  <a14:compatExt spid="_x0000_s1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18</xdr:row>
          <xdr:rowOff>213360</xdr:rowOff>
        </xdr:from>
        <xdr:to>
          <xdr:col>1</xdr:col>
          <xdr:colOff>7620</xdr:colOff>
          <xdr:row>20</xdr:row>
          <xdr:rowOff>0</xdr:rowOff>
        </xdr:to>
        <xdr:sp macro="" textlink="">
          <xdr:nvSpPr>
            <xdr:cNvPr id="12292" name="Check Box 4" hidden="1">
              <a:extLst>
                <a:ext uri="{63B3BB69-23CF-44E3-9099-C40C66FF867C}">
                  <a14:compatExt spid="_x0000_s1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35</xdr:row>
          <xdr:rowOff>220980</xdr:rowOff>
        </xdr:from>
        <xdr:to>
          <xdr:col>1</xdr:col>
          <xdr:colOff>7620</xdr:colOff>
          <xdr:row>37</xdr:row>
          <xdr:rowOff>7620</xdr:rowOff>
        </xdr:to>
        <xdr:sp macro="" textlink="">
          <xdr:nvSpPr>
            <xdr:cNvPr id="12294" name="Check Box 6" hidden="1">
              <a:extLst>
                <a:ext uri="{63B3BB69-23CF-44E3-9099-C40C66FF867C}">
                  <a14:compatExt spid="_x0000_s12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37</xdr:row>
          <xdr:rowOff>220980</xdr:rowOff>
        </xdr:from>
        <xdr:to>
          <xdr:col>1</xdr:col>
          <xdr:colOff>7620</xdr:colOff>
          <xdr:row>39</xdr:row>
          <xdr:rowOff>7620</xdr:rowOff>
        </xdr:to>
        <xdr:sp macro="" textlink="">
          <xdr:nvSpPr>
            <xdr:cNvPr id="12295" name="Check Box 7" hidden="1">
              <a:extLst>
                <a:ext uri="{63B3BB69-23CF-44E3-9099-C40C66FF867C}">
                  <a14:compatExt spid="_x0000_s12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39</xdr:row>
          <xdr:rowOff>220980</xdr:rowOff>
        </xdr:from>
        <xdr:to>
          <xdr:col>1</xdr:col>
          <xdr:colOff>7620</xdr:colOff>
          <xdr:row>41</xdr:row>
          <xdr:rowOff>7620</xdr:rowOff>
        </xdr:to>
        <xdr:sp macro="" textlink="">
          <xdr:nvSpPr>
            <xdr:cNvPr id="12296" name="Check Box 8" hidden="1">
              <a:extLst>
                <a:ext uri="{63B3BB69-23CF-44E3-9099-C40C66FF867C}">
                  <a14:compatExt spid="_x0000_s12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6</xdr:row>
          <xdr:rowOff>0</xdr:rowOff>
        </xdr:from>
        <xdr:to>
          <xdr:col>1</xdr:col>
          <xdr:colOff>7620</xdr:colOff>
          <xdr:row>7</xdr:row>
          <xdr:rowOff>15240</xdr:rowOff>
        </xdr:to>
        <xdr:sp macro="" textlink="">
          <xdr:nvSpPr>
            <xdr:cNvPr id="12297" name="Check Box 9" hidden="1">
              <a:extLst>
                <a:ext uri="{63B3BB69-23CF-44E3-9099-C40C66FF867C}">
                  <a14:compatExt spid="_x0000_s12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xdr:colOff>
          <xdr:row>20</xdr:row>
          <xdr:rowOff>220980</xdr:rowOff>
        </xdr:from>
        <xdr:to>
          <xdr:col>1</xdr:col>
          <xdr:colOff>7620</xdr:colOff>
          <xdr:row>22</xdr:row>
          <xdr:rowOff>7620</xdr:rowOff>
        </xdr:to>
        <xdr:sp macro="" textlink="">
          <xdr:nvSpPr>
            <xdr:cNvPr id="18433" name="Check Box 1" hidden="1">
              <a:extLst>
                <a:ext uri="{63B3BB69-23CF-44E3-9099-C40C66FF867C}">
                  <a14:compatExt spid="_x0000_s1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18</xdr:row>
          <xdr:rowOff>213360</xdr:rowOff>
        </xdr:from>
        <xdr:to>
          <xdr:col>1</xdr:col>
          <xdr:colOff>7620</xdr:colOff>
          <xdr:row>20</xdr:row>
          <xdr:rowOff>0</xdr:rowOff>
        </xdr:to>
        <xdr:sp macro="" textlink="">
          <xdr:nvSpPr>
            <xdr:cNvPr id="18434" name="Check Box 2" hidden="1">
              <a:extLst>
                <a:ext uri="{63B3BB69-23CF-44E3-9099-C40C66FF867C}">
                  <a14:compatExt spid="_x0000_s18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17</xdr:row>
          <xdr:rowOff>0</xdr:rowOff>
        </xdr:from>
        <xdr:to>
          <xdr:col>1</xdr:col>
          <xdr:colOff>7620</xdr:colOff>
          <xdr:row>18</xdr:row>
          <xdr:rowOff>15240</xdr:rowOff>
        </xdr:to>
        <xdr:sp macro="" textlink="">
          <xdr:nvSpPr>
            <xdr:cNvPr id="18435" name="Check Box 3" hidden="1">
              <a:extLst>
                <a:ext uri="{63B3BB69-23CF-44E3-9099-C40C66FF867C}">
                  <a14:compatExt spid="_x0000_s1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22</xdr:row>
          <xdr:rowOff>213360</xdr:rowOff>
        </xdr:from>
        <xdr:to>
          <xdr:col>1</xdr:col>
          <xdr:colOff>7620</xdr:colOff>
          <xdr:row>24</xdr:row>
          <xdr:rowOff>0</xdr:rowOff>
        </xdr:to>
        <xdr:sp macro="" textlink="">
          <xdr:nvSpPr>
            <xdr:cNvPr id="18436" name="Check Box 4" hidden="1">
              <a:extLst>
                <a:ext uri="{63B3BB69-23CF-44E3-9099-C40C66FF867C}">
                  <a14:compatExt spid="_x0000_s18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39</xdr:row>
          <xdr:rowOff>220980</xdr:rowOff>
        </xdr:from>
        <xdr:to>
          <xdr:col>1</xdr:col>
          <xdr:colOff>7620</xdr:colOff>
          <xdr:row>41</xdr:row>
          <xdr:rowOff>7620</xdr:rowOff>
        </xdr:to>
        <xdr:sp macro="" textlink="">
          <xdr:nvSpPr>
            <xdr:cNvPr id="18437" name="Check Box 5" hidden="1">
              <a:extLst>
                <a:ext uri="{63B3BB69-23CF-44E3-9099-C40C66FF867C}">
                  <a14:compatExt spid="_x0000_s18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41</xdr:row>
          <xdr:rowOff>220980</xdr:rowOff>
        </xdr:from>
        <xdr:to>
          <xdr:col>1</xdr:col>
          <xdr:colOff>7620</xdr:colOff>
          <xdr:row>43</xdr:row>
          <xdr:rowOff>7620</xdr:rowOff>
        </xdr:to>
        <xdr:sp macro="" textlink="">
          <xdr:nvSpPr>
            <xdr:cNvPr id="18438" name="Check Box 6" hidden="1">
              <a:extLst>
                <a:ext uri="{63B3BB69-23CF-44E3-9099-C40C66FF867C}">
                  <a14:compatExt spid="_x0000_s18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43</xdr:row>
          <xdr:rowOff>220980</xdr:rowOff>
        </xdr:from>
        <xdr:to>
          <xdr:col>1</xdr:col>
          <xdr:colOff>7620</xdr:colOff>
          <xdr:row>45</xdr:row>
          <xdr:rowOff>0</xdr:rowOff>
        </xdr:to>
        <xdr:sp macro="" textlink="">
          <xdr:nvSpPr>
            <xdr:cNvPr id="18439" name="Check Box 7" hidden="1">
              <a:extLst>
                <a:ext uri="{63B3BB69-23CF-44E3-9099-C40C66FF867C}">
                  <a14:compatExt spid="_x0000_s18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9</xdr:row>
          <xdr:rowOff>0</xdr:rowOff>
        </xdr:from>
        <xdr:to>
          <xdr:col>1</xdr:col>
          <xdr:colOff>7620</xdr:colOff>
          <xdr:row>10</xdr:row>
          <xdr:rowOff>15240</xdr:rowOff>
        </xdr:to>
        <xdr:sp macro="" textlink="">
          <xdr:nvSpPr>
            <xdr:cNvPr id="18440" name="Check Box 8" hidden="1">
              <a:extLst>
                <a:ext uri="{63B3BB69-23CF-44E3-9099-C40C66FF867C}">
                  <a14:compatExt spid="_x0000_s18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0</xdr:colOff>
      <xdr:row>30</xdr:row>
      <xdr:rowOff>53340</xdr:rowOff>
    </xdr:from>
    <xdr:to>
      <xdr:col>12</xdr:col>
      <xdr:colOff>365760</xdr:colOff>
      <xdr:row>31</xdr:row>
      <xdr:rowOff>7620</xdr:rowOff>
    </xdr:to>
    <xdr:cxnSp macro="">
      <xdr:nvCxnSpPr>
        <xdr:cNvPr id="10" name="直線矢印コネクタ 9"/>
        <xdr:cNvCxnSpPr/>
      </xdr:nvCxnSpPr>
      <xdr:spPr>
        <a:xfrm flipH="1" flipV="1">
          <a:off x="7856220" y="6819900"/>
          <a:ext cx="365760" cy="190500"/>
        </a:xfrm>
        <a:prstGeom prst="straightConnector1">
          <a:avLst/>
        </a:prstGeom>
        <a:ln>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12</xdr:col>
      <xdr:colOff>0</xdr:colOff>
      <xdr:row>32</xdr:row>
      <xdr:rowOff>15240</xdr:rowOff>
    </xdr:from>
    <xdr:to>
      <xdr:col>12</xdr:col>
      <xdr:colOff>312420</xdr:colOff>
      <xdr:row>35</xdr:row>
      <xdr:rowOff>0</xdr:rowOff>
    </xdr:to>
    <xdr:cxnSp macro="">
      <xdr:nvCxnSpPr>
        <xdr:cNvPr id="11" name="直線矢印コネクタ 10"/>
        <xdr:cNvCxnSpPr/>
      </xdr:nvCxnSpPr>
      <xdr:spPr>
        <a:xfrm flipH="1">
          <a:off x="7856220" y="7246620"/>
          <a:ext cx="312420" cy="518160"/>
        </a:xfrm>
        <a:prstGeom prst="straightConnector1">
          <a:avLst/>
        </a:prstGeom>
        <a:ln>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5</xdr:col>
      <xdr:colOff>640080</xdr:colOff>
      <xdr:row>6</xdr:row>
      <xdr:rowOff>198120</xdr:rowOff>
    </xdr:from>
    <xdr:to>
      <xdr:col>7</xdr:col>
      <xdr:colOff>7620</xdr:colOff>
      <xdr:row>6</xdr:row>
      <xdr:rowOff>198120</xdr:rowOff>
    </xdr:to>
    <xdr:cxnSp macro="">
      <xdr:nvCxnSpPr>
        <xdr:cNvPr id="12" name="直線矢印コネクタ 11"/>
        <xdr:cNvCxnSpPr/>
      </xdr:nvCxnSpPr>
      <xdr:spPr>
        <a:xfrm flipH="1">
          <a:off x="3208020" y="1737360"/>
          <a:ext cx="792480" cy="0"/>
        </a:xfrm>
        <a:prstGeom prst="straightConnector1">
          <a:avLst/>
        </a:prstGeom>
        <a:ln>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1</xdr:col>
      <xdr:colOff>99060</xdr:colOff>
      <xdr:row>14</xdr:row>
      <xdr:rowOff>76200</xdr:rowOff>
    </xdr:from>
    <xdr:to>
      <xdr:col>2</xdr:col>
      <xdr:colOff>38100</xdr:colOff>
      <xdr:row>15</xdr:row>
      <xdr:rowOff>15240</xdr:rowOff>
    </xdr:to>
    <xdr:cxnSp macro="">
      <xdr:nvCxnSpPr>
        <xdr:cNvPr id="13" name="直線矢印コネクタ 12"/>
        <xdr:cNvCxnSpPr/>
      </xdr:nvCxnSpPr>
      <xdr:spPr>
        <a:xfrm flipV="1">
          <a:off x="381000" y="3337560"/>
          <a:ext cx="137160" cy="175260"/>
        </a:xfrm>
        <a:prstGeom prst="straightConnector1">
          <a:avLst/>
        </a:prstGeom>
        <a:ln>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3</xdr:col>
      <xdr:colOff>601980</xdr:colOff>
      <xdr:row>4</xdr:row>
      <xdr:rowOff>198120</xdr:rowOff>
    </xdr:from>
    <xdr:to>
      <xdr:col>3</xdr:col>
      <xdr:colOff>601980</xdr:colOff>
      <xdr:row>6</xdr:row>
      <xdr:rowOff>53340</xdr:rowOff>
    </xdr:to>
    <xdr:cxnSp macro="">
      <xdr:nvCxnSpPr>
        <xdr:cNvPr id="14" name="直線矢印コネクタ 13"/>
        <xdr:cNvCxnSpPr/>
      </xdr:nvCxnSpPr>
      <xdr:spPr>
        <a:xfrm>
          <a:off x="1242060" y="1264920"/>
          <a:ext cx="0" cy="327660"/>
        </a:xfrm>
        <a:prstGeom prst="straightConnector1">
          <a:avLst/>
        </a:prstGeom>
        <a:ln>
          <a:tailEnd type="triangle"/>
        </a:ln>
      </xdr:spPr>
      <xdr:style>
        <a:lnRef idx="3">
          <a:schemeClr val="accent5"/>
        </a:lnRef>
        <a:fillRef idx="0">
          <a:schemeClr val="accent5"/>
        </a:fillRef>
        <a:effectRef idx="2">
          <a:schemeClr val="accent5"/>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xdr:colOff>
          <xdr:row>25</xdr:row>
          <xdr:rowOff>220980</xdr:rowOff>
        </xdr:from>
        <xdr:to>
          <xdr:col>1</xdr:col>
          <xdr:colOff>7620</xdr:colOff>
          <xdr:row>27</xdr:row>
          <xdr:rowOff>7620</xdr:rowOff>
        </xdr:to>
        <xdr:sp macro="" textlink="">
          <xdr:nvSpPr>
            <xdr:cNvPr id="15361" name="Check Box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23</xdr:row>
          <xdr:rowOff>213360</xdr:rowOff>
        </xdr:from>
        <xdr:to>
          <xdr:col>1</xdr:col>
          <xdr:colOff>7620</xdr:colOff>
          <xdr:row>25</xdr:row>
          <xdr:rowOff>0</xdr:rowOff>
        </xdr:to>
        <xdr:sp macro="" textlink="">
          <xdr:nvSpPr>
            <xdr:cNvPr id="15362" name="Check Box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22</xdr:row>
          <xdr:rowOff>0</xdr:rowOff>
        </xdr:from>
        <xdr:to>
          <xdr:col>1</xdr:col>
          <xdr:colOff>7620</xdr:colOff>
          <xdr:row>23</xdr:row>
          <xdr:rowOff>15240</xdr:rowOff>
        </xdr:to>
        <xdr:sp macro="" textlink="">
          <xdr:nvSpPr>
            <xdr:cNvPr id="15363" name="Check Box 3" hidden="1">
              <a:extLst>
                <a:ext uri="{63B3BB69-23CF-44E3-9099-C40C66FF867C}">
                  <a14:compatExt spid="_x0000_s15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27</xdr:row>
          <xdr:rowOff>213360</xdr:rowOff>
        </xdr:from>
        <xdr:to>
          <xdr:col>1</xdr:col>
          <xdr:colOff>7620</xdr:colOff>
          <xdr:row>29</xdr:row>
          <xdr:rowOff>0</xdr:rowOff>
        </xdr:to>
        <xdr:sp macro="" textlink="">
          <xdr:nvSpPr>
            <xdr:cNvPr id="15364" name="Check Box 4" hidden="1">
              <a:extLst>
                <a:ext uri="{63B3BB69-23CF-44E3-9099-C40C66FF867C}">
                  <a14:compatExt spid="_x0000_s1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44</xdr:row>
          <xdr:rowOff>220980</xdr:rowOff>
        </xdr:from>
        <xdr:to>
          <xdr:col>1</xdr:col>
          <xdr:colOff>7620</xdr:colOff>
          <xdr:row>46</xdr:row>
          <xdr:rowOff>7620</xdr:rowOff>
        </xdr:to>
        <xdr:sp macro="" textlink="">
          <xdr:nvSpPr>
            <xdr:cNvPr id="15365" name="Check Box 5" hidden="1">
              <a:extLst>
                <a:ext uri="{63B3BB69-23CF-44E3-9099-C40C66FF867C}">
                  <a14:compatExt spid="_x0000_s15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46</xdr:row>
          <xdr:rowOff>220980</xdr:rowOff>
        </xdr:from>
        <xdr:to>
          <xdr:col>1</xdr:col>
          <xdr:colOff>7620</xdr:colOff>
          <xdr:row>48</xdr:row>
          <xdr:rowOff>7620</xdr:rowOff>
        </xdr:to>
        <xdr:sp macro="" textlink="">
          <xdr:nvSpPr>
            <xdr:cNvPr id="15366" name="Check Box 6" hidden="1">
              <a:extLst>
                <a:ext uri="{63B3BB69-23CF-44E3-9099-C40C66FF867C}">
                  <a14:compatExt spid="_x0000_s15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48</xdr:row>
          <xdr:rowOff>220980</xdr:rowOff>
        </xdr:from>
        <xdr:to>
          <xdr:col>1</xdr:col>
          <xdr:colOff>7620</xdr:colOff>
          <xdr:row>50</xdr:row>
          <xdr:rowOff>0</xdr:rowOff>
        </xdr:to>
        <xdr:sp macro="" textlink="">
          <xdr:nvSpPr>
            <xdr:cNvPr id="15367" name="Check Box 7" hidden="1">
              <a:extLst>
                <a:ext uri="{63B3BB69-23CF-44E3-9099-C40C66FF867C}">
                  <a14:compatExt spid="_x0000_s15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14</xdr:row>
          <xdr:rowOff>0</xdr:rowOff>
        </xdr:from>
        <xdr:to>
          <xdr:col>1</xdr:col>
          <xdr:colOff>7620</xdr:colOff>
          <xdr:row>15</xdr:row>
          <xdr:rowOff>15240</xdr:rowOff>
        </xdr:to>
        <xdr:sp macro="" textlink="">
          <xdr:nvSpPr>
            <xdr:cNvPr id="15368" name="Check Box 8" hidden="1">
              <a:extLst>
                <a:ext uri="{63B3BB69-23CF-44E3-9099-C40C66FF867C}">
                  <a14:compatExt spid="_x0000_s15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0</xdr:colOff>
      <xdr:row>35</xdr:row>
      <xdr:rowOff>53340</xdr:rowOff>
    </xdr:from>
    <xdr:to>
      <xdr:col>12</xdr:col>
      <xdr:colOff>365760</xdr:colOff>
      <xdr:row>36</xdr:row>
      <xdr:rowOff>7620</xdr:rowOff>
    </xdr:to>
    <xdr:cxnSp macro="">
      <xdr:nvCxnSpPr>
        <xdr:cNvPr id="10" name="直線矢印コネクタ 9"/>
        <xdr:cNvCxnSpPr/>
      </xdr:nvCxnSpPr>
      <xdr:spPr>
        <a:xfrm flipH="1" flipV="1">
          <a:off x="7856220" y="6355080"/>
          <a:ext cx="365760" cy="190500"/>
        </a:xfrm>
        <a:prstGeom prst="straightConnector1">
          <a:avLst/>
        </a:prstGeom>
        <a:ln>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12</xdr:col>
      <xdr:colOff>0</xdr:colOff>
      <xdr:row>37</xdr:row>
      <xdr:rowOff>15240</xdr:rowOff>
    </xdr:from>
    <xdr:to>
      <xdr:col>12</xdr:col>
      <xdr:colOff>312420</xdr:colOff>
      <xdr:row>40</xdr:row>
      <xdr:rowOff>0</xdr:rowOff>
    </xdr:to>
    <xdr:cxnSp macro="">
      <xdr:nvCxnSpPr>
        <xdr:cNvPr id="11" name="直線矢印コネクタ 10"/>
        <xdr:cNvCxnSpPr/>
      </xdr:nvCxnSpPr>
      <xdr:spPr>
        <a:xfrm flipH="1">
          <a:off x="7856220" y="6781800"/>
          <a:ext cx="312420" cy="518160"/>
        </a:xfrm>
        <a:prstGeom prst="straightConnector1">
          <a:avLst/>
        </a:prstGeom>
        <a:ln>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5</xdr:col>
      <xdr:colOff>640080</xdr:colOff>
      <xdr:row>11</xdr:row>
      <xdr:rowOff>198120</xdr:rowOff>
    </xdr:from>
    <xdr:to>
      <xdr:col>7</xdr:col>
      <xdr:colOff>7620</xdr:colOff>
      <xdr:row>11</xdr:row>
      <xdr:rowOff>198120</xdr:rowOff>
    </xdr:to>
    <xdr:cxnSp macro="">
      <xdr:nvCxnSpPr>
        <xdr:cNvPr id="13" name="直線矢印コネクタ 12"/>
        <xdr:cNvCxnSpPr/>
      </xdr:nvCxnSpPr>
      <xdr:spPr>
        <a:xfrm flipH="1">
          <a:off x="3208020" y="1257300"/>
          <a:ext cx="792480" cy="0"/>
        </a:xfrm>
        <a:prstGeom prst="straightConnector1">
          <a:avLst/>
        </a:prstGeom>
        <a:ln>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1</xdr:col>
      <xdr:colOff>99060</xdr:colOff>
      <xdr:row>19</xdr:row>
      <xdr:rowOff>76200</xdr:rowOff>
    </xdr:from>
    <xdr:to>
      <xdr:col>2</xdr:col>
      <xdr:colOff>38100</xdr:colOff>
      <xdr:row>20</xdr:row>
      <xdr:rowOff>15240</xdr:rowOff>
    </xdr:to>
    <xdr:cxnSp macro="">
      <xdr:nvCxnSpPr>
        <xdr:cNvPr id="3" name="直線矢印コネクタ 2"/>
        <xdr:cNvCxnSpPr/>
      </xdr:nvCxnSpPr>
      <xdr:spPr>
        <a:xfrm flipV="1">
          <a:off x="381000" y="2872740"/>
          <a:ext cx="137160" cy="175260"/>
        </a:xfrm>
        <a:prstGeom prst="straightConnector1">
          <a:avLst/>
        </a:prstGeom>
        <a:ln>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3</xdr:col>
      <xdr:colOff>601980</xdr:colOff>
      <xdr:row>9</xdr:row>
      <xdr:rowOff>198120</xdr:rowOff>
    </xdr:from>
    <xdr:to>
      <xdr:col>3</xdr:col>
      <xdr:colOff>601980</xdr:colOff>
      <xdr:row>11</xdr:row>
      <xdr:rowOff>53340</xdr:rowOff>
    </xdr:to>
    <xdr:cxnSp macro="">
      <xdr:nvCxnSpPr>
        <xdr:cNvPr id="6" name="直線矢印コネクタ 5"/>
        <xdr:cNvCxnSpPr/>
      </xdr:nvCxnSpPr>
      <xdr:spPr>
        <a:xfrm>
          <a:off x="1242060" y="1257300"/>
          <a:ext cx="0" cy="320040"/>
        </a:xfrm>
        <a:prstGeom prst="straightConnector1">
          <a:avLst/>
        </a:prstGeom>
        <a:ln>
          <a:tailEnd type="triangle"/>
        </a:ln>
      </xdr:spPr>
      <xdr:style>
        <a:lnRef idx="3">
          <a:schemeClr val="accent5"/>
        </a:lnRef>
        <a:fillRef idx="0">
          <a:schemeClr val="accent5"/>
        </a:fillRef>
        <a:effectRef idx="2">
          <a:schemeClr val="accent5"/>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7"/>
  <sheetViews>
    <sheetView tabSelected="1" zoomScaleNormal="100" zoomScalePageLayoutView="110" workbookViewId="0">
      <selection activeCell="J4" sqref="J4"/>
    </sheetView>
  </sheetViews>
  <sheetFormatPr defaultRowHeight="18" x14ac:dyDescent="0.45"/>
  <cols>
    <col min="1" max="1" width="3.69921875" customWidth="1"/>
    <col min="2" max="2" width="2.59765625" customWidth="1"/>
    <col min="3" max="3" width="2.09765625" customWidth="1"/>
    <col min="4" max="4" width="16.5" customWidth="1"/>
    <col min="6" max="6" width="9.8984375" customWidth="1"/>
    <col min="10" max="10" width="11" customWidth="1"/>
    <col min="11" max="11" width="10.796875" customWidth="1"/>
    <col min="12" max="12" width="11.296875" customWidth="1"/>
    <col min="13" max="13" width="9.59765625" customWidth="1"/>
  </cols>
  <sheetData>
    <row r="1" spans="2:16" x14ac:dyDescent="0.45">
      <c r="B1" s="12" t="s">
        <v>34</v>
      </c>
      <c r="C1" s="39" t="s">
        <v>35</v>
      </c>
      <c r="D1" s="38"/>
      <c r="E1" s="38"/>
      <c r="F1" s="38"/>
      <c r="G1" s="38"/>
      <c r="H1" s="38"/>
      <c r="I1" s="38"/>
      <c r="J1" s="38"/>
      <c r="K1" s="38"/>
      <c r="L1" s="38"/>
      <c r="M1" s="38"/>
    </row>
    <row r="2" spans="2:16" ht="28.8" customHeight="1" x14ac:dyDescent="0.45">
      <c r="B2" s="12" t="s">
        <v>40</v>
      </c>
      <c r="C2" s="40" t="s">
        <v>41</v>
      </c>
      <c r="D2" s="40"/>
      <c r="E2" s="40"/>
      <c r="F2" s="40"/>
      <c r="G2" s="40"/>
      <c r="H2" s="40"/>
      <c r="I2" s="40"/>
      <c r="J2" s="40"/>
      <c r="K2" s="40"/>
      <c r="L2" s="40"/>
      <c r="M2" s="40"/>
      <c r="N2" s="40"/>
      <c r="O2" s="40"/>
    </row>
    <row r="3" spans="2:16" ht="18.600000000000001" thickBot="1" x14ac:dyDescent="0.5"/>
    <row r="4" spans="2:16" ht="18.600000000000001" customHeight="1" x14ac:dyDescent="0.45">
      <c r="C4" s="41" t="s">
        <v>33</v>
      </c>
      <c r="D4" s="42"/>
      <c r="E4" s="45" t="s">
        <v>48</v>
      </c>
      <c r="F4" s="46"/>
      <c r="G4" s="13"/>
      <c r="H4" s="13"/>
      <c r="I4" s="13"/>
      <c r="J4" s="13"/>
    </row>
    <row r="5" spans="2:16" ht="18.600000000000001" customHeight="1" thickBot="1" x14ac:dyDescent="0.5">
      <c r="C5" s="43"/>
      <c r="D5" s="44"/>
      <c r="E5" s="47"/>
      <c r="F5" s="48"/>
      <c r="G5" s="13"/>
      <c r="H5" s="13"/>
      <c r="I5" s="7"/>
      <c r="J5" s="23"/>
      <c r="K5" s="13"/>
      <c r="L5" s="13"/>
      <c r="M5" s="13"/>
    </row>
    <row r="6" spans="2:16" x14ac:dyDescent="0.45">
      <c r="J6" s="13"/>
      <c r="K6" s="13"/>
      <c r="L6" s="13"/>
      <c r="M6" s="13"/>
    </row>
    <row r="7" spans="2:16" x14ac:dyDescent="0.45">
      <c r="C7" s="38" t="s">
        <v>11</v>
      </c>
      <c r="D7" s="38"/>
      <c r="E7" s="38"/>
      <c r="F7" s="38"/>
      <c r="G7" s="38"/>
      <c r="H7" s="38"/>
      <c r="I7" s="38"/>
      <c r="J7" s="38"/>
      <c r="K7" s="38"/>
      <c r="L7" s="38"/>
      <c r="M7" s="38"/>
    </row>
    <row r="8" spans="2:16" ht="7.8" customHeight="1" thickBot="1" x14ac:dyDescent="0.5"/>
    <row r="9" spans="2:16" ht="18.600000000000001" thickBot="1" x14ac:dyDescent="0.5">
      <c r="C9" s="41" t="s">
        <v>0</v>
      </c>
      <c r="D9" s="49"/>
      <c r="E9" s="49" t="s">
        <v>3</v>
      </c>
      <c r="F9" s="49"/>
      <c r="G9" s="49"/>
      <c r="H9" s="49"/>
      <c r="I9" s="42"/>
      <c r="J9" s="52" t="s">
        <v>9</v>
      </c>
      <c r="K9" s="53"/>
      <c r="L9" s="53"/>
      <c r="M9" s="53"/>
      <c r="N9" s="54"/>
    </row>
    <row r="10" spans="2:16" x14ac:dyDescent="0.45">
      <c r="C10" s="50"/>
      <c r="D10" s="51"/>
      <c r="E10" s="55" t="s">
        <v>4</v>
      </c>
      <c r="F10" s="55"/>
      <c r="G10" s="51" t="s">
        <v>5</v>
      </c>
      <c r="H10" s="51"/>
      <c r="I10" s="56"/>
      <c r="J10" s="8" t="s">
        <v>31</v>
      </c>
      <c r="K10" s="10" t="s">
        <v>4</v>
      </c>
      <c r="L10" s="5" t="s">
        <v>32</v>
      </c>
      <c r="M10" s="11" t="s">
        <v>5</v>
      </c>
      <c r="N10" s="22" t="s">
        <v>39</v>
      </c>
    </row>
    <row r="11" spans="2:16" x14ac:dyDescent="0.45">
      <c r="C11" s="61" t="s">
        <v>1</v>
      </c>
      <c r="D11" s="62"/>
      <c r="E11" s="1" t="s">
        <v>7</v>
      </c>
      <c r="F11" s="1"/>
      <c r="G11" s="51" t="s">
        <v>6</v>
      </c>
      <c r="H11" s="51"/>
      <c r="I11" s="56"/>
      <c r="J11" s="34">
        <f>E5</f>
        <v>0</v>
      </c>
      <c r="K11" s="29">
        <f>J11*20</f>
        <v>0</v>
      </c>
      <c r="L11" s="30"/>
      <c r="M11" s="32">
        <f>L11*0.02</f>
        <v>0</v>
      </c>
      <c r="N11" s="20" t="str">
        <f>IF(AND(K11&gt;C5,M11&gt;C5),"可","不可")</f>
        <v>不可</v>
      </c>
    </row>
    <row r="12" spans="2:16" ht="18.600000000000001" thickBot="1" x14ac:dyDescent="0.5">
      <c r="C12" s="63" t="s">
        <v>2</v>
      </c>
      <c r="D12" s="60"/>
      <c r="E12" s="57" t="s">
        <v>8</v>
      </c>
      <c r="F12" s="57"/>
      <c r="G12" s="57"/>
      <c r="H12" s="57"/>
      <c r="I12" s="58"/>
      <c r="J12" s="59" t="s">
        <v>8</v>
      </c>
      <c r="K12" s="60"/>
      <c r="L12" s="31"/>
      <c r="M12" s="33">
        <f>L12*0.02</f>
        <v>0</v>
      </c>
      <c r="N12" s="21" t="str">
        <f>IF(AND(M12&gt;C5,C5&lt;100000),"可","不可")</f>
        <v>不可</v>
      </c>
    </row>
    <row r="13" spans="2:16" x14ac:dyDescent="0.45">
      <c r="I13" s="15"/>
      <c r="J13" s="15"/>
      <c r="K13" s="15"/>
      <c r="L13" s="15"/>
      <c r="M13" s="15"/>
      <c r="N13" s="15"/>
      <c r="O13" s="15"/>
      <c r="P13" s="7"/>
    </row>
    <row r="14" spans="2:16" x14ac:dyDescent="0.45">
      <c r="C14" s="38" t="s">
        <v>10</v>
      </c>
      <c r="D14" s="38"/>
      <c r="E14" s="38"/>
      <c r="F14" s="38"/>
      <c r="G14" s="38"/>
      <c r="H14" s="38"/>
      <c r="I14" s="38"/>
      <c r="J14" s="38"/>
      <c r="K14" s="38"/>
      <c r="L14" s="38"/>
      <c r="M14" s="38"/>
    </row>
    <row r="16" spans="2:16" x14ac:dyDescent="0.45">
      <c r="C16" s="7" t="s">
        <v>12</v>
      </c>
      <c r="D16" s="7"/>
      <c r="E16" s="7"/>
      <c r="F16" s="7"/>
      <c r="G16" s="7"/>
      <c r="H16" s="7"/>
      <c r="I16" s="7"/>
      <c r="J16" s="7"/>
      <c r="K16" s="7"/>
      <c r="L16" s="7"/>
      <c r="M16" s="7"/>
    </row>
    <row r="18" spans="3:15" x14ac:dyDescent="0.45">
      <c r="C18" s="38" t="s">
        <v>13</v>
      </c>
      <c r="D18" s="38"/>
      <c r="E18" s="38"/>
      <c r="F18" s="38"/>
      <c r="G18" s="38"/>
      <c r="H18" s="38"/>
      <c r="I18" s="38"/>
      <c r="J18" s="38"/>
      <c r="K18" s="38"/>
      <c r="L18" s="38"/>
      <c r="M18" s="38"/>
    </row>
    <row r="20" spans="3:15" x14ac:dyDescent="0.45">
      <c r="C20" s="38" t="s">
        <v>14</v>
      </c>
      <c r="D20" s="38"/>
      <c r="E20" s="38"/>
      <c r="F20" s="38"/>
      <c r="G20" s="38"/>
      <c r="H20" s="38"/>
      <c r="I20" s="38"/>
      <c r="J20" s="38"/>
      <c r="K20" s="38"/>
      <c r="L20" s="38"/>
      <c r="M20" s="38"/>
    </row>
    <row r="21" spans="3:15" x14ac:dyDescent="0.45">
      <c r="D21" s="38" t="s">
        <v>21</v>
      </c>
      <c r="E21" s="38"/>
      <c r="F21" s="38"/>
      <c r="G21" s="38"/>
      <c r="H21" s="38"/>
      <c r="I21" s="38"/>
      <c r="J21" s="38"/>
      <c r="K21" s="38"/>
      <c r="L21" s="38"/>
      <c r="M21" s="38"/>
    </row>
    <row r="22" spans="3:15" ht="5.4" customHeight="1" thickBot="1" x14ac:dyDescent="0.5"/>
    <row r="23" spans="3:15" ht="18" customHeight="1" x14ac:dyDescent="0.45">
      <c r="C23" s="64" t="s">
        <v>15</v>
      </c>
      <c r="D23" s="65"/>
      <c r="E23" s="66"/>
      <c r="F23" s="70" t="s">
        <v>19</v>
      </c>
      <c r="G23" s="71"/>
      <c r="H23" s="72"/>
      <c r="I23" s="70" t="s">
        <v>29</v>
      </c>
      <c r="J23" s="72"/>
      <c r="K23" s="70" t="s">
        <v>20</v>
      </c>
      <c r="L23" s="76"/>
      <c r="M23" s="6"/>
    </row>
    <row r="24" spans="3:15" x14ac:dyDescent="0.45">
      <c r="C24" s="67"/>
      <c r="D24" s="68"/>
      <c r="E24" s="69"/>
      <c r="F24" s="73"/>
      <c r="G24" s="74"/>
      <c r="H24" s="75"/>
      <c r="I24" s="73"/>
      <c r="J24" s="75"/>
      <c r="K24" s="73"/>
      <c r="L24" s="77"/>
      <c r="M24" s="6"/>
    </row>
    <row r="25" spans="3:15" x14ac:dyDescent="0.45">
      <c r="C25" s="61" t="s">
        <v>16</v>
      </c>
      <c r="D25" s="78"/>
      <c r="E25" s="62"/>
      <c r="F25" s="79">
        <f>J11</f>
        <v>0</v>
      </c>
      <c r="G25" s="80"/>
      <c r="H25" s="81"/>
      <c r="I25" s="82"/>
      <c r="J25" s="83"/>
      <c r="K25" s="84">
        <f>F25*I25</f>
        <v>0</v>
      </c>
      <c r="L25" s="85"/>
      <c r="M25" s="6"/>
    </row>
    <row r="26" spans="3:15" x14ac:dyDescent="0.45">
      <c r="C26" s="50" t="s">
        <v>17</v>
      </c>
      <c r="D26" s="51"/>
      <c r="E26" s="51"/>
      <c r="F26" s="86">
        <f>J11</f>
        <v>0</v>
      </c>
      <c r="G26" s="86"/>
      <c r="H26" s="86"/>
      <c r="I26" s="87"/>
      <c r="J26" s="87"/>
      <c r="K26" s="88">
        <f>F26*I26</f>
        <v>0</v>
      </c>
      <c r="L26" s="89"/>
      <c r="M26" s="6"/>
    </row>
    <row r="27" spans="3:15" ht="18.600000000000001" thickBot="1" x14ac:dyDescent="0.5">
      <c r="C27" s="90" t="s">
        <v>18</v>
      </c>
      <c r="D27" s="57"/>
      <c r="E27" s="57"/>
      <c r="F27" s="57"/>
      <c r="G27" s="57"/>
      <c r="H27" s="57"/>
      <c r="I27" s="57"/>
      <c r="J27" s="57"/>
      <c r="K27" s="91">
        <f>SUM(K25,K26)</f>
        <v>0</v>
      </c>
      <c r="L27" s="92"/>
    </row>
    <row r="28" spans="3:15" x14ac:dyDescent="0.45">
      <c r="J28" s="15"/>
      <c r="K28" s="7"/>
      <c r="L28" s="7"/>
      <c r="M28" s="7"/>
      <c r="N28" s="7"/>
      <c r="O28" s="7"/>
    </row>
    <row r="29" spans="3:15" x14ac:dyDescent="0.45">
      <c r="D29" s="38" t="s">
        <v>22</v>
      </c>
      <c r="E29" s="38"/>
      <c r="F29" s="38"/>
      <c r="G29" s="38"/>
      <c r="H29" s="38"/>
      <c r="I29" s="38"/>
      <c r="J29" s="38"/>
      <c r="K29" s="38"/>
      <c r="L29" s="38"/>
      <c r="M29" s="38"/>
      <c r="N29" s="38"/>
    </row>
    <row r="30" spans="3:15" ht="6" customHeight="1" thickBot="1" x14ac:dyDescent="0.5"/>
    <row r="31" spans="3:15" x14ac:dyDescent="0.45">
      <c r="C31" s="41" t="s">
        <v>23</v>
      </c>
      <c r="D31" s="49"/>
      <c r="E31" s="49"/>
      <c r="F31" s="93" t="s">
        <v>24</v>
      </c>
      <c r="G31" s="49"/>
      <c r="H31" s="49"/>
      <c r="I31" s="93" t="s">
        <v>30</v>
      </c>
      <c r="J31" s="49"/>
      <c r="K31" s="93" t="s">
        <v>20</v>
      </c>
      <c r="L31" s="94"/>
    </row>
    <row r="32" spans="3:15" x14ac:dyDescent="0.45">
      <c r="C32" s="50"/>
      <c r="D32" s="51"/>
      <c r="E32" s="51"/>
      <c r="F32" s="51"/>
      <c r="G32" s="51"/>
      <c r="H32" s="51"/>
      <c r="I32" s="51"/>
      <c r="J32" s="51"/>
      <c r="K32" s="51"/>
      <c r="L32" s="95"/>
    </row>
    <row r="33" spans="1:15" x14ac:dyDescent="0.45">
      <c r="C33" s="50" t="s">
        <v>16</v>
      </c>
      <c r="D33" s="51"/>
      <c r="E33" s="51"/>
      <c r="F33" s="86">
        <f>J11</f>
        <v>0</v>
      </c>
      <c r="G33" s="86"/>
      <c r="H33" s="86"/>
      <c r="I33" s="87"/>
      <c r="J33" s="87"/>
      <c r="K33" s="88">
        <f>F33*I33</f>
        <v>0</v>
      </c>
      <c r="L33" s="89"/>
    </row>
    <row r="34" spans="1:15" x14ac:dyDescent="0.45">
      <c r="C34" s="50" t="s">
        <v>25</v>
      </c>
      <c r="D34" s="51"/>
      <c r="E34" s="51"/>
      <c r="F34" s="86">
        <f>J11</f>
        <v>0</v>
      </c>
      <c r="G34" s="86"/>
      <c r="H34" s="86"/>
      <c r="I34" s="87"/>
      <c r="J34" s="87"/>
      <c r="K34" s="88">
        <f>F34*I34</f>
        <v>0</v>
      </c>
      <c r="L34" s="89"/>
    </row>
    <row r="35" spans="1:15" ht="18.600000000000001" thickBot="1" x14ac:dyDescent="0.5">
      <c r="C35" s="90" t="s">
        <v>18</v>
      </c>
      <c r="D35" s="57"/>
      <c r="E35" s="57"/>
      <c r="F35" s="57"/>
      <c r="G35" s="57"/>
      <c r="H35" s="57"/>
      <c r="I35" s="57"/>
      <c r="J35" s="57"/>
      <c r="K35" s="91">
        <f>SUM(K33,K34)</f>
        <v>0</v>
      </c>
      <c r="L35" s="92"/>
    </row>
    <row r="37" spans="1:15" x14ac:dyDescent="0.45">
      <c r="C37" s="38" t="s">
        <v>26</v>
      </c>
      <c r="D37" s="38"/>
      <c r="E37" s="38"/>
      <c r="F37" s="38"/>
      <c r="G37" s="38"/>
      <c r="H37" s="38"/>
      <c r="I37" s="38"/>
      <c r="J37" s="38"/>
      <c r="K37" s="38"/>
      <c r="L37" s="38"/>
      <c r="M37" s="38"/>
      <c r="N37" s="7"/>
    </row>
    <row r="39" spans="1:15" x14ac:dyDescent="0.45">
      <c r="C39" s="38" t="s">
        <v>27</v>
      </c>
      <c r="D39" s="38"/>
      <c r="E39" s="38"/>
      <c r="F39" s="38"/>
      <c r="G39" s="38"/>
      <c r="H39" s="38"/>
      <c r="I39" s="38"/>
      <c r="J39" s="38"/>
      <c r="K39" s="38"/>
      <c r="L39" s="38"/>
      <c r="M39" s="38"/>
    </row>
    <row r="41" spans="1:15" x14ac:dyDescent="0.45">
      <c r="C41" s="38" t="s">
        <v>28</v>
      </c>
      <c r="D41" s="38"/>
      <c r="E41" s="38"/>
      <c r="F41" s="38"/>
      <c r="G41" s="38"/>
      <c r="H41" s="38"/>
      <c r="I41" s="38"/>
      <c r="J41" s="38"/>
      <c r="K41" s="38"/>
      <c r="L41" s="38"/>
      <c r="M41" s="38"/>
    </row>
    <row r="42" spans="1:15" ht="18" customHeight="1" x14ac:dyDescent="0.45">
      <c r="C42" s="24"/>
      <c r="D42" s="14"/>
      <c r="E42" s="14"/>
      <c r="F42" s="14"/>
      <c r="G42" s="14"/>
      <c r="H42" s="14"/>
      <c r="I42" s="14"/>
      <c r="J42" s="14"/>
      <c r="K42" s="14"/>
      <c r="L42" s="14"/>
      <c r="M42" s="14"/>
    </row>
    <row r="43" spans="1:15" x14ac:dyDescent="0.45">
      <c r="A43" s="38" t="s">
        <v>50</v>
      </c>
      <c r="B43" s="38"/>
      <c r="C43" s="38"/>
      <c r="D43" s="38"/>
      <c r="E43" s="38"/>
      <c r="F43" s="38"/>
      <c r="G43" s="38"/>
      <c r="H43" s="38"/>
      <c r="I43" s="38"/>
      <c r="J43" s="38"/>
      <c r="K43" s="38"/>
      <c r="L43" s="38"/>
      <c r="M43" s="38"/>
      <c r="N43" s="38"/>
      <c r="O43" s="38"/>
    </row>
    <row r="44" spans="1:15" x14ac:dyDescent="0.45">
      <c r="J44" s="9"/>
    </row>
    <row r="45" spans="1:15" ht="18" customHeight="1" x14ac:dyDescent="0.45">
      <c r="A45" s="23"/>
      <c r="B45" s="23"/>
      <c r="C45" s="24"/>
      <c r="D45" s="24"/>
      <c r="E45" s="24"/>
      <c r="F45" s="24"/>
      <c r="G45" s="24"/>
      <c r="H45" s="24"/>
      <c r="I45" s="24"/>
      <c r="J45" s="24"/>
      <c r="K45" s="24"/>
      <c r="L45" s="24"/>
      <c r="M45" s="24"/>
    </row>
    <row r="46" spans="1:15" x14ac:dyDescent="0.45">
      <c r="A46" s="23"/>
      <c r="B46" s="23"/>
      <c r="C46" s="24"/>
      <c r="D46" s="24"/>
      <c r="E46" s="24"/>
      <c r="F46" s="24"/>
      <c r="G46" s="24"/>
      <c r="H46" s="24"/>
      <c r="I46" s="24"/>
      <c r="J46" s="24"/>
      <c r="K46" s="24"/>
      <c r="L46" s="24"/>
      <c r="M46" s="24"/>
    </row>
    <row r="47" spans="1:15" x14ac:dyDescent="0.45">
      <c r="A47" s="23"/>
      <c r="B47" s="23"/>
      <c r="C47" s="24"/>
      <c r="D47" s="24"/>
      <c r="E47" s="24"/>
      <c r="F47" s="24"/>
      <c r="G47" s="24"/>
      <c r="H47" s="24"/>
      <c r="I47" s="24"/>
      <c r="J47" s="24"/>
      <c r="K47" s="24"/>
      <c r="L47" s="24"/>
      <c r="M47" s="24"/>
    </row>
  </sheetData>
  <mergeCells count="54">
    <mergeCell ref="C35:J35"/>
    <mergeCell ref="K35:L35"/>
    <mergeCell ref="C37:M37"/>
    <mergeCell ref="C39:M39"/>
    <mergeCell ref="C41:M41"/>
    <mergeCell ref="C33:E33"/>
    <mergeCell ref="F33:H33"/>
    <mergeCell ref="I33:J33"/>
    <mergeCell ref="K33:L33"/>
    <mergeCell ref="C34:E34"/>
    <mergeCell ref="F34:H34"/>
    <mergeCell ref="I34:J34"/>
    <mergeCell ref="K34:L34"/>
    <mergeCell ref="C27:J27"/>
    <mergeCell ref="K27:L27"/>
    <mergeCell ref="D29:N29"/>
    <mergeCell ref="C31:E32"/>
    <mergeCell ref="F31:H32"/>
    <mergeCell ref="I31:J32"/>
    <mergeCell ref="K31:L32"/>
    <mergeCell ref="C25:E25"/>
    <mergeCell ref="F25:H25"/>
    <mergeCell ref="I25:J25"/>
    <mergeCell ref="K25:L25"/>
    <mergeCell ref="C26:E26"/>
    <mergeCell ref="F26:H26"/>
    <mergeCell ref="I26:J26"/>
    <mergeCell ref="K26:L26"/>
    <mergeCell ref="D21:M21"/>
    <mergeCell ref="C23:E24"/>
    <mergeCell ref="F23:H24"/>
    <mergeCell ref="I23:J24"/>
    <mergeCell ref="K23:L24"/>
    <mergeCell ref="C14:M14"/>
    <mergeCell ref="C18:M18"/>
    <mergeCell ref="C11:D11"/>
    <mergeCell ref="C12:D12"/>
    <mergeCell ref="C20:M20"/>
    <mergeCell ref="A43:O43"/>
    <mergeCell ref="C1:M1"/>
    <mergeCell ref="C2:O2"/>
    <mergeCell ref="C4:D4"/>
    <mergeCell ref="C5:D5"/>
    <mergeCell ref="C7:M7"/>
    <mergeCell ref="E4:F4"/>
    <mergeCell ref="E5:F5"/>
    <mergeCell ref="C9:D10"/>
    <mergeCell ref="E9:I9"/>
    <mergeCell ref="J9:N9"/>
    <mergeCell ref="E10:F10"/>
    <mergeCell ref="G10:I10"/>
    <mergeCell ref="G11:I12"/>
    <mergeCell ref="E12:F12"/>
    <mergeCell ref="J12:K12"/>
  </mergeCells>
  <phoneticPr fontId="1"/>
  <conditionalFormatting sqref="M12">
    <cfRule type="expression" dxfId="13" priority="7">
      <formula>$M$12&lt;$C$5</formula>
    </cfRule>
  </conditionalFormatting>
  <conditionalFormatting sqref="K11">
    <cfRule type="expression" dxfId="12" priority="6">
      <formula>$K$11&lt;$C$5</formula>
    </cfRule>
  </conditionalFormatting>
  <conditionalFormatting sqref="M11">
    <cfRule type="expression" dxfId="11" priority="5">
      <formula>$M$11&lt;$C$5</formula>
    </cfRule>
  </conditionalFormatting>
  <conditionalFormatting sqref="C12:D12">
    <cfRule type="expression" dxfId="10" priority="1">
      <formula>$E$5&gt;=5000</formula>
    </cfRule>
    <cfRule type="expression" dxfId="9" priority="3">
      <formula>$J$11&gt;=5000</formula>
    </cfRule>
  </conditionalFormatting>
  <conditionalFormatting sqref="C11:D11">
    <cfRule type="expression" dxfId="8" priority="2">
      <formula>$E$5&lt;5000</formula>
    </cfRule>
  </conditionalFormatting>
  <pageMargins left="0.7" right="0.7" top="0.75" bottom="0.75" header="0.3" footer="0.3"/>
  <pageSetup paperSize="9" scale="61" orientation="portrait" r:id="rId1"/>
  <headerFooter>
    <oddHeader>&amp;C一般的な抽選の場合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0</xdr:col>
                    <xdr:colOff>22860</xdr:colOff>
                    <xdr:row>16</xdr:row>
                    <xdr:rowOff>220980</xdr:rowOff>
                  </from>
                  <to>
                    <xdr:col>1</xdr:col>
                    <xdr:colOff>7620</xdr:colOff>
                    <xdr:row>18</xdr:row>
                    <xdr:rowOff>7620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0</xdr:col>
                    <xdr:colOff>22860</xdr:colOff>
                    <xdr:row>14</xdr:row>
                    <xdr:rowOff>213360</xdr:rowOff>
                  </from>
                  <to>
                    <xdr:col>1</xdr:col>
                    <xdr:colOff>7620</xdr:colOff>
                    <xdr:row>16</xdr:row>
                    <xdr:rowOff>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0</xdr:col>
                    <xdr:colOff>22860</xdr:colOff>
                    <xdr:row>13</xdr:row>
                    <xdr:rowOff>0</xdr:rowOff>
                  </from>
                  <to>
                    <xdr:col>1</xdr:col>
                    <xdr:colOff>7620</xdr:colOff>
                    <xdr:row>14</xdr:row>
                    <xdr:rowOff>15240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0</xdr:col>
                    <xdr:colOff>22860</xdr:colOff>
                    <xdr:row>18</xdr:row>
                    <xdr:rowOff>213360</xdr:rowOff>
                  </from>
                  <to>
                    <xdr:col>1</xdr:col>
                    <xdr:colOff>7620</xdr:colOff>
                    <xdr:row>20</xdr:row>
                    <xdr:rowOff>0</xdr:rowOff>
                  </to>
                </anchor>
              </controlPr>
            </control>
          </mc:Choice>
        </mc:AlternateContent>
        <mc:AlternateContent xmlns:mc="http://schemas.openxmlformats.org/markup-compatibility/2006">
          <mc:Choice Requires="x14">
            <control shapeId="12294" r:id="rId8" name="Check Box 6">
              <controlPr defaultSize="0" autoFill="0" autoLine="0" autoPict="0">
                <anchor moveWithCells="1">
                  <from>
                    <xdr:col>0</xdr:col>
                    <xdr:colOff>22860</xdr:colOff>
                    <xdr:row>35</xdr:row>
                    <xdr:rowOff>220980</xdr:rowOff>
                  </from>
                  <to>
                    <xdr:col>1</xdr:col>
                    <xdr:colOff>7620</xdr:colOff>
                    <xdr:row>37</xdr:row>
                    <xdr:rowOff>7620</xdr:rowOff>
                  </to>
                </anchor>
              </controlPr>
            </control>
          </mc:Choice>
        </mc:AlternateContent>
        <mc:AlternateContent xmlns:mc="http://schemas.openxmlformats.org/markup-compatibility/2006">
          <mc:Choice Requires="x14">
            <control shapeId="12295" r:id="rId9" name="Check Box 7">
              <controlPr defaultSize="0" autoFill="0" autoLine="0" autoPict="0">
                <anchor moveWithCells="1">
                  <from>
                    <xdr:col>0</xdr:col>
                    <xdr:colOff>22860</xdr:colOff>
                    <xdr:row>37</xdr:row>
                    <xdr:rowOff>220980</xdr:rowOff>
                  </from>
                  <to>
                    <xdr:col>1</xdr:col>
                    <xdr:colOff>7620</xdr:colOff>
                    <xdr:row>39</xdr:row>
                    <xdr:rowOff>7620</xdr:rowOff>
                  </to>
                </anchor>
              </controlPr>
            </control>
          </mc:Choice>
        </mc:AlternateContent>
        <mc:AlternateContent xmlns:mc="http://schemas.openxmlformats.org/markup-compatibility/2006">
          <mc:Choice Requires="x14">
            <control shapeId="12296" r:id="rId10" name="Check Box 8">
              <controlPr defaultSize="0" autoFill="0" autoLine="0" autoPict="0">
                <anchor moveWithCells="1">
                  <from>
                    <xdr:col>0</xdr:col>
                    <xdr:colOff>22860</xdr:colOff>
                    <xdr:row>39</xdr:row>
                    <xdr:rowOff>220980</xdr:rowOff>
                  </from>
                  <to>
                    <xdr:col>1</xdr:col>
                    <xdr:colOff>7620</xdr:colOff>
                    <xdr:row>41</xdr:row>
                    <xdr:rowOff>7620</xdr:rowOff>
                  </to>
                </anchor>
              </controlPr>
            </control>
          </mc:Choice>
        </mc:AlternateContent>
        <mc:AlternateContent xmlns:mc="http://schemas.openxmlformats.org/markup-compatibility/2006">
          <mc:Choice Requires="x14">
            <control shapeId="12297" r:id="rId11" name="Check Box 9">
              <controlPr defaultSize="0" autoFill="0" autoLine="0" autoPict="0">
                <anchor moveWithCells="1">
                  <from>
                    <xdr:col>0</xdr:col>
                    <xdr:colOff>22860</xdr:colOff>
                    <xdr:row>6</xdr:row>
                    <xdr:rowOff>0</xdr:rowOff>
                  </from>
                  <to>
                    <xdr:col>1</xdr:col>
                    <xdr:colOff>7620</xdr:colOff>
                    <xdr:row>7</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53"/>
  <sheetViews>
    <sheetView topLeftCell="A49" zoomScaleNormal="100" zoomScalePageLayoutView="110" workbookViewId="0">
      <selection activeCell="A53" sqref="A53:O53"/>
    </sheetView>
  </sheetViews>
  <sheetFormatPr defaultRowHeight="18" x14ac:dyDescent="0.45"/>
  <cols>
    <col min="1" max="1" width="3.69921875" customWidth="1"/>
    <col min="2" max="2" width="2.59765625" customWidth="1"/>
    <col min="3" max="3" width="2.09765625" customWidth="1"/>
    <col min="4" max="4" width="16.5" customWidth="1"/>
    <col min="6" max="6" width="9.8984375" customWidth="1"/>
    <col min="7" max="7" width="8.796875" customWidth="1"/>
    <col min="10" max="10" width="11" customWidth="1"/>
    <col min="11" max="11" width="10.796875" customWidth="1"/>
    <col min="12" max="12" width="11.296875" customWidth="1"/>
    <col min="13" max="13" width="9.59765625" customWidth="1"/>
  </cols>
  <sheetData>
    <row r="1" spans="2:16" x14ac:dyDescent="0.45">
      <c r="B1" s="12" t="s">
        <v>34</v>
      </c>
      <c r="C1" s="39" t="s">
        <v>35</v>
      </c>
      <c r="D1" s="38"/>
      <c r="E1" s="38"/>
      <c r="F1" s="38"/>
      <c r="G1" s="38"/>
      <c r="H1" s="38"/>
      <c r="I1" s="38"/>
      <c r="J1" s="38"/>
      <c r="K1" s="38"/>
      <c r="L1" s="38"/>
      <c r="M1" s="38"/>
    </row>
    <row r="2" spans="2:16" ht="28.8" customHeight="1" thickBot="1" x14ac:dyDescent="0.5">
      <c r="B2" s="12" t="s">
        <v>34</v>
      </c>
      <c r="C2" s="40" t="s">
        <v>41</v>
      </c>
      <c r="D2" s="40"/>
      <c r="E2" s="40"/>
      <c r="F2" s="40"/>
      <c r="G2" s="40"/>
      <c r="H2" s="40"/>
      <c r="I2" s="40"/>
      <c r="J2" s="40"/>
      <c r="K2" s="40"/>
      <c r="L2" s="40"/>
      <c r="M2" s="40"/>
      <c r="N2" s="40"/>
      <c r="O2" s="40"/>
    </row>
    <row r="3" spans="2:16" ht="18.600000000000001" thickBot="1" x14ac:dyDescent="0.5">
      <c r="B3" s="12"/>
      <c r="C3" s="28"/>
      <c r="D3" s="96" t="s">
        <v>36</v>
      </c>
      <c r="E3" s="97"/>
      <c r="F3" s="98"/>
      <c r="G3" s="25"/>
      <c r="H3" s="25"/>
      <c r="I3" s="25"/>
      <c r="J3" s="25"/>
      <c r="K3" s="25"/>
      <c r="L3" s="25"/>
      <c r="M3" s="25"/>
    </row>
    <row r="4" spans="2:16" ht="18.600000000000001" thickBot="1" x14ac:dyDescent="0.5">
      <c r="B4" s="12"/>
      <c r="C4" s="28"/>
      <c r="D4" s="36"/>
      <c r="E4" s="36"/>
      <c r="F4" s="36"/>
      <c r="G4" s="25"/>
      <c r="H4" s="25"/>
      <c r="I4" s="25"/>
      <c r="J4" s="25"/>
      <c r="K4" s="25"/>
      <c r="L4" s="25"/>
      <c r="M4" s="25"/>
    </row>
    <row r="5" spans="2:16" ht="18.600000000000001" thickBot="1" x14ac:dyDescent="0.5">
      <c r="C5" s="99" t="s">
        <v>49</v>
      </c>
      <c r="D5" s="100"/>
      <c r="E5" s="100"/>
      <c r="F5" s="100"/>
      <c r="G5" s="101"/>
      <c r="H5" s="35"/>
      <c r="I5" s="35"/>
    </row>
    <row r="6" spans="2:16" ht="18.600000000000001" thickBot="1" x14ac:dyDescent="0.5">
      <c r="C6" s="37"/>
      <c r="D6" s="37"/>
      <c r="E6" s="37"/>
      <c r="F6" s="37"/>
      <c r="G6" s="37"/>
      <c r="H6" s="37"/>
      <c r="I6" s="37"/>
    </row>
    <row r="7" spans="2:16" ht="18.600000000000001" customHeight="1" x14ac:dyDescent="0.45">
      <c r="C7" s="41" t="s">
        <v>33</v>
      </c>
      <c r="D7" s="42"/>
      <c r="E7" s="41" t="s">
        <v>48</v>
      </c>
      <c r="F7" s="94"/>
      <c r="G7" s="13"/>
      <c r="H7" s="102" t="s">
        <v>43</v>
      </c>
      <c r="I7" s="103"/>
      <c r="J7" s="103"/>
      <c r="K7" s="104"/>
    </row>
    <row r="8" spans="2:16" ht="18.600000000000001" thickBot="1" x14ac:dyDescent="0.5">
      <c r="C8" s="43"/>
      <c r="D8" s="44"/>
      <c r="E8" s="47"/>
      <c r="F8" s="48"/>
      <c r="G8" s="13"/>
      <c r="H8" s="105"/>
      <c r="I8" s="106"/>
      <c r="J8" s="106"/>
      <c r="K8" s="107"/>
    </row>
    <row r="10" spans="2:16" x14ac:dyDescent="0.45">
      <c r="C10" s="38" t="s">
        <v>11</v>
      </c>
      <c r="D10" s="38"/>
      <c r="E10" s="38"/>
      <c r="F10" s="38"/>
      <c r="G10" s="38"/>
      <c r="H10" s="38"/>
      <c r="I10" s="38"/>
      <c r="J10" s="38"/>
      <c r="K10" s="38"/>
      <c r="L10" s="38"/>
      <c r="M10" s="38"/>
    </row>
    <row r="11" spans="2:16" ht="7.8" customHeight="1" thickBot="1" x14ac:dyDescent="0.5"/>
    <row r="12" spans="2:16" ht="18.600000000000001" thickBot="1" x14ac:dyDescent="0.5">
      <c r="C12" s="41" t="s">
        <v>0</v>
      </c>
      <c r="D12" s="49"/>
      <c r="E12" s="49" t="s">
        <v>3</v>
      </c>
      <c r="F12" s="49"/>
      <c r="G12" s="49"/>
      <c r="H12" s="49"/>
      <c r="I12" s="42"/>
      <c r="J12" s="52" t="s">
        <v>9</v>
      </c>
      <c r="K12" s="53"/>
      <c r="L12" s="53"/>
      <c r="M12" s="53"/>
      <c r="N12" s="54"/>
    </row>
    <row r="13" spans="2:16" x14ac:dyDescent="0.45">
      <c r="C13" s="50"/>
      <c r="D13" s="51"/>
      <c r="E13" s="55" t="s">
        <v>4</v>
      </c>
      <c r="F13" s="55"/>
      <c r="G13" s="51" t="s">
        <v>5</v>
      </c>
      <c r="H13" s="51"/>
      <c r="I13" s="56"/>
      <c r="J13" s="8" t="s">
        <v>31</v>
      </c>
      <c r="K13" s="26" t="s">
        <v>4</v>
      </c>
      <c r="L13" s="5" t="s">
        <v>32</v>
      </c>
      <c r="M13" s="27" t="s">
        <v>5</v>
      </c>
      <c r="N13" s="22" t="s">
        <v>39</v>
      </c>
    </row>
    <row r="14" spans="2:16" x14ac:dyDescent="0.45">
      <c r="C14" s="2" t="s">
        <v>1</v>
      </c>
      <c r="D14" s="1"/>
      <c r="E14" s="1" t="s">
        <v>7</v>
      </c>
      <c r="F14" s="1"/>
      <c r="G14" s="51" t="s">
        <v>6</v>
      </c>
      <c r="H14" s="51"/>
      <c r="I14" s="56"/>
      <c r="J14" s="34">
        <f>E8</f>
        <v>0</v>
      </c>
      <c r="K14" s="29">
        <f>J14*20</f>
        <v>0</v>
      </c>
      <c r="L14" s="30"/>
      <c r="M14" s="32">
        <f>L14*0.02</f>
        <v>0</v>
      </c>
      <c r="N14" s="20" t="str">
        <f>IF(AND(K14&gt;C8,M14&gt;C8),"可","不可")</f>
        <v>不可</v>
      </c>
    </row>
    <row r="15" spans="2:16" ht="18.600000000000001" thickBot="1" x14ac:dyDescent="0.5">
      <c r="C15" s="3" t="s">
        <v>2</v>
      </c>
      <c r="D15" s="4"/>
      <c r="E15" s="57" t="s">
        <v>8</v>
      </c>
      <c r="F15" s="57"/>
      <c r="G15" s="57"/>
      <c r="H15" s="57"/>
      <c r="I15" s="58"/>
      <c r="J15" s="59" t="s">
        <v>8</v>
      </c>
      <c r="K15" s="60"/>
      <c r="L15" s="31"/>
      <c r="M15" s="33">
        <f>L15*0.02</f>
        <v>0</v>
      </c>
      <c r="N15" s="21" t="str">
        <f>IF(AND(M15&gt;C8,C8&lt;100000),"可","不可")</f>
        <v>不可</v>
      </c>
    </row>
    <row r="16" spans="2:16" x14ac:dyDescent="0.45">
      <c r="B16" s="108" t="s">
        <v>47</v>
      </c>
      <c r="C16" s="109"/>
      <c r="D16" s="109"/>
      <c r="E16" s="109"/>
      <c r="F16" s="109"/>
      <c r="G16" s="109"/>
      <c r="H16" s="109"/>
      <c r="I16" s="15"/>
      <c r="J16" s="15" t="s">
        <v>37</v>
      </c>
      <c r="K16" s="15"/>
      <c r="L16" s="15"/>
      <c r="M16" s="15"/>
      <c r="N16" s="15"/>
      <c r="O16" s="15"/>
      <c r="P16" s="7"/>
    </row>
    <row r="17" spans="3:17" x14ac:dyDescent="0.45">
      <c r="I17" s="15"/>
      <c r="J17" s="15" t="s">
        <v>42</v>
      </c>
      <c r="K17" s="15"/>
      <c r="L17" s="15"/>
      <c r="M17" s="15"/>
      <c r="N17" s="15"/>
      <c r="O17" s="15"/>
      <c r="P17" s="15"/>
      <c r="Q17" s="15"/>
    </row>
    <row r="18" spans="3:17" x14ac:dyDescent="0.45">
      <c r="C18" s="38" t="s">
        <v>10</v>
      </c>
      <c r="D18" s="38"/>
      <c r="E18" s="38"/>
      <c r="F18" s="38"/>
      <c r="G18" s="38"/>
      <c r="H18" s="38"/>
      <c r="I18" s="38"/>
      <c r="J18" s="38"/>
      <c r="K18" s="38"/>
      <c r="L18" s="38"/>
      <c r="M18" s="38"/>
    </row>
    <row r="20" spans="3:17" x14ac:dyDescent="0.45">
      <c r="C20" s="7" t="s">
        <v>12</v>
      </c>
      <c r="D20" s="7"/>
      <c r="E20" s="7"/>
      <c r="F20" s="7"/>
      <c r="G20" s="7"/>
      <c r="H20" s="7"/>
      <c r="I20" s="7"/>
      <c r="J20" s="7"/>
      <c r="K20" s="7"/>
      <c r="L20" s="7"/>
      <c r="M20" s="7"/>
    </row>
    <row r="22" spans="3:17" x14ac:dyDescent="0.45">
      <c r="C22" s="38" t="s">
        <v>13</v>
      </c>
      <c r="D22" s="38"/>
      <c r="E22" s="38"/>
      <c r="F22" s="38"/>
      <c r="G22" s="38"/>
      <c r="H22" s="38"/>
      <c r="I22" s="38"/>
      <c r="J22" s="38"/>
      <c r="K22" s="38"/>
      <c r="L22" s="38"/>
      <c r="M22" s="38"/>
    </row>
    <row r="24" spans="3:17" x14ac:dyDescent="0.45">
      <c r="C24" s="38" t="s">
        <v>14</v>
      </c>
      <c r="D24" s="38"/>
      <c r="E24" s="38"/>
      <c r="F24" s="38"/>
      <c r="G24" s="38"/>
      <c r="H24" s="38"/>
      <c r="I24" s="38"/>
      <c r="J24" s="38"/>
      <c r="K24" s="38"/>
      <c r="L24" s="38"/>
      <c r="M24" s="38"/>
    </row>
    <row r="25" spans="3:17" x14ac:dyDescent="0.45">
      <c r="D25" s="38" t="s">
        <v>21</v>
      </c>
      <c r="E25" s="38"/>
      <c r="F25" s="38"/>
      <c r="G25" s="38"/>
      <c r="H25" s="38"/>
      <c r="I25" s="38"/>
      <c r="J25" s="38"/>
      <c r="K25" s="38"/>
      <c r="L25" s="38"/>
      <c r="M25" s="38"/>
    </row>
    <row r="26" spans="3:17" ht="5.4" customHeight="1" thickBot="1" x14ac:dyDescent="0.5"/>
    <row r="27" spans="3:17" ht="18" customHeight="1" x14ac:dyDescent="0.45">
      <c r="C27" s="64" t="s">
        <v>15</v>
      </c>
      <c r="D27" s="65"/>
      <c r="E27" s="66"/>
      <c r="F27" s="70" t="s">
        <v>19</v>
      </c>
      <c r="G27" s="71"/>
      <c r="H27" s="72"/>
      <c r="I27" s="70" t="s">
        <v>29</v>
      </c>
      <c r="J27" s="72"/>
      <c r="K27" s="70" t="s">
        <v>20</v>
      </c>
      <c r="L27" s="76"/>
      <c r="M27" s="6"/>
    </row>
    <row r="28" spans="3:17" x14ac:dyDescent="0.45">
      <c r="C28" s="67"/>
      <c r="D28" s="68"/>
      <c r="E28" s="69"/>
      <c r="F28" s="73"/>
      <c r="G28" s="74"/>
      <c r="H28" s="75"/>
      <c r="I28" s="73"/>
      <c r="J28" s="75"/>
      <c r="K28" s="73"/>
      <c r="L28" s="77"/>
      <c r="M28" s="6"/>
    </row>
    <row r="29" spans="3:17" x14ac:dyDescent="0.45">
      <c r="C29" s="61" t="s">
        <v>16</v>
      </c>
      <c r="D29" s="78"/>
      <c r="E29" s="62"/>
      <c r="F29" s="79">
        <f>J14</f>
        <v>0</v>
      </c>
      <c r="G29" s="80"/>
      <c r="H29" s="81"/>
      <c r="I29" s="82"/>
      <c r="J29" s="83"/>
      <c r="K29" s="84">
        <f>SUM(F29,I29)</f>
        <v>0</v>
      </c>
      <c r="L29" s="85"/>
      <c r="M29" s="6"/>
    </row>
    <row r="30" spans="3:17" x14ac:dyDescent="0.45">
      <c r="C30" s="50" t="s">
        <v>17</v>
      </c>
      <c r="D30" s="51"/>
      <c r="E30" s="51"/>
      <c r="F30" s="86">
        <f>J14</f>
        <v>0</v>
      </c>
      <c r="G30" s="86"/>
      <c r="H30" s="86"/>
      <c r="I30" s="87"/>
      <c r="J30" s="87"/>
      <c r="K30" s="88">
        <f>SUM(F30,I30)</f>
        <v>0</v>
      </c>
      <c r="L30" s="89"/>
      <c r="M30" s="6"/>
    </row>
    <row r="31" spans="3:17" ht="18.600000000000001" thickBot="1" x14ac:dyDescent="0.5">
      <c r="C31" s="90" t="s">
        <v>18</v>
      </c>
      <c r="D31" s="57"/>
      <c r="E31" s="57"/>
      <c r="F31" s="57"/>
      <c r="G31" s="57"/>
      <c r="H31" s="57"/>
      <c r="I31" s="57"/>
      <c r="J31" s="57"/>
      <c r="K31" s="91">
        <f>SUM(K29,K30)</f>
        <v>0</v>
      </c>
      <c r="L31" s="92"/>
    </row>
    <row r="32" spans="3:17" x14ac:dyDescent="0.45">
      <c r="J32" s="110" t="s">
        <v>38</v>
      </c>
      <c r="K32" s="38"/>
      <c r="L32" s="38"/>
      <c r="M32" s="38"/>
      <c r="N32" s="38"/>
      <c r="O32" s="38"/>
    </row>
    <row r="33" spans="3:14" x14ac:dyDescent="0.45">
      <c r="D33" s="38" t="s">
        <v>22</v>
      </c>
      <c r="E33" s="38"/>
      <c r="F33" s="38"/>
      <c r="G33" s="38"/>
      <c r="H33" s="38"/>
      <c r="I33" s="38"/>
      <c r="J33" s="38"/>
      <c r="K33" s="38"/>
      <c r="L33" s="38"/>
      <c r="M33" s="38"/>
      <c r="N33" s="38"/>
    </row>
    <row r="34" spans="3:14" ht="6" customHeight="1" thickBot="1" x14ac:dyDescent="0.5"/>
    <row r="35" spans="3:14" x14ac:dyDescent="0.45">
      <c r="C35" s="41" t="s">
        <v>23</v>
      </c>
      <c r="D35" s="49"/>
      <c r="E35" s="49"/>
      <c r="F35" s="93" t="s">
        <v>24</v>
      </c>
      <c r="G35" s="49"/>
      <c r="H35" s="49"/>
      <c r="I35" s="93" t="s">
        <v>30</v>
      </c>
      <c r="J35" s="49"/>
      <c r="K35" s="93" t="s">
        <v>20</v>
      </c>
      <c r="L35" s="94"/>
    </row>
    <row r="36" spans="3:14" x14ac:dyDescent="0.45">
      <c r="C36" s="50"/>
      <c r="D36" s="51"/>
      <c r="E36" s="51"/>
      <c r="F36" s="51"/>
      <c r="G36" s="51"/>
      <c r="H36" s="51"/>
      <c r="I36" s="51"/>
      <c r="J36" s="51"/>
      <c r="K36" s="51"/>
      <c r="L36" s="95"/>
    </row>
    <row r="37" spans="3:14" x14ac:dyDescent="0.45">
      <c r="C37" s="50" t="s">
        <v>16</v>
      </c>
      <c r="D37" s="51"/>
      <c r="E37" s="51"/>
      <c r="F37" s="86">
        <f>J14</f>
        <v>0</v>
      </c>
      <c r="G37" s="86"/>
      <c r="H37" s="86"/>
      <c r="I37" s="87"/>
      <c r="J37" s="87"/>
      <c r="K37" s="88">
        <f>SUM(F37,I37)</f>
        <v>0</v>
      </c>
      <c r="L37" s="89"/>
    </row>
    <row r="38" spans="3:14" x14ac:dyDescent="0.45">
      <c r="C38" s="50" t="s">
        <v>25</v>
      </c>
      <c r="D38" s="51"/>
      <c r="E38" s="51"/>
      <c r="F38" s="86">
        <f>J14</f>
        <v>0</v>
      </c>
      <c r="G38" s="86"/>
      <c r="H38" s="86"/>
      <c r="I38" s="87"/>
      <c r="J38" s="87"/>
      <c r="K38" s="88">
        <f>SUM(F38,I38)</f>
        <v>0</v>
      </c>
      <c r="L38" s="89"/>
    </row>
    <row r="39" spans="3:14" ht="18.600000000000001" thickBot="1" x14ac:dyDescent="0.5">
      <c r="C39" s="90" t="s">
        <v>18</v>
      </c>
      <c r="D39" s="57"/>
      <c r="E39" s="57"/>
      <c r="F39" s="57"/>
      <c r="G39" s="57"/>
      <c r="H39" s="57"/>
      <c r="I39" s="57"/>
      <c r="J39" s="57"/>
      <c r="K39" s="91">
        <f>SUM(K37,K38)</f>
        <v>0</v>
      </c>
      <c r="L39" s="92"/>
    </row>
    <row r="41" spans="3:14" x14ac:dyDescent="0.45">
      <c r="C41" s="38" t="s">
        <v>26</v>
      </c>
      <c r="D41" s="38"/>
      <c r="E41" s="38"/>
      <c r="F41" s="38"/>
      <c r="G41" s="38"/>
      <c r="H41" s="38"/>
      <c r="I41" s="38"/>
      <c r="J41" s="38"/>
      <c r="K41" s="38"/>
      <c r="L41" s="38"/>
      <c r="M41" s="38"/>
      <c r="N41" s="7"/>
    </row>
    <row r="43" spans="3:14" x14ac:dyDescent="0.45">
      <c r="C43" s="38" t="s">
        <v>27</v>
      </c>
      <c r="D43" s="38"/>
      <c r="E43" s="38"/>
      <c r="F43" s="38"/>
      <c r="G43" s="38"/>
      <c r="H43" s="38"/>
      <c r="I43" s="38"/>
      <c r="J43" s="38"/>
      <c r="K43" s="38"/>
      <c r="L43" s="38"/>
      <c r="M43" s="38"/>
    </row>
    <row r="45" spans="3:14" ht="18.600000000000001" thickBot="1" x14ac:dyDescent="0.5">
      <c r="C45" s="38" t="s">
        <v>28</v>
      </c>
      <c r="D45" s="38"/>
      <c r="E45" s="38"/>
      <c r="F45" s="38"/>
      <c r="G45" s="38"/>
      <c r="H45" s="38"/>
      <c r="I45" s="38"/>
      <c r="J45" s="38"/>
      <c r="K45" s="38"/>
      <c r="L45" s="38"/>
      <c r="M45" s="38"/>
    </row>
    <row r="46" spans="3:14" ht="18" customHeight="1" x14ac:dyDescent="0.45">
      <c r="C46" s="102" t="s">
        <v>45</v>
      </c>
      <c r="D46" s="120"/>
      <c r="E46" s="120"/>
      <c r="F46" s="120"/>
      <c r="G46" s="120"/>
      <c r="H46" s="120"/>
      <c r="I46" s="120"/>
      <c r="J46" s="120"/>
      <c r="K46" s="120"/>
      <c r="L46" s="120"/>
      <c r="M46" s="121"/>
    </row>
    <row r="47" spans="3:14" ht="18.600000000000001" thickBot="1" x14ac:dyDescent="0.5">
      <c r="C47" s="122"/>
      <c r="D47" s="123"/>
      <c r="E47" s="123"/>
      <c r="F47" s="123"/>
      <c r="G47" s="123"/>
      <c r="H47" s="123"/>
      <c r="I47" s="123"/>
      <c r="J47" s="123"/>
      <c r="K47" s="123"/>
      <c r="L47" s="123"/>
      <c r="M47" s="124"/>
    </row>
    <row r="48" spans="3:14" ht="18.600000000000001" thickBot="1" x14ac:dyDescent="0.5">
      <c r="J48" s="25"/>
    </row>
    <row r="49" spans="1:15" ht="18" customHeight="1" x14ac:dyDescent="0.45">
      <c r="A49" s="23"/>
      <c r="B49" s="23"/>
      <c r="C49" s="111" t="s">
        <v>44</v>
      </c>
      <c r="D49" s="112"/>
      <c r="E49" s="112"/>
      <c r="F49" s="112"/>
      <c r="G49" s="112"/>
      <c r="H49" s="112"/>
      <c r="I49" s="112"/>
      <c r="J49" s="112"/>
      <c r="K49" s="112"/>
      <c r="L49" s="112"/>
      <c r="M49" s="113"/>
    </row>
    <row r="50" spans="1:15" x14ac:dyDescent="0.45">
      <c r="A50" s="23"/>
      <c r="B50" s="23"/>
      <c r="C50" s="114"/>
      <c r="D50" s="115"/>
      <c r="E50" s="115"/>
      <c r="F50" s="115"/>
      <c r="G50" s="115"/>
      <c r="H50" s="115"/>
      <c r="I50" s="115"/>
      <c r="J50" s="115"/>
      <c r="K50" s="115"/>
      <c r="L50" s="115"/>
      <c r="M50" s="116"/>
    </row>
    <row r="51" spans="1:15" ht="18.600000000000001" thickBot="1" x14ac:dyDescent="0.5">
      <c r="A51" s="23"/>
      <c r="B51" s="23"/>
      <c r="C51" s="117"/>
      <c r="D51" s="118"/>
      <c r="E51" s="118"/>
      <c r="F51" s="118"/>
      <c r="G51" s="118"/>
      <c r="H51" s="118"/>
      <c r="I51" s="118"/>
      <c r="J51" s="118"/>
      <c r="K51" s="118"/>
      <c r="L51" s="118"/>
      <c r="M51" s="119"/>
    </row>
    <row r="53" spans="1:15" x14ac:dyDescent="0.45">
      <c r="A53" s="38" t="s">
        <v>50</v>
      </c>
      <c r="B53" s="38"/>
      <c r="C53" s="38"/>
      <c r="D53" s="38"/>
      <c r="E53" s="38"/>
      <c r="F53" s="38"/>
      <c r="G53" s="38"/>
      <c r="H53" s="38"/>
      <c r="I53" s="38"/>
      <c r="J53" s="38"/>
      <c r="K53" s="38"/>
      <c r="L53" s="38"/>
      <c r="M53" s="38"/>
      <c r="N53" s="38"/>
      <c r="O53" s="38"/>
    </row>
  </sheetData>
  <mergeCells count="59">
    <mergeCell ref="A53:O53"/>
    <mergeCell ref="C49:M51"/>
    <mergeCell ref="C39:J39"/>
    <mergeCell ref="K39:L39"/>
    <mergeCell ref="C41:M41"/>
    <mergeCell ref="C43:M43"/>
    <mergeCell ref="C45:M45"/>
    <mergeCell ref="C46:M47"/>
    <mergeCell ref="C37:E37"/>
    <mergeCell ref="F37:H37"/>
    <mergeCell ref="I37:J37"/>
    <mergeCell ref="K37:L37"/>
    <mergeCell ref="C38:E38"/>
    <mergeCell ref="F38:H38"/>
    <mergeCell ref="I38:J38"/>
    <mergeCell ref="K38:L38"/>
    <mergeCell ref="C31:J31"/>
    <mergeCell ref="K31:L31"/>
    <mergeCell ref="J32:O32"/>
    <mergeCell ref="D33:N33"/>
    <mergeCell ref="C35:E36"/>
    <mergeCell ref="F35:H36"/>
    <mergeCell ref="I35:J36"/>
    <mergeCell ref="K35:L36"/>
    <mergeCell ref="C29:E29"/>
    <mergeCell ref="F29:H29"/>
    <mergeCell ref="I29:J29"/>
    <mergeCell ref="K29:L29"/>
    <mergeCell ref="C30:E30"/>
    <mergeCell ref="F30:H30"/>
    <mergeCell ref="I30:J30"/>
    <mergeCell ref="K30:L30"/>
    <mergeCell ref="C24:M24"/>
    <mergeCell ref="D25:M25"/>
    <mergeCell ref="C27:E28"/>
    <mergeCell ref="F27:H28"/>
    <mergeCell ref="I27:J28"/>
    <mergeCell ref="K27:L28"/>
    <mergeCell ref="C22:M22"/>
    <mergeCell ref="C10:M10"/>
    <mergeCell ref="C12:D13"/>
    <mergeCell ref="E12:I12"/>
    <mergeCell ref="J12:N12"/>
    <mergeCell ref="E13:F13"/>
    <mergeCell ref="G13:I13"/>
    <mergeCell ref="G14:I15"/>
    <mergeCell ref="E15:F15"/>
    <mergeCell ref="J15:K15"/>
    <mergeCell ref="B16:H16"/>
    <mergeCell ref="C18:M18"/>
    <mergeCell ref="C1:M1"/>
    <mergeCell ref="C2:O2"/>
    <mergeCell ref="D3:F3"/>
    <mergeCell ref="C5:G5"/>
    <mergeCell ref="C7:D7"/>
    <mergeCell ref="E7:F7"/>
    <mergeCell ref="H7:K8"/>
    <mergeCell ref="C8:D8"/>
    <mergeCell ref="E8:F8"/>
  </mergeCells>
  <phoneticPr fontId="1"/>
  <conditionalFormatting sqref="M15">
    <cfRule type="expression" dxfId="7" priority="3">
      <formula>$M$15&lt;$C$8</formula>
    </cfRule>
  </conditionalFormatting>
  <conditionalFormatting sqref="K14">
    <cfRule type="expression" dxfId="6" priority="2">
      <formula>$K$14&lt;$C$8</formula>
    </cfRule>
  </conditionalFormatting>
  <conditionalFormatting sqref="M14">
    <cfRule type="expression" dxfId="5" priority="1">
      <formula>$M$14&lt;$C$8</formula>
    </cfRule>
  </conditionalFormatting>
  <pageMargins left="0.7" right="0.7" top="0.75" bottom="0.75" header="0.3" footer="0.3"/>
  <pageSetup paperSize="9" scale="61" orientation="portrait" r:id="rId1"/>
  <headerFooter>
    <oddHeader>&amp;C一般的な抽選の場合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0</xdr:col>
                    <xdr:colOff>22860</xdr:colOff>
                    <xdr:row>20</xdr:row>
                    <xdr:rowOff>220980</xdr:rowOff>
                  </from>
                  <to>
                    <xdr:col>1</xdr:col>
                    <xdr:colOff>7620</xdr:colOff>
                    <xdr:row>22</xdr:row>
                    <xdr:rowOff>7620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0</xdr:col>
                    <xdr:colOff>22860</xdr:colOff>
                    <xdr:row>18</xdr:row>
                    <xdr:rowOff>213360</xdr:rowOff>
                  </from>
                  <to>
                    <xdr:col>1</xdr:col>
                    <xdr:colOff>7620</xdr:colOff>
                    <xdr:row>20</xdr:row>
                    <xdr:rowOff>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0</xdr:col>
                    <xdr:colOff>22860</xdr:colOff>
                    <xdr:row>17</xdr:row>
                    <xdr:rowOff>0</xdr:rowOff>
                  </from>
                  <to>
                    <xdr:col>1</xdr:col>
                    <xdr:colOff>7620</xdr:colOff>
                    <xdr:row>18</xdr:row>
                    <xdr:rowOff>15240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0</xdr:col>
                    <xdr:colOff>22860</xdr:colOff>
                    <xdr:row>22</xdr:row>
                    <xdr:rowOff>213360</xdr:rowOff>
                  </from>
                  <to>
                    <xdr:col>1</xdr:col>
                    <xdr:colOff>7620</xdr:colOff>
                    <xdr:row>24</xdr:row>
                    <xdr:rowOff>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0</xdr:col>
                    <xdr:colOff>22860</xdr:colOff>
                    <xdr:row>39</xdr:row>
                    <xdr:rowOff>220980</xdr:rowOff>
                  </from>
                  <to>
                    <xdr:col>1</xdr:col>
                    <xdr:colOff>7620</xdr:colOff>
                    <xdr:row>41</xdr:row>
                    <xdr:rowOff>7620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0</xdr:col>
                    <xdr:colOff>22860</xdr:colOff>
                    <xdr:row>41</xdr:row>
                    <xdr:rowOff>220980</xdr:rowOff>
                  </from>
                  <to>
                    <xdr:col>1</xdr:col>
                    <xdr:colOff>7620</xdr:colOff>
                    <xdr:row>43</xdr:row>
                    <xdr:rowOff>7620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0</xdr:col>
                    <xdr:colOff>22860</xdr:colOff>
                    <xdr:row>43</xdr:row>
                    <xdr:rowOff>220980</xdr:rowOff>
                  </from>
                  <to>
                    <xdr:col>1</xdr:col>
                    <xdr:colOff>7620</xdr:colOff>
                    <xdr:row>45</xdr:row>
                    <xdr:rowOff>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0</xdr:col>
                    <xdr:colOff>22860</xdr:colOff>
                    <xdr:row>9</xdr:row>
                    <xdr:rowOff>0</xdr:rowOff>
                  </from>
                  <to>
                    <xdr:col>1</xdr:col>
                    <xdr:colOff>7620</xdr:colOff>
                    <xdr:row>10</xdr:row>
                    <xdr:rowOff>15240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58"/>
  <sheetViews>
    <sheetView zoomScaleNormal="100" zoomScalePageLayoutView="110" workbookViewId="0">
      <selection activeCell="M11" sqref="M11"/>
    </sheetView>
  </sheetViews>
  <sheetFormatPr defaultRowHeight="18" x14ac:dyDescent="0.45"/>
  <cols>
    <col min="1" max="1" width="3.69921875" customWidth="1"/>
    <col min="2" max="2" width="2.59765625" customWidth="1"/>
    <col min="3" max="3" width="2.09765625" customWidth="1"/>
    <col min="4" max="4" width="16.5" customWidth="1"/>
    <col min="6" max="6" width="9.8984375" customWidth="1"/>
    <col min="7" max="7" width="8.796875" customWidth="1"/>
    <col min="10" max="10" width="11" customWidth="1"/>
    <col min="11" max="11" width="10.796875" customWidth="1"/>
    <col min="12" max="12" width="11.296875" customWidth="1"/>
    <col min="13" max="13" width="9.59765625" customWidth="1"/>
  </cols>
  <sheetData>
    <row r="1" spans="2:15" ht="18.600000000000001" thickBot="1" x14ac:dyDescent="0.5"/>
    <row r="2" spans="2:15" x14ac:dyDescent="0.45">
      <c r="B2" s="125" t="s">
        <v>46</v>
      </c>
      <c r="C2" s="126"/>
      <c r="D2" s="126"/>
      <c r="E2" s="126"/>
      <c r="F2" s="126"/>
      <c r="G2" s="126"/>
      <c r="H2" s="126"/>
      <c r="I2" s="126"/>
      <c r="J2" s="126"/>
      <c r="K2" s="127"/>
    </row>
    <row r="3" spans="2:15" x14ac:dyDescent="0.45">
      <c r="B3" s="128"/>
      <c r="C3" s="129"/>
      <c r="D3" s="129"/>
      <c r="E3" s="129"/>
      <c r="F3" s="129"/>
      <c r="G3" s="129"/>
      <c r="H3" s="129"/>
      <c r="I3" s="129"/>
      <c r="J3" s="129"/>
      <c r="K3" s="130"/>
    </row>
    <row r="4" spans="2:15" ht="18.600000000000001" thickBot="1" x14ac:dyDescent="0.5">
      <c r="B4" s="131"/>
      <c r="C4" s="132"/>
      <c r="D4" s="132"/>
      <c r="E4" s="132"/>
      <c r="F4" s="132"/>
      <c r="G4" s="132"/>
      <c r="H4" s="132"/>
      <c r="I4" s="132"/>
      <c r="J4" s="132"/>
      <c r="K4" s="133"/>
    </row>
    <row r="6" spans="2:15" x14ac:dyDescent="0.45">
      <c r="B6" s="12" t="s">
        <v>34</v>
      </c>
      <c r="C6" s="39" t="s">
        <v>35</v>
      </c>
      <c r="D6" s="38"/>
      <c r="E6" s="38"/>
      <c r="F6" s="38"/>
      <c r="G6" s="38"/>
      <c r="H6" s="38"/>
      <c r="I6" s="38"/>
      <c r="J6" s="38"/>
      <c r="K6" s="38"/>
      <c r="L6" s="38"/>
      <c r="M6" s="38"/>
    </row>
    <row r="7" spans="2:15" ht="28.8" customHeight="1" thickBot="1" x14ac:dyDescent="0.5">
      <c r="B7" s="12" t="s">
        <v>34</v>
      </c>
      <c r="C7" s="40" t="s">
        <v>41</v>
      </c>
      <c r="D7" s="40"/>
      <c r="E7" s="40"/>
      <c r="F7" s="40"/>
      <c r="G7" s="40"/>
      <c r="H7" s="40"/>
      <c r="I7" s="40"/>
      <c r="J7" s="40"/>
      <c r="K7" s="40"/>
      <c r="L7" s="40"/>
      <c r="M7" s="40"/>
      <c r="N7" s="40"/>
      <c r="O7" s="40"/>
    </row>
    <row r="8" spans="2:15" ht="18.600000000000001" thickBot="1" x14ac:dyDescent="0.5">
      <c r="B8" s="12"/>
      <c r="C8" s="19"/>
      <c r="D8" s="96" t="s">
        <v>36</v>
      </c>
      <c r="E8" s="97"/>
      <c r="F8" s="98"/>
      <c r="G8" s="16"/>
      <c r="H8" s="16"/>
      <c r="I8" s="16"/>
      <c r="J8" s="16"/>
      <c r="K8" s="16"/>
      <c r="L8" s="16"/>
      <c r="M8" s="16"/>
    </row>
    <row r="9" spans="2:15" ht="18.600000000000001" thickBot="1" x14ac:dyDescent="0.5">
      <c r="B9" s="12"/>
      <c r="C9" s="28"/>
      <c r="D9" s="36"/>
      <c r="E9" s="36"/>
      <c r="F9" s="36"/>
      <c r="G9" s="25"/>
      <c r="H9" s="25"/>
      <c r="I9" s="25"/>
      <c r="J9" s="25"/>
      <c r="K9" s="25"/>
      <c r="L9" s="25"/>
      <c r="M9" s="25"/>
    </row>
    <row r="10" spans="2:15" ht="18.600000000000001" thickBot="1" x14ac:dyDescent="0.5">
      <c r="C10" s="99" t="s">
        <v>49</v>
      </c>
      <c r="D10" s="100"/>
      <c r="E10" s="100"/>
      <c r="F10" s="100"/>
      <c r="G10" s="101"/>
      <c r="H10" s="35"/>
      <c r="I10" s="35"/>
    </row>
    <row r="11" spans="2:15" ht="18.600000000000001" thickBot="1" x14ac:dyDescent="0.5">
      <c r="C11" s="37"/>
      <c r="D11" s="37"/>
      <c r="E11" s="37"/>
      <c r="F11" s="37"/>
      <c r="G11" s="37"/>
      <c r="H11" s="37"/>
      <c r="I11" s="37"/>
    </row>
    <row r="12" spans="2:15" ht="18.600000000000001" customHeight="1" x14ac:dyDescent="0.45">
      <c r="C12" s="41" t="s">
        <v>33</v>
      </c>
      <c r="D12" s="42"/>
      <c r="E12" s="41" t="s">
        <v>48</v>
      </c>
      <c r="F12" s="94"/>
      <c r="G12" s="13"/>
      <c r="H12" s="102" t="s">
        <v>43</v>
      </c>
      <c r="I12" s="103"/>
      <c r="J12" s="103"/>
      <c r="K12" s="104"/>
    </row>
    <row r="13" spans="2:15" ht="18.600000000000001" thickBot="1" x14ac:dyDescent="0.5">
      <c r="C13" s="43">
        <v>100000</v>
      </c>
      <c r="D13" s="44"/>
      <c r="E13" s="47">
        <v>30000</v>
      </c>
      <c r="F13" s="48"/>
      <c r="G13" s="13"/>
      <c r="H13" s="105"/>
      <c r="I13" s="106"/>
      <c r="J13" s="106"/>
      <c r="K13" s="107"/>
    </row>
    <row r="15" spans="2:15" x14ac:dyDescent="0.45">
      <c r="C15" s="38" t="s">
        <v>11</v>
      </c>
      <c r="D15" s="38"/>
      <c r="E15" s="38"/>
      <c r="F15" s="38"/>
      <c r="G15" s="38"/>
      <c r="H15" s="38"/>
      <c r="I15" s="38"/>
      <c r="J15" s="38"/>
      <c r="K15" s="38"/>
      <c r="L15" s="38"/>
      <c r="M15" s="38"/>
    </row>
    <row r="16" spans="2:15" ht="7.8" customHeight="1" thickBot="1" x14ac:dyDescent="0.5"/>
    <row r="17" spans="2:17" ht="18.600000000000001" thickBot="1" x14ac:dyDescent="0.5">
      <c r="C17" s="41" t="s">
        <v>0</v>
      </c>
      <c r="D17" s="49"/>
      <c r="E17" s="49" t="s">
        <v>3</v>
      </c>
      <c r="F17" s="49"/>
      <c r="G17" s="49"/>
      <c r="H17" s="49"/>
      <c r="I17" s="42"/>
      <c r="J17" s="52" t="s">
        <v>9</v>
      </c>
      <c r="K17" s="53"/>
      <c r="L17" s="53"/>
      <c r="M17" s="53"/>
      <c r="N17" s="54"/>
    </row>
    <row r="18" spans="2:17" x14ac:dyDescent="0.45">
      <c r="C18" s="50"/>
      <c r="D18" s="51"/>
      <c r="E18" s="55" t="s">
        <v>4</v>
      </c>
      <c r="F18" s="55"/>
      <c r="G18" s="51" t="s">
        <v>5</v>
      </c>
      <c r="H18" s="51"/>
      <c r="I18" s="56"/>
      <c r="J18" s="8" t="s">
        <v>31</v>
      </c>
      <c r="K18" s="17" t="s">
        <v>4</v>
      </c>
      <c r="L18" s="5" t="s">
        <v>32</v>
      </c>
      <c r="M18" s="18" t="s">
        <v>5</v>
      </c>
      <c r="N18" s="22" t="s">
        <v>39</v>
      </c>
    </row>
    <row r="19" spans="2:17" x14ac:dyDescent="0.45">
      <c r="C19" s="61" t="s">
        <v>1</v>
      </c>
      <c r="D19" s="62"/>
      <c r="E19" s="1" t="s">
        <v>7</v>
      </c>
      <c r="F19" s="1"/>
      <c r="G19" s="51" t="s">
        <v>6</v>
      </c>
      <c r="H19" s="51"/>
      <c r="I19" s="56"/>
      <c r="J19" s="34">
        <f>E13</f>
        <v>30000</v>
      </c>
      <c r="K19" s="29">
        <f>J19*20</f>
        <v>600000</v>
      </c>
      <c r="L19" s="30">
        <v>1500000</v>
      </c>
      <c r="M19" s="32">
        <f>L19*0.02</f>
        <v>30000</v>
      </c>
      <c r="N19" s="20" t="str">
        <f>IF(AND(K19&gt;C13,M19&gt;C13),"可","不可")</f>
        <v>不可</v>
      </c>
    </row>
    <row r="20" spans="2:17" ht="18.600000000000001" thickBot="1" x14ac:dyDescent="0.5">
      <c r="C20" s="63" t="s">
        <v>2</v>
      </c>
      <c r="D20" s="60"/>
      <c r="E20" s="57" t="s">
        <v>8</v>
      </c>
      <c r="F20" s="57"/>
      <c r="G20" s="57"/>
      <c r="H20" s="57"/>
      <c r="I20" s="58"/>
      <c r="J20" s="59" t="s">
        <v>8</v>
      </c>
      <c r="K20" s="60"/>
      <c r="L20" s="31">
        <v>1500000</v>
      </c>
      <c r="M20" s="33">
        <f>L20*0.02</f>
        <v>30000</v>
      </c>
      <c r="N20" s="21" t="str">
        <f>IF(AND(M20&gt;C13,C13&lt;100000),"可","不可")</f>
        <v>不可</v>
      </c>
    </row>
    <row r="21" spans="2:17" x14ac:dyDescent="0.45">
      <c r="B21" s="108" t="s">
        <v>47</v>
      </c>
      <c r="C21" s="109"/>
      <c r="D21" s="109"/>
      <c r="E21" s="109"/>
      <c r="F21" s="109"/>
      <c r="G21" s="109"/>
      <c r="H21" s="109"/>
      <c r="I21" s="15"/>
      <c r="J21" s="15" t="s">
        <v>37</v>
      </c>
      <c r="K21" s="15"/>
      <c r="L21" s="15"/>
      <c r="M21" s="15"/>
      <c r="N21" s="15"/>
      <c r="O21" s="15"/>
      <c r="P21" s="7"/>
    </row>
    <row r="22" spans="2:17" x14ac:dyDescent="0.45">
      <c r="I22" s="15"/>
      <c r="J22" s="15" t="s">
        <v>42</v>
      </c>
      <c r="K22" s="15"/>
      <c r="L22" s="15"/>
      <c r="M22" s="15"/>
      <c r="N22" s="15"/>
      <c r="O22" s="15"/>
      <c r="P22" s="15"/>
      <c r="Q22" s="15"/>
    </row>
    <row r="23" spans="2:17" x14ac:dyDescent="0.45">
      <c r="C23" s="38" t="s">
        <v>10</v>
      </c>
      <c r="D23" s="38"/>
      <c r="E23" s="38"/>
      <c r="F23" s="38"/>
      <c r="G23" s="38"/>
      <c r="H23" s="38"/>
      <c r="I23" s="38"/>
      <c r="J23" s="38"/>
      <c r="K23" s="38"/>
      <c r="L23" s="38"/>
      <c r="M23" s="38"/>
    </row>
    <row r="25" spans="2:17" x14ac:dyDescent="0.45">
      <c r="C25" s="7" t="s">
        <v>12</v>
      </c>
      <c r="D25" s="7"/>
      <c r="E25" s="7"/>
      <c r="F25" s="7"/>
      <c r="G25" s="7"/>
      <c r="H25" s="7"/>
      <c r="I25" s="7"/>
      <c r="J25" s="7"/>
      <c r="K25" s="7"/>
      <c r="L25" s="7"/>
      <c r="M25" s="7"/>
    </row>
    <row r="27" spans="2:17" x14ac:dyDescent="0.45">
      <c r="C27" s="38" t="s">
        <v>13</v>
      </c>
      <c r="D27" s="38"/>
      <c r="E27" s="38"/>
      <c r="F27" s="38"/>
      <c r="G27" s="38"/>
      <c r="H27" s="38"/>
      <c r="I27" s="38"/>
      <c r="J27" s="38"/>
      <c r="K27" s="38"/>
      <c r="L27" s="38"/>
      <c r="M27" s="38"/>
    </row>
    <row r="29" spans="2:17" x14ac:dyDescent="0.45">
      <c r="C29" s="38" t="s">
        <v>14</v>
      </c>
      <c r="D29" s="38"/>
      <c r="E29" s="38"/>
      <c r="F29" s="38"/>
      <c r="G29" s="38"/>
      <c r="H29" s="38"/>
      <c r="I29" s="38"/>
      <c r="J29" s="38"/>
      <c r="K29" s="38"/>
      <c r="L29" s="38"/>
      <c r="M29" s="38"/>
    </row>
    <row r="30" spans="2:17" x14ac:dyDescent="0.45">
      <c r="D30" s="38" t="s">
        <v>21</v>
      </c>
      <c r="E30" s="38"/>
      <c r="F30" s="38"/>
      <c r="G30" s="38"/>
      <c r="H30" s="38"/>
      <c r="I30" s="38"/>
      <c r="J30" s="38"/>
      <c r="K30" s="38"/>
      <c r="L30" s="38"/>
      <c r="M30" s="38"/>
    </row>
    <row r="31" spans="2:17" ht="5.4" customHeight="1" thickBot="1" x14ac:dyDescent="0.5"/>
    <row r="32" spans="2:17" ht="18" customHeight="1" x14ac:dyDescent="0.45">
      <c r="C32" s="64" t="s">
        <v>15</v>
      </c>
      <c r="D32" s="65"/>
      <c r="E32" s="66"/>
      <c r="F32" s="70" t="s">
        <v>19</v>
      </c>
      <c r="G32" s="71"/>
      <c r="H32" s="72"/>
      <c r="I32" s="70" t="s">
        <v>29</v>
      </c>
      <c r="J32" s="72"/>
      <c r="K32" s="70" t="s">
        <v>20</v>
      </c>
      <c r="L32" s="76"/>
      <c r="M32" s="6"/>
    </row>
    <row r="33" spans="3:15" x14ac:dyDescent="0.45">
      <c r="C33" s="67"/>
      <c r="D33" s="68"/>
      <c r="E33" s="69"/>
      <c r="F33" s="73"/>
      <c r="G33" s="74"/>
      <c r="H33" s="75"/>
      <c r="I33" s="73"/>
      <c r="J33" s="75"/>
      <c r="K33" s="73"/>
      <c r="L33" s="77"/>
      <c r="M33" s="6"/>
    </row>
    <row r="34" spans="3:15" x14ac:dyDescent="0.45">
      <c r="C34" s="61" t="s">
        <v>16</v>
      </c>
      <c r="D34" s="78"/>
      <c r="E34" s="62"/>
      <c r="F34" s="79">
        <f>J19</f>
        <v>30000</v>
      </c>
      <c r="G34" s="80"/>
      <c r="H34" s="81"/>
      <c r="I34" s="82"/>
      <c r="J34" s="83"/>
      <c r="K34" s="84">
        <f>SUM(F34,I34)</f>
        <v>30000</v>
      </c>
      <c r="L34" s="85"/>
      <c r="M34" s="6"/>
    </row>
    <row r="35" spans="3:15" x14ac:dyDescent="0.45">
      <c r="C35" s="50" t="s">
        <v>17</v>
      </c>
      <c r="D35" s="51"/>
      <c r="E35" s="51"/>
      <c r="F35" s="86">
        <f>J19</f>
        <v>30000</v>
      </c>
      <c r="G35" s="86"/>
      <c r="H35" s="86"/>
      <c r="I35" s="87"/>
      <c r="J35" s="87"/>
      <c r="K35" s="88">
        <f>SUM(F35,I35)</f>
        <v>30000</v>
      </c>
      <c r="L35" s="89"/>
      <c r="M35" s="6"/>
    </row>
    <row r="36" spans="3:15" ht="18.600000000000001" thickBot="1" x14ac:dyDescent="0.5">
      <c r="C36" s="90" t="s">
        <v>18</v>
      </c>
      <c r="D36" s="57"/>
      <c r="E36" s="57"/>
      <c r="F36" s="57"/>
      <c r="G36" s="57"/>
      <c r="H36" s="57"/>
      <c r="I36" s="57"/>
      <c r="J36" s="57"/>
      <c r="K36" s="91">
        <f>SUM(K34,K35)</f>
        <v>60000</v>
      </c>
      <c r="L36" s="92"/>
    </row>
    <row r="37" spans="3:15" x14ac:dyDescent="0.45">
      <c r="J37" s="110" t="s">
        <v>38</v>
      </c>
      <c r="K37" s="38"/>
      <c r="L37" s="38"/>
      <c r="M37" s="38"/>
      <c r="N37" s="38"/>
      <c r="O37" s="38"/>
    </row>
    <row r="38" spans="3:15" x14ac:dyDescent="0.45">
      <c r="D38" s="38" t="s">
        <v>22</v>
      </c>
      <c r="E38" s="38"/>
      <c r="F38" s="38"/>
      <c r="G38" s="38"/>
      <c r="H38" s="38"/>
      <c r="I38" s="38"/>
      <c r="J38" s="38"/>
      <c r="K38" s="38"/>
      <c r="L38" s="38"/>
      <c r="M38" s="38"/>
      <c r="N38" s="38"/>
    </row>
    <row r="39" spans="3:15" ht="6" customHeight="1" thickBot="1" x14ac:dyDescent="0.5"/>
    <row r="40" spans="3:15" x14ac:dyDescent="0.45">
      <c r="C40" s="41" t="s">
        <v>23</v>
      </c>
      <c r="D40" s="49"/>
      <c r="E40" s="49"/>
      <c r="F40" s="93" t="s">
        <v>24</v>
      </c>
      <c r="G40" s="49"/>
      <c r="H40" s="49"/>
      <c r="I40" s="93" t="s">
        <v>30</v>
      </c>
      <c r="J40" s="49"/>
      <c r="K40" s="93" t="s">
        <v>20</v>
      </c>
      <c r="L40" s="94"/>
    </row>
    <row r="41" spans="3:15" x14ac:dyDescent="0.45">
      <c r="C41" s="50"/>
      <c r="D41" s="51"/>
      <c r="E41" s="51"/>
      <c r="F41" s="51"/>
      <c r="G41" s="51"/>
      <c r="H41" s="51"/>
      <c r="I41" s="51"/>
      <c r="J41" s="51"/>
      <c r="K41" s="51"/>
      <c r="L41" s="95"/>
    </row>
    <row r="42" spans="3:15" x14ac:dyDescent="0.45">
      <c r="C42" s="50" t="s">
        <v>16</v>
      </c>
      <c r="D42" s="51"/>
      <c r="E42" s="51"/>
      <c r="F42" s="86">
        <f>J19</f>
        <v>30000</v>
      </c>
      <c r="G42" s="86"/>
      <c r="H42" s="86"/>
      <c r="I42" s="87"/>
      <c r="J42" s="87"/>
      <c r="K42" s="88">
        <f>SUM(F42,I42)</f>
        <v>30000</v>
      </c>
      <c r="L42" s="89"/>
    </row>
    <row r="43" spans="3:15" x14ac:dyDescent="0.45">
      <c r="C43" s="50" t="s">
        <v>25</v>
      </c>
      <c r="D43" s="51"/>
      <c r="E43" s="51"/>
      <c r="F43" s="86">
        <f>J19</f>
        <v>30000</v>
      </c>
      <c r="G43" s="86"/>
      <c r="H43" s="86"/>
      <c r="I43" s="87"/>
      <c r="J43" s="87"/>
      <c r="K43" s="88">
        <f>SUM(F43,I43)</f>
        <v>30000</v>
      </c>
      <c r="L43" s="89"/>
    </row>
    <row r="44" spans="3:15" ht="18.600000000000001" thickBot="1" x14ac:dyDescent="0.5">
      <c r="C44" s="90" t="s">
        <v>18</v>
      </c>
      <c r="D44" s="57"/>
      <c r="E44" s="57"/>
      <c r="F44" s="57"/>
      <c r="G44" s="57"/>
      <c r="H44" s="57"/>
      <c r="I44" s="57"/>
      <c r="J44" s="57"/>
      <c r="K44" s="91">
        <f>SUM(K42,K43)</f>
        <v>60000</v>
      </c>
      <c r="L44" s="92"/>
    </row>
    <row r="46" spans="3:15" x14ac:dyDescent="0.45">
      <c r="C46" s="38" t="s">
        <v>26</v>
      </c>
      <c r="D46" s="38"/>
      <c r="E46" s="38"/>
      <c r="F46" s="38"/>
      <c r="G46" s="38"/>
      <c r="H46" s="38"/>
      <c r="I46" s="38"/>
      <c r="J46" s="38"/>
      <c r="K46" s="38"/>
      <c r="L46" s="38"/>
      <c r="M46" s="38"/>
      <c r="N46" s="7"/>
    </row>
    <row r="48" spans="3:15" x14ac:dyDescent="0.45">
      <c r="C48" s="38" t="s">
        <v>27</v>
      </c>
      <c r="D48" s="38"/>
      <c r="E48" s="38"/>
      <c r="F48" s="38"/>
      <c r="G48" s="38"/>
      <c r="H48" s="38"/>
      <c r="I48" s="38"/>
      <c r="J48" s="38"/>
      <c r="K48" s="38"/>
      <c r="L48" s="38"/>
      <c r="M48" s="38"/>
    </row>
    <row r="50" spans="1:15" ht="18.600000000000001" thickBot="1" x14ac:dyDescent="0.5">
      <c r="C50" s="38" t="s">
        <v>28</v>
      </c>
      <c r="D50" s="38"/>
      <c r="E50" s="38"/>
      <c r="F50" s="38"/>
      <c r="G50" s="38"/>
      <c r="H50" s="38"/>
      <c r="I50" s="38"/>
      <c r="J50" s="38"/>
      <c r="K50" s="38"/>
      <c r="L50" s="38"/>
      <c r="M50" s="38"/>
    </row>
    <row r="51" spans="1:15" ht="18" customHeight="1" x14ac:dyDescent="0.45">
      <c r="C51" s="102" t="s">
        <v>45</v>
      </c>
      <c r="D51" s="120"/>
      <c r="E51" s="120"/>
      <c r="F51" s="120"/>
      <c r="G51" s="120"/>
      <c r="H51" s="120"/>
      <c r="I51" s="120"/>
      <c r="J51" s="120"/>
      <c r="K51" s="120"/>
      <c r="L51" s="120"/>
      <c r="M51" s="121"/>
    </row>
    <row r="52" spans="1:15" ht="18.600000000000001" thickBot="1" x14ac:dyDescent="0.5">
      <c r="C52" s="122"/>
      <c r="D52" s="123"/>
      <c r="E52" s="123"/>
      <c r="F52" s="123"/>
      <c r="G52" s="123"/>
      <c r="H52" s="123"/>
      <c r="I52" s="123"/>
      <c r="J52" s="123"/>
      <c r="K52" s="123"/>
      <c r="L52" s="123"/>
      <c r="M52" s="124"/>
    </row>
    <row r="53" spans="1:15" ht="18.600000000000001" thickBot="1" x14ac:dyDescent="0.5">
      <c r="J53" s="16"/>
    </row>
    <row r="54" spans="1:15" ht="18" customHeight="1" x14ac:dyDescent="0.45">
      <c r="A54" s="23"/>
      <c r="B54" s="23"/>
      <c r="C54" s="111" t="s">
        <v>44</v>
      </c>
      <c r="D54" s="112"/>
      <c r="E54" s="112"/>
      <c r="F54" s="112"/>
      <c r="G54" s="112"/>
      <c r="H54" s="112"/>
      <c r="I54" s="112"/>
      <c r="J54" s="112"/>
      <c r="K54" s="112"/>
      <c r="L54" s="112"/>
      <c r="M54" s="113"/>
    </row>
    <row r="55" spans="1:15" x14ac:dyDescent="0.45">
      <c r="A55" s="23"/>
      <c r="B55" s="23"/>
      <c r="C55" s="114"/>
      <c r="D55" s="115"/>
      <c r="E55" s="115"/>
      <c r="F55" s="115"/>
      <c r="G55" s="115"/>
      <c r="H55" s="115"/>
      <c r="I55" s="115"/>
      <c r="J55" s="115"/>
      <c r="K55" s="115"/>
      <c r="L55" s="115"/>
      <c r="M55" s="116"/>
    </row>
    <row r="56" spans="1:15" ht="18.600000000000001" thickBot="1" x14ac:dyDescent="0.5">
      <c r="A56" s="23"/>
      <c r="B56" s="23"/>
      <c r="C56" s="117"/>
      <c r="D56" s="118"/>
      <c r="E56" s="118"/>
      <c r="F56" s="118"/>
      <c r="G56" s="118"/>
      <c r="H56" s="118"/>
      <c r="I56" s="118"/>
      <c r="J56" s="118"/>
      <c r="K56" s="118"/>
      <c r="L56" s="118"/>
      <c r="M56" s="119"/>
    </row>
    <row r="58" spans="1:15" x14ac:dyDescent="0.45">
      <c r="A58" s="38" t="s">
        <v>50</v>
      </c>
      <c r="B58" s="38"/>
      <c r="C58" s="38"/>
      <c r="D58" s="38"/>
      <c r="E58" s="38"/>
      <c r="F58" s="38"/>
      <c r="G58" s="38"/>
      <c r="H58" s="38"/>
      <c r="I58" s="38"/>
      <c r="J58" s="38"/>
      <c r="K58" s="38"/>
      <c r="L58" s="38"/>
      <c r="M58" s="38"/>
      <c r="N58" s="38"/>
      <c r="O58" s="38"/>
    </row>
  </sheetData>
  <mergeCells count="62">
    <mergeCell ref="A58:O58"/>
    <mergeCell ref="B2:K4"/>
    <mergeCell ref="C20:D20"/>
    <mergeCell ref="C19:D19"/>
    <mergeCell ref="C6:M6"/>
    <mergeCell ref="C7:O7"/>
    <mergeCell ref="D8:F8"/>
    <mergeCell ref="C12:D12"/>
    <mergeCell ref="C13:D13"/>
    <mergeCell ref="H12:K13"/>
    <mergeCell ref="E13:F13"/>
    <mergeCell ref="E12:F12"/>
    <mergeCell ref="C10:G10"/>
    <mergeCell ref="C15:M15"/>
    <mergeCell ref="C17:D18"/>
    <mergeCell ref="E17:I17"/>
    <mergeCell ref="J17:N17"/>
    <mergeCell ref="E18:F18"/>
    <mergeCell ref="G18:I18"/>
    <mergeCell ref="C34:E34"/>
    <mergeCell ref="F34:H34"/>
    <mergeCell ref="I34:J34"/>
    <mergeCell ref="K34:L34"/>
    <mergeCell ref="G19:I20"/>
    <mergeCell ref="E20:F20"/>
    <mergeCell ref="J20:K20"/>
    <mergeCell ref="C23:M23"/>
    <mergeCell ref="C27:M27"/>
    <mergeCell ref="C29:M29"/>
    <mergeCell ref="D30:M30"/>
    <mergeCell ref="C32:E33"/>
    <mergeCell ref="F32:H33"/>
    <mergeCell ref="I32:J33"/>
    <mergeCell ref="K32:L33"/>
    <mergeCell ref="B21:H21"/>
    <mergeCell ref="C35:E35"/>
    <mergeCell ref="F35:H35"/>
    <mergeCell ref="I35:J35"/>
    <mergeCell ref="K35:L35"/>
    <mergeCell ref="C36:J36"/>
    <mergeCell ref="K36:L36"/>
    <mergeCell ref="J37:O37"/>
    <mergeCell ref="D38:N38"/>
    <mergeCell ref="C40:E41"/>
    <mergeCell ref="F40:H41"/>
    <mergeCell ref="I40:J41"/>
    <mergeCell ref="K40:L41"/>
    <mergeCell ref="C42:E42"/>
    <mergeCell ref="F42:H42"/>
    <mergeCell ref="I42:J42"/>
    <mergeCell ref="K42:L42"/>
    <mergeCell ref="C43:E43"/>
    <mergeCell ref="F43:H43"/>
    <mergeCell ref="I43:J43"/>
    <mergeCell ref="K43:L43"/>
    <mergeCell ref="C54:M56"/>
    <mergeCell ref="C44:J44"/>
    <mergeCell ref="K44:L44"/>
    <mergeCell ref="C46:M46"/>
    <mergeCell ref="C48:M48"/>
    <mergeCell ref="C50:M50"/>
    <mergeCell ref="C51:M52"/>
  </mergeCells>
  <phoneticPr fontId="1"/>
  <conditionalFormatting sqref="M20">
    <cfRule type="expression" dxfId="4" priority="5">
      <formula>$M$20&lt;$C$13</formula>
    </cfRule>
  </conditionalFormatting>
  <conditionalFormatting sqref="K19">
    <cfRule type="expression" dxfId="3" priority="4">
      <formula>$K$19&lt;$C$13</formula>
    </cfRule>
  </conditionalFormatting>
  <conditionalFormatting sqref="M19">
    <cfRule type="expression" dxfId="2" priority="3">
      <formula>$M$19&lt;$C$13</formula>
    </cfRule>
  </conditionalFormatting>
  <conditionalFormatting sqref="C19:D19">
    <cfRule type="expression" dxfId="1" priority="2">
      <formula>$E$13&lt;5000</formula>
    </cfRule>
  </conditionalFormatting>
  <conditionalFormatting sqref="C20:D20">
    <cfRule type="expression" dxfId="0" priority="1">
      <formula>$E$13&gt;=5000</formula>
    </cfRule>
  </conditionalFormatting>
  <pageMargins left="0.7" right="0.7" top="0.75" bottom="0.75" header="0.3" footer="0.3"/>
  <pageSetup paperSize="9" scale="61" orientation="portrait" r:id="rId1"/>
  <headerFooter>
    <oddHeader>&amp;C一般的な抽選の場合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0</xdr:col>
                    <xdr:colOff>22860</xdr:colOff>
                    <xdr:row>25</xdr:row>
                    <xdr:rowOff>220980</xdr:rowOff>
                  </from>
                  <to>
                    <xdr:col>1</xdr:col>
                    <xdr:colOff>7620</xdr:colOff>
                    <xdr:row>27</xdr:row>
                    <xdr:rowOff>7620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0</xdr:col>
                    <xdr:colOff>22860</xdr:colOff>
                    <xdr:row>23</xdr:row>
                    <xdr:rowOff>213360</xdr:rowOff>
                  </from>
                  <to>
                    <xdr:col>1</xdr:col>
                    <xdr:colOff>7620</xdr:colOff>
                    <xdr:row>25</xdr:row>
                    <xdr:rowOff>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0</xdr:col>
                    <xdr:colOff>22860</xdr:colOff>
                    <xdr:row>22</xdr:row>
                    <xdr:rowOff>0</xdr:rowOff>
                  </from>
                  <to>
                    <xdr:col>1</xdr:col>
                    <xdr:colOff>7620</xdr:colOff>
                    <xdr:row>23</xdr:row>
                    <xdr:rowOff>15240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0</xdr:col>
                    <xdr:colOff>22860</xdr:colOff>
                    <xdr:row>27</xdr:row>
                    <xdr:rowOff>213360</xdr:rowOff>
                  </from>
                  <to>
                    <xdr:col>1</xdr:col>
                    <xdr:colOff>7620</xdr:colOff>
                    <xdr:row>29</xdr:row>
                    <xdr:rowOff>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0</xdr:col>
                    <xdr:colOff>22860</xdr:colOff>
                    <xdr:row>44</xdr:row>
                    <xdr:rowOff>220980</xdr:rowOff>
                  </from>
                  <to>
                    <xdr:col>1</xdr:col>
                    <xdr:colOff>7620</xdr:colOff>
                    <xdr:row>46</xdr:row>
                    <xdr:rowOff>7620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0</xdr:col>
                    <xdr:colOff>22860</xdr:colOff>
                    <xdr:row>46</xdr:row>
                    <xdr:rowOff>220980</xdr:rowOff>
                  </from>
                  <to>
                    <xdr:col>1</xdr:col>
                    <xdr:colOff>7620</xdr:colOff>
                    <xdr:row>48</xdr:row>
                    <xdr:rowOff>7620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0</xdr:col>
                    <xdr:colOff>22860</xdr:colOff>
                    <xdr:row>48</xdr:row>
                    <xdr:rowOff>220980</xdr:rowOff>
                  </from>
                  <to>
                    <xdr:col>1</xdr:col>
                    <xdr:colOff>7620</xdr:colOff>
                    <xdr:row>50</xdr:row>
                    <xdr:rowOff>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0</xdr:col>
                    <xdr:colOff>22860</xdr:colOff>
                    <xdr:row>14</xdr:row>
                    <xdr:rowOff>0</xdr:rowOff>
                  </from>
                  <to>
                    <xdr:col>1</xdr:col>
                    <xdr:colOff>7620</xdr:colOff>
                    <xdr:row>15</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一般懸賞</vt:lpstr>
      <vt:lpstr>一般懸賞 （補足）</vt:lpstr>
      <vt:lpstr>一般懸賞 （記入例）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松川 美紗乃</dc:creator>
  <cp:lastModifiedBy>松川 美紗乃</cp:lastModifiedBy>
  <cp:lastPrinted>2024-08-22T23:46:35Z</cp:lastPrinted>
  <dcterms:created xsi:type="dcterms:W3CDTF">2024-06-05T01:58:21Z</dcterms:created>
  <dcterms:modified xsi:type="dcterms:W3CDTF">2024-08-23T01:53:06Z</dcterms:modified>
</cp:coreProperties>
</file>