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kankyouhozen\環境保全農業課\00I_循環型農業\９みどり新法関係\令和７年度\認定基準・運用改正\"/>
    </mc:Choice>
  </mc:AlternateContent>
  <xr:revisionPtr revIDLastSave="0" documentId="13_ncr:1_{2EB1939A-ED6E-451D-AB4A-A28FFDDCE149}" xr6:coauthVersionLast="47" xr6:coauthVersionMax="47" xr10:uidLastSave="{00000000-0000-0000-0000-000000000000}"/>
  <bookViews>
    <workbookView xWindow="-120" yWindow="-120" windowWidth="29040" windowHeight="15720" tabRatio="706" xr2:uid="{00000000-000D-0000-FFFF-FFFF00000000}"/>
  </bookViews>
  <sheets>
    <sheet name="様式第１号" sheetId="22" r:id="rId1"/>
    <sheet name="記載例" sheetId="20" r:id="rId2"/>
    <sheet name="リスト" sheetId="18" r:id="rId3"/>
    <sheet name="転記" sheetId="23" r:id="rId4"/>
    <sheet name="別添1" sheetId="1" r:id="rId5"/>
    <sheet name="別添2" sheetId="12" r:id="rId6"/>
    <sheet name="別添３" sheetId="4" r:id="rId7"/>
    <sheet name="別添４" sheetId="9" r:id="rId8"/>
    <sheet name="転記シート" sheetId="16" r:id="rId9"/>
  </sheets>
  <definedNames>
    <definedName name="_xlnm.Print_Area" localSheetId="1">記載例!$B$1:$X$21</definedName>
    <definedName name="_xlnm.Print_Area" localSheetId="4">別添1!$A$1:$Q$25</definedName>
    <definedName name="_xlnm.Print_Area" localSheetId="5">別添2!$A$1:$L$36</definedName>
    <definedName name="_xlnm.Print_Area" localSheetId="6">別添３!$A$1:$L$25</definedName>
    <definedName name="_xlnm.Print_Area" localSheetId="7">別添４!$A$1:$H$25</definedName>
    <definedName name="_xlnm.Print_Area" localSheetId="0">様式第１号!$B$1:$X$21</definedName>
    <definedName name="_xlnm.Print_Titles" localSheetId="1">記載例!$B:$C</definedName>
    <definedName name="_xlnm.Print_Titles" localSheetId="0">様式第１号!$B:$C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5" i="23" l="1"/>
  <c r="AR5" i="23"/>
  <c r="AQ6" i="23"/>
  <c r="AR6" i="23"/>
  <c r="AQ7" i="23"/>
  <c r="AR7" i="23"/>
  <c r="AQ8" i="23"/>
  <c r="AR8" i="23"/>
  <c r="AQ9" i="23"/>
  <c r="AR9" i="23"/>
  <c r="AQ10" i="23"/>
  <c r="AR10" i="23"/>
  <c r="AQ11" i="23"/>
  <c r="AR11" i="23"/>
  <c r="AQ12" i="23"/>
  <c r="AR12" i="23"/>
  <c r="AQ13" i="23"/>
  <c r="AR13" i="23"/>
  <c r="AQ14" i="23"/>
  <c r="AR14" i="23"/>
  <c r="AP6" i="23"/>
  <c r="AP7" i="23"/>
  <c r="AP8" i="23"/>
  <c r="AP9" i="23"/>
  <c r="AP10" i="23"/>
  <c r="AP11" i="23"/>
  <c r="AP12" i="23"/>
  <c r="AP13" i="23"/>
  <c r="AP14" i="23"/>
  <c r="AP5" i="23"/>
  <c r="AN5" i="23"/>
  <c r="AN6" i="23"/>
  <c r="AN7" i="23"/>
  <c r="AN8" i="23"/>
  <c r="AN9" i="23"/>
  <c r="AN10" i="23"/>
  <c r="AN11" i="23"/>
  <c r="AN12" i="23"/>
  <c r="AN13" i="23"/>
  <c r="AN14" i="23"/>
  <c r="AH5" i="23"/>
  <c r="AI5" i="23"/>
  <c r="AJ5" i="23"/>
  <c r="AK5" i="23"/>
  <c r="AL5" i="23"/>
  <c r="AM5" i="23"/>
  <c r="AH6" i="23"/>
  <c r="AI6" i="23"/>
  <c r="AJ6" i="23"/>
  <c r="AK6" i="23"/>
  <c r="AL6" i="23"/>
  <c r="AM6" i="23"/>
  <c r="AH7" i="23"/>
  <c r="AI7" i="23"/>
  <c r="AJ7" i="23"/>
  <c r="AK7" i="23"/>
  <c r="AL7" i="23"/>
  <c r="AM7" i="23"/>
  <c r="AH8" i="23"/>
  <c r="AI8" i="23"/>
  <c r="AJ8" i="23"/>
  <c r="AK8" i="23"/>
  <c r="AL8" i="23"/>
  <c r="AM8" i="23"/>
  <c r="AH9" i="23"/>
  <c r="AI9" i="23"/>
  <c r="AJ9" i="23"/>
  <c r="AK9" i="23"/>
  <c r="AL9" i="23"/>
  <c r="AM9" i="23"/>
  <c r="AH10" i="23"/>
  <c r="AI10" i="23"/>
  <c r="AJ10" i="23"/>
  <c r="AK10" i="23"/>
  <c r="AL10" i="23"/>
  <c r="AM10" i="23"/>
  <c r="AH11" i="23"/>
  <c r="AI11" i="23"/>
  <c r="AJ11" i="23"/>
  <c r="AK11" i="23"/>
  <c r="AL11" i="23"/>
  <c r="AM11" i="23"/>
  <c r="AH12" i="23"/>
  <c r="AI12" i="23"/>
  <c r="AJ12" i="23"/>
  <c r="AK12" i="23"/>
  <c r="AL12" i="23"/>
  <c r="AM12" i="23"/>
  <c r="AH13" i="23"/>
  <c r="AI13" i="23"/>
  <c r="AJ13" i="23"/>
  <c r="AK13" i="23"/>
  <c r="AL13" i="23"/>
  <c r="AM13" i="23"/>
  <c r="AH14" i="23"/>
  <c r="AI14" i="23"/>
  <c r="AJ14" i="23"/>
  <c r="AK14" i="23"/>
  <c r="AL14" i="23"/>
  <c r="AM14" i="23"/>
  <c r="AF6" i="23"/>
  <c r="AG6" i="23"/>
  <c r="AF7" i="23"/>
  <c r="AG7" i="23"/>
  <c r="AF8" i="23"/>
  <c r="AG8" i="23"/>
  <c r="AF9" i="23"/>
  <c r="AG9" i="23"/>
  <c r="AF10" i="23"/>
  <c r="AG10" i="23"/>
  <c r="AF11" i="23"/>
  <c r="AG11" i="23"/>
  <c r="AF12" i="23"/>
  <c r="AG12" i="23"/>
  <c r="AF13" i="23"/>
  <c r="AG13" i="23"/>
  <c r="AF14" i="23"/>
  <c r="AG14" i="23"/>
  <c r="AG5" i="23"/>
  <c r="AF5" i="23"/>
  <c r="Z6" i="23"/>
  <c r="AA6" i="23"/>
  <c r="Z7" i="23"/>
  <c r="AA7" i="23"/>
  <c r="Z8" i="23"/>
  <c r="AA8" i="23"/>
  <c r="Z9" i="23"/>
  <c r="AA9" i="23"/>
  <c r="Z10" i="23"/>
  <c r="AA10" i="23"/>
  <c r="Z11" i="23"/>
  <c r="AA11" i="23"/>
  <c r="Z12" i="23"/>
  <c r="AA12" i="23"/>
  <c r="Z13" i="23"/>
  <c r="AA13" i="23"/>
  <c r="Z14" i="23"/>
  <c r="AA14" i="23"/>
  <c r="AA5" i="23"/>
  <c r="Z5" i="23"/>
  <c r="X6" i="23"/>
  <c r="Y6" i="23"/>
  <c r="X7" i="23"/>
  <c r="Y7" i="23"/>
  <c r="X8" i="23"/>
  <c r="Y8" i="23"/>
  <c r="X9" i="23"/>
  <c r="Y9" i="23"/>
  <c r="X10" i="23"/>
  <c r="Y10" i="23"/>
  <c r="X11" i="23"/>
  <c r="Y11" i="23"/>
  <c r="X12" i="23"/>
  <c r="Y12" i="23"/>
  <c r="X13" i="23"/>
  <c r="Y13" i="23"/>
  <c r="X14" i="23"/>
  <c r="Y14" i="23"/>
  <c r="Y5" i="23"/>
  <c r="X5" i="23"/>
  <c r="I6" i="23"/>
  <c r="J6" i="23"/>
  <c r="K6" i="23"/>
  <c r="L6" i="23"/>
  <c r="M6" i="23"/>
  <c r="N6" i="23"/>
  <c r="O6" i="23"/>
  <c r="P6" i="23"/>
  <c r="I7" i="23"/>
  <c r="J7" i="23"/>
  <c r="K7" i="23"/>
  <c r="L7" i="23"/>
  <c r="M7" i="23"/>
  <c r="N7" i="23"/>
  <c r="O7" i="23"/>
  <c r="P7" i="23"/>
  <c r="I8" i="23"/>
  <c r="J8" i="23"/>
  <c r="K8" i="23"/>
  <c r="L8" i="23"/>
  <c r="M8" i="23"/>
  <c r="N8" i="23"/>
  <c r="O8" i="23"/>
  <c r="P8" i="23"/>
  <c r="I9" i="23"/>
  <c r="J9" i="23"/>
  <c r="K9" i="23"/>
  <c r="L9" i="23"/>
  <c r="M9" i="23"/>
  <c r="N9" i="23"/>
  <c r="O9" i="23"/>
  <c r="P9" i="23"/>
  <c r="I10" i="23"/>
  <c r="J10" i="23"/>
  <c r="K10" i="23"/>
  <c r="L10" i="23"/>
  <c r="M10" i="23"/>
  <c r="N10" i="23"/>
  <c r="O10" i="23"/>
  <c r="P10" i="23"/>
  <c r="I11" i="23"/>
  <c r="J11" i="23"/>
  <c r="K11" i="23"/>
  <c r="L11" i="23"/>
  <c r="M11" i="23"/>
  <c r="N11" i="23"/>
  <c r="O11" i="23"/>
  <c r="P11" i="23"/>
  <c r="I12" i="23"/>
  <c r="J12" i="23"/>
  <c r="K12" i="23"/>
  <c r="L12" i="23"/>
  <c r="M12" i="23"/>
  <c r="N12" i="23"/>
  <c r="O12" i="23"/>
  <c r="P12" i="23"/>
  <c r="I13" i="23"/>
  <c r="J13" i="23"/>
  <c r="K13" i="23"/>
  <c r="L13" i="23"/>
  <c r="M13" i="23"/>
  <c r="N13" i="23"/>
  <c r="O13" i="23"/>
  <c r="P13" i="23"/>
  <c r="I14" i="23"/>
  <c r="J14" i="23"/>
  <c r="K14" i="23"/>
  <c r="L14" i="23"/>
  <c r="M14" i="23"/>
  <c r="N14" i="23"/>
  <c r="O14" i="23"/>
  <c r="P14" i="23"/>
  <c r="J5" i="23"/>
  <c r="K5" i="23"/>
  <c r="L5" i="23"/>
  <c r="M5" i="23"/>
  <c r="N5" i="23"/>
  <c r="O5" i="23"/>
  <c r="P5" i="23"/>
  <c r="I5" i="23"/>
  <c r="T16" i="22"/>
  <c r="S16" i="22"/>
  <c r="D16" i="22"/>
  <c r="T15" i="22"/>
  <c r="S15" i="22"/>
  <c r="D15" i="22"/>
  <c r="T14" i="22"/>
  <c r="S14" i="22"/>
  <c r="D14" i="22"/>
  <c r="T13" i="22"/>
  <c r="S13" i="22"/>
  <c r="D13" i="22"/>
  <c r="T12" i="22"/>
  <c r="S12" i="22"/>
  <c r="D12" i="22"/>
  <c r="T11" i="22"/>
  <c r="S11" i="22"/>
  <c r="D11" i="22"/>
  <c r="T10" i="22"/>
  <c r="S10" i="22"/>
  <c r="D10" i="22"/>
  <c r="T9" i="22"/>
  <c r="S9" i="22"/>
  <c r="D9" i="22"/>
  <c r="T8" i="22"/>
  <c r="S8" i="22"/>
  <c r="D8" i="22"/>
  <c r="T7" i="22"/>
  <c r="S7" i="22"/>
  <c r="D7" i="22"/>
  <c r="L6" i="22"/>
  <c r="K6" i="22"/>
  <c r="D6" i="22"/>
  <c r="T16" i="20"/>
  <c r="S16" i="20"/>
  <c r="T15" i="20"/>
  <c r="S15" i="20"/>
  <c r="T14" i="20"/>
  <c r="S14" i="20"/>
  <c r="T13" i="20"/>
  <c r="S13" i="20"/>
  <c r="T12" i="20"/>
  <c r="S12" i="20"/>
  <c r="T11" i="20"/>
  <c r="S11" i="20"/>
  <c r="T10" i="20"/>
  <c r="S10" i="20"/>
  <c r="T9" i="20"/>
  <c r="S9" i="20"/>
  <c r="T8" i="20"/>
  <c r="S8" i="20"/>
  <c r="T7" i="20"/>
  <c r="S7" i="20"/>
  <c r="L6" i="20"/>
  <c r="K6" i="20"/>
  <c r="O11" i="1"/>
  <c r="D10" i="20"/>
  <c r="D12" i="20"/>
  <c r="D15" i="20"/>
  <c r="D13" i="20"/>
  <c r="D6" i="20"/>
  <c r="D16" i="20"/>
  <c r="D8" i="20"/>
  <c r="D9" i="20"/>
  <c r="D7" i="20"/>
  <c r="D14" i="20"/>
  <c r="D11" i="20"/>
  <c r="N2" i="12" l="1"/>
  <c r="AB7" i="16" s="1"/>
  <c r="C11" i="12"/>
  <c r="C10" i="12"/>
  <c r="H12" i="9"/>
  <c r="AD6" i="16"/>
  <c r="AE6" i="16"/>
  <c r="AF6" i="16"/>
  <c r="AG6" i="16"/>
  <c r="AD7" i="16"/>
  <c r="AE7" i="16"/>
  <c r="AF7" i="16"/>
  <c r="AG7" i="16"/>
  <c r="AD8" i="16"/>
  <c r="AE8" i="16"/>
  <c r="AF8" i="16"/>
  <c r="AG8" i="16"/>
  <c r="AD9" i="16"/>
  <c r="AE9" i="16"/>
  <c r="AF9" i="16"/>
  <c r="AG9" i="16"/>
  <c r="AD10" i="16"/>
  <c r="AE10" i="16"/>
  <c r="AF10" i="16"/>
  <c r="AG10" i="16"/>
  <c r="AD11" i="16"/>
  <c r="AE11" i="16"/>
  <c r="AF11" i="16"/>
  <c r="AG11" i="16"/>
  <c r="AD12" i="16"/>
  <c r="AE12" i="16"/>
  <c r="AF12" i="16"/>
  <c r="AG12" i="16"/>
  <c r="AD13" i="16"/>
  <c r="AE13" i="16"/>
  <c r="AF13" i="16"/>
  <c r="AG13" i="16"/>
  <c r="AD14" i="16"/>
  <c r="AE14" i="16"/>
  <c r="AF14" i="16"/>
  <c r="AG14" i="16"/>
  <c r="AE5" i="16"/>
  <c r="AF5" i="16"/>
  <c r="AG5" i="16"/>
  <c r="AD5" i="16"/>
  <c r="N14" i="12"/>
  <c r="N6" i="16"/>
  <c r="N7" i="16"/>
  <c r="N8" i="16"/>
  <c r="N9" i="16"/>
  <c r="N10" i="16"/>
  <c r="N11" i="16"/>
  <c r="N12" i="16"/>
  <c r="N13" i="16"/>
  <c r="N14" i="16"/>
  <c r="N5" i="16"/>
  <c r="B6" i="16"/>
  <c r="B7" i="16"/>
  <c r="B8" i="16"/>
  <c r="B9" i="16"/>
  <c r="B10" i="16"/>
  <c r="B11" i="16"/>
  <c r="B12" i="16"/>
  <c r="B13" i="16"/>
  <c r="B14" i="16"/>
  <c r="B5" i="16"/>
  <c r="E11" i="4"/>
  <c r="E12" i="4"/>
  <c r="E13" i="4"/>
  <c r="E14" i="4"/>
  <c r="E15" i="4"/>
  <c r="E16" i="4"/>
  <c r="E17" i="4"/>
  <c r="E18" i="4"/>
  <c r="E19" i="4"/>
  <c r="E20" i="4"/>
  <c r="D12" i="4"/>
  <c r="D13" i="4"/>
  <c r="D14" i="4"/>
  <c r="D15" i="4"/>
  <c r="D16" i="4"/>
  <c r="D17" i="4"/>
  <c r="D18" i="4"/>
  <c r="D19" i="4"/>
  <c r="D20" i="4"/>
  <c r="D11" i="4"/>
  <c r="AC8" i="16" l="1"/>
  <c r="AC11" i="16"/>
  <c r="AC14" i="16"/>
  <c r="AC7" i="16"/>
  <c r="AC13" i="16"/>
  <c r="AC6" i="16"/>
  <c r="AC5" i="16"/>
  <c r="AC10" i="16"/>
  <c r="AB13" i="16"/>
  <c r="AB6" i="16"/>
  <c r="AB12" i="16"/>
  <c r="AB11" i="16"/>
  <c r="AB9" i="16"/>
  <c r="AB8" i="16"/>
  <c r="AB14" i="16"/>
  <c r="AB10" i="16"/>
  <c r="AB5" i="16"/>
  <c r="AC12" i="16"/>
  <c r="AC9" i="16"/>
  <c r="G1" i="9"/>
  <c r="AS14" i="16" l="1"/>
  <c r="AR14" i="16"/>
  <c r="AQ14" i="16"/>
  <c r="AP14" i="16"/>
  <c r="AL14" i="16"/>
  <c r="AK14" i="16"/>
  <c r="AJ14" i="16"/>
  <c r="AI14" i="16"/>
  <c r="Z14" i="16"/>
  <c r="Y14" i="16"/>
  <c r="X14" i="16"/>
  <c r="W14" i="16"/>
  <c r="V14" i="16"/>
  <c r="U14" i="16"/>
  <c r="T14" i="16"/>
  <c r="S14" i="16"/>
  <c r="R14" i="16"/>
  <c r="P14" i="16"/>
  <c r="E14" i="16"/>
  <c r="AS13" i="16"/>
  <c r="AR13" i="16"/>
  <c r="AQ13" i="16"/>
  <c r="AP13" i="16"/>
  <c r="AL13" i="16"/>
  <c r="AK13" i="16"/>
  <c r="AJ13" i="16"/>
  <c r="AI13" i="16"/>
  <c r="Z13" i="16"/>
  <c r="Y13" i="16"/>
  <c r="X13" i="16"/>
  <c r="W13" i="16"/>
  <c r="V13" i="16"/>
  <c r="U13" i="16"/>
  <c r="T13" i="16"/>
  <c r="S13" i="16"/>
  <c r="R13" i="16"/>
  <c r="P13" i="16"/>
  <c r="E13" i="16"/>
  <c r="AS12" i="16"/>
  <c r="AR12" i="16"/>
  <c r="AQ12" i="16"/>
  <c r="AP12" i="16"/>
  <c r="AL12" i="16"/>
  <c r="AK12" i="16"/>
  <c r="AJ12" i="16"/>
  <c r="AI12" i="16"/>
  <c r="Z12" i="16"/>
  <c r="Y12" i="16"/>
  <c r="X12" i="16"/>
  <c r="W12" i="16"/>
  <c r="V12" i="16"/>
  <c r="U12" i="16"/>
  <c r="T12" i="16"/>
  <c r="S12" i="16"/>
  <c r="R12" i="16"/>
  <c r="P12" i="16"/>
  <c r="E12" i="16"/>
  <c r="AS11" i="16"/>
  <c r="AR11" i="16"/>
  <c r="AQ11" i="16"/>
  <c r="AP11" i="16"/>
  <c r="AL11" i="16"/>
  <c r="AK11" i="16"/>
  <c r="AJ11" i="16"/>
  <c r="AI11" i="16"/>
  <c r="Z11" i="16"/>
  <c r="Y11" i="16"/>
  <c r="X11" i="16"/>
  <c r="W11" i="16"/>
  <c r="V11" i="16"/>
  <c r="U11" i="16"/>
  <c r="T11" i="16"/>
  <c r="S11" i="16"/>
  <c r="R11" i="16"/>
  <c r="P11" i="16"/>
  <c r="E11" i="16"/>
  <c r="AS10" i="16"/>
  <c r="AR10" i="16"/>
  <c r="AQ10" i="16"/>
  <c r="AP10" i="16"/>
  <c r="AL10" i="16"/>
  <c r="AK10" i="16"/>
  <c r="AJ10" i="16"/>
  <c r="AI10" i="16"/>
  <c r="Z10" i="16"/>
  <c r="Y10" i="16"/>
  <c r="X10" i="16"/>
  <c r="W10" i="16"/>
  <c r="V10" i="16"/>
  <c r="U10" i="16"/>
  <c r="T10" i="16"/>
  <c r="S10" i="16"/>
  <c r="R10" i="16"/>
  <c r="P10" i="16"/>
  <c r="E10" i="16"/>
  <c r="AS9" i="16"/>
  <c r="AR9" i="16"/>
  <c r="AQ9" i="16"/>
  <c r="AP9" i="16"/>
  <c r="AL9" i="16"/>
  <c r="AK9" i="16"/>
  <c r="AJ9" i="16"/>
  <c r="AI9" i="16"/>
  <c r="Z9" i="16"/>
  <c r="Y9" i="16"/>
  <c r="X9" i="16"/>
  <c r="W9" i="16"/>
  <c r="V9" i="16"/>
  <c r="U9" i="16"/>
  <c r="T9" i="16"/>
  <c r="S9" i="16"/>
  <c r="R9" i="16"/>
  <c r="P9" i="16"/>
  <c r="E9" i="16"/>
  <c r="AS8" i="16"/>
  <c r="AR8" i="16"/>
  <c r="AQ8" i="16"/>
  <c r="AP8" i="16"/>
  <c r="AL8" i="16"/>
  <c r="AK8" i="16"/>
  <c r="AJ8" i="16"/>
  <c r="AI8" i="16"/>
  <c r="Z8" i="16"/>
  <c r="Y8" i="16"/>
  <c r="X8" i="16"/>
  <c r="W8" i="16"/>
  <c r="V8" i="16"/>
  <c r="U8" i="16"/>
  <c r="T8" i="16"/>
  <c r="S8" i="16"/>
  <c r="R8" i="16"/>
  <c r="P8" i="16"/>
  <c r="E8" i="16"/>
  <c r="AS7" i="16"/>
  <c r="AR7" i="16"/>
  <c r="AQ7" i="16"/>
  <c r="AP7" i="16"/>
  <c r="AL7" i="16"/>
  <c r="AK7" i="16"/>
  <c r="AJ7" i="16"/>
  <c r="AI7" i="16"/>
  <c r="Z7" i="16"/>
  <c r="Y7" i="16"/>
  <c r="X7" i="16"/>
  <c r="W7" i="16"/>
  <c r="V7" i="16"/>
  <c r="U7" i="16"/>
  <c r="T7" i="16"/>
  <c r="S7" i="16"/>
  <c r="R7" i="16"/>
  <c r="P7" i="16"/>
  <c r="E7" i="16"/>
  <c r="AS6" i="16"/>
  <c r="AR6" i="16"/>
  <c r="AQ6" i="16"/>
  <c r="AP6" i="16"/>
  <c r="AL6" i="16"/>
  <c r="AK6" i="16"/>
  <c r="AJ6" i="16"/>
  <c r="AI6" i="16"/>
  <c r="Z6" i="16"/>
  <c r="Y6" i="16"/>
  <c r="X6" i="16"/>
  <c r="W6" i="16"/>
  <c r="V6" i="16"/>
  <c r="U6" i="16"/>
  <c r="T6" i="16"/>
  <c r="S6" i="16"/>
  <c r="R6" i="16"/>
  <c r="P6" i="16"/>
  <c r="E6" i="16"/>
  <c r="AS5" i="16"/>
  <c r="AR5" i="16"/>
  <c r="AQ5" i="16"/>
  <c r="AP5" i="16"/>
  <c r="AL5" i="16"/>
  <c r="AK5" i="16"/>
  <c r="AJ5" i="16"/>
  <c r="AI5" i="16"/>
  <c r="Z5" i="16"/>
  <c r="Y5" i="16"/>
  <c r="X5" i="16"/>
  <c r="W5" i="16"/>
  <c r="V5" i="16"/>
  <c r="U5" i="16"/>
  <c r="T5" i="16"/>
  <c r="S5" i="16"/>
  <c r="R5" i="16"/>
  <c r="P5" i="16"/>
  <c r="E5" i="16"/>
  <c r="J12" i="4" l="1"/>
  <c r="AM6" i="16" s="1"/>
  <c r="K12" i="4"/>
  <c r="AN6" i="16" s="1"/>
  <c r="J13" i="4"/>
  <c r="AM7" i="16" s="1"/>
  <c r="K13" i="4"/>
  <c r="AN7" i="16" s="1"/>
  <c r="J14" i="4"/>
  <c r="AM8" i="16" s="1"/>
  <c r="K14" i="4"/>
  <c r="AN8" i="16" s="1"/>
  <c r="J15" i="4"/>
  <c r="AM9" i="16" s="1"/>
  <c r="K15" i="4"/>
  <c r="AN9" i="16" s="1"/>
  <c r="J16" i="4"/>
  <c r="AM10" i="16" s="1"/>
  <c r="K16" i="4"/>
  <c r="AN10" i="16" s="1"/>
  <c r="J17" i="4"/>
  <c r="AM11" i="16" s="1"/>
  <c r="K17" i="4"/>
  <c r="AN11" i="16" s="1"/>
  <c r="J18" i="4"/>
  <c r="AM12" i="16" s="1"/>
  <c r="K18" i="4"/>
  <c r="AN12" i="16" s="1"/>
  <c r="J19" i="4"/>
  <c r="AM13" i="16" s="1"/>
  <c r="K19" i="4"/>
  <c r="AN13" i="16" s="1"/>
  <c r="J20" i="4"/>
  <c r="AM14" i="16" s="1"/>
  <c r="K20" i="4"/>
  <c r="AN14" i="16" s="1"/>
  <c r="K11" i="4"/>
  <c r="AN5" i="16" s="1"/>
  <c r="J11" i="4"/>
  <c r="AM5" i="16" s="1"/>
  <c r="O12" i="1" l="1"/>
  <c r="A6" i="16" s="1"/>
  <c r="O13" i="1"/>
  <c r="A7" i="16" s="1"/>
  <c r="O14" i="1"/>
  <c r="A8" i="16" s="1"/>
  <c r="O15" i="1"/>
  <c r="A9" i="16" s="1"/>
  <c r="O16" i="1"/>
  <c r="A10" i="16" s="1"/>
  <c r="O17" i="1"/>
  <c r="A11" i="16" s="1"/>
  <c r="O18" i="1"/>
  <c r="A12" i="16" s="1"/>
  <c r="O19" i="1"/>
  <c r="A13" i="16" s="1"/>
  <c r="O20" i="1"/>
  <c r="A14" i="16" s="1"/>
  <c r="A5" i="16"/>
  <c r="G4" i="9"/>
  <c r="G3" i="9"/>
  <c r="G2" i="9"/>
  <c r="J4" i="4"/>
  <c r="J3" i="4"/>
  <c r="J2" i="4"/>
  <c r="J1" i="4"/>
  <c r="G5" i="12"/>
  <c r="G4" i="12"/>
  <c r="G3" i="12"/>
  <c r="G2" i="12"/>
  <c r="C20" i="9" l="1"/>
  <c r="C19" i="9"/>
  <c r="C18" i="9"/>
  <c r="C17" i="9"/>
  <c r="C16" i="9"/>
  <c r="C15" i="9"/>
  <c r="C14" i="9"/>
  <c r="C13" i="9"/>
  <c r="C12" i="9"/>
  <c r="C11" i="9"/>
  <c r="C12" i="4"/>
  <c r="C13" i="4"/>
  <c r="C14" i="4"/>
  <c r="C15" i="4"/>
  <c r="C16" i="4"/>
  <c r="C17" i="4"/>
  <c r="C18" i="4"/>
  <c r="C19" i="4"/>
  <c r="C20" i="4"/>
  <c r="C11" i="4"/>
  <c r="Q12" i="1"/>
  <c r="L6" i="16" s="1"/>
  <c r="Q13" i="1"/>
  <c r="L7" i="16" s="1"/>
  <c r="Q14" i="1"/>
  <c r="L8" i="16" s="1"/>
  <c r="Q15" i="1"/>
  <c r="L9" i="16" s="1"/>
  <c r="Q16" i="1"/>
  <c r="L10" i="16" s="1"/>
  <c r="Q17" i="1"/>
  <c r="L11" i="16" s="1"/>
  <c r="Q18" i="1"/>
  <c r="L12" i="16" s="1"/>
  <c r="Q19" i="1"/>
  <c r="L13" i="16" s="1"/>
  <c r="Q20" i="1"/>
  <c r="L14" i="16" s="1"/>
  <c r="Q11" i="1"/>
  <c r="L5" i="16" s="1"/>
  <c r="C21" i="12"/>
  <c r="C22" i="12"/>
  <c r="C23" i="12"/>
  <c r="C24" i="12"/>
  <c r="C25" i="12"/>
  <c r="C26" i="12"/>
  <c r="C27" i="12"/>
  <c r="C28" i="12"/>
  <c r="C29" i="12"/>
  <c r="C20" i="12"/>
  <c r="I21" i="12"/>
  <c r="J21" i="12" s="1"/>
  <c r="I22" i="12"/>
  <c r="J22" i="12" s="1"/>
  <c r="I23" i="12"/>
  <c r="J23" i="12"/>
  <c r="I24" i="12"/>
  <c r="J24" i="12"/>
  <c r="I25" i="12"/>
  <c r="J25" i="12"/>
  <c r="I26" i="12"/>
  <c r="J26" i="12"/>
  <c r="I27" i="12"/>
  <c r="J27" i="12"/>
  <c r="I28" i="12"/>
  <c r="J28" i="12"/>
  <c r="I29" i="12"/>
  <c r="J29" i="12"/>
  <c r="I20" i="12"/>
  <c r="J20" i="12" s="1"/>
  <c r="D12" i="1"/>
  <c r="D17" i="1"/>
  <c r="D13" i="1"/>
  <c r="D15" i="1"/>
  <c r="D19" i="1"/>
  <c r="D14" i="1"/>
  <c r="D11" i="1"/>
  <c r="D16" i="1"/>
  <c r="D20" i="1"/>
  <c r="D18" i="1"/>
  <c r="Q12" i="16" l="1"/>
  <c r="Q14" i="16"/>
  <c r="Q10" i="16"/>
  <c r="Q5" i="16"/>
  <c r="Q8" i="16"/>
  <c r="Q13" i="16"/>
  <c r="Q7" i="16"/>
  <c r="Q11" i="16"/>
  <c r="Q6" i="16"/>
  <c r="Q9" i="16"/>
  <c r="H13" i="9"/>
  <c r="H14" i="9"/>
  <c r="H15" i="9"/>
  <c r="H16" i="9"/>
  <c r="H17" i="9"/>
  <c r="H18" i="9"/>
  <c r="H19" i="9"/>
  <c r="H20" i="9"/>
  <c r="H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tc={6C0C6B07-DB23-4734-A520-96E3447358AC}</author>
    <author>tc={0B050FAC-072C-4EEF-A013-D6F4DEF5ED95}</author>
    <author>tc={D257D171-BC87-472A-94A3-2ABF04AC6060}</author>
    <author>tc={7C00CD20-30E1-4538-8085-E86C8A092C0F}</author>
    <author>tc={4528B6E6-F196-47CB-B1F3-BEA1720D4563}</author>
    <author>tc={889FADA8-6B7C-4153-BFE0-2FEC3157209D}</author>
    <author>tc={CC9DC49C-6FAF-4F7B-8496-BDBE52482B12}</author>
    <author>tc={D5C3F891-8F0D-4D09-B5C2-627D46156F16}</author>
    <author>tc={02FAC5F5-F74C-41BE-80DA-24C4B1D5A213}</author>
    <author>tc={639435F7-3F3E-4F08-890E-B3262F4AAB82}</author>
  </authors>
  <commentList>
    <comment ref="C2" authorId="0" shapeId="0" xr:uid="{6C0C6B07-DB23-4734-A520-96E3447358A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環境負荷低減事業活動に取り組む構成員について取りまとめる。
同じ団体に所属していても、環境負荷低減事業活動に取り組まない構成員については記載不要。</t>
      </text>
    </comment>
    <comment ref="C4" authorId="1" shapeId="0" xr:uid="{0B050FAC-072C-4EEF-A013-D6F4DEF5ED9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全角空白なし</t>
      </text>
    </comment>
    <comment ref="D4" authorId="2" shapeId="0" xr:uid="{D257D171-BC87-472A-94A3-2ABF04AC606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全角空白なし</t>
      </text>
    </comment>
    <comment ref="E4" authorId="3" shapeId="0" xr:uid="{7C00CD20-30E1-4538-8085-E86C8A092C0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全角</t>
      </text>
    </comment>
    <comment ref="G4" authorId="4" shapeId="0" xr:uid="{4528B6E6-F196-47CB-B1F3-BEA1720D456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t>
      </text>
    </comment>
    <comment ref="J4" authorId="5" shapeId="0" xr:uid="{889FADA8-6B7C-4153-BFE0-2FEC3157209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法人の場合は○をつける。</t>
      </text>
    </comment>
    <comment ref="K4" authorId="6" shapeId="0" xr:uid="{CC9DC49C-6FAF-4F7B-8496-BDBE52482B1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団体の取組面積＝各構成員の取組面積の合計</t>
      </text>
    </comment>
    <comment ref="M4" authorId="7" shapeId="0" xr:uid="{D5C3F891-8F0D-4D09-B5C2-627D46156F1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団体の経営規模＞各構成員の経営規模の合計
（団体の経営規模には、環境負荷低減事業活動に取り組まない構成員の経営規模も含めるため。）</t>
      </text>
    </comment>
    <comment ref="O4" authorId="8" shapeId="0" xr:uid="{02FAC5F5-F74C-41BE-80DA-24C4B1D5A21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団体の売上高＞各構成員の売上高の合計
（団体の売上高には、環境負荷低減事業活動に取り組まない構成員の売上高も含めるため。）</t>
      </text>
    </comment>
    <comment ref="U4" authorId="9" shapeId="0" xr:uid="{639435F7-3F3E-4F08-890E-B3262F4AAB8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認定農業者、認定新規就農者、なしのいずれかを記入する。</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tc={00A6DEE1-2C12-40AB-9CEF-D04FBD459F5E}</author>
    <author>tc={7D9F42A7-D1FB-4173-904D-1B48479AB03B}</author>
    <author>tc={A289CAA9-A762-4C5F-B48E-159B5B73C224}</author>
    <author>tc={6078ACE7-B8D6-4A8A-BABB-963DBD245BB1}</author>
    <author>tc={55BE3500-0210-4F85-A91A-909109CDBCCE}</author>
    <author>tc={66E25AFC-CD64-4FA8-A331-24B9A56FA3B5}</author>
    <author>tc={3AADB02C-DACC-429F-893B-0FCFB3BF2127}</author>
    <author>tc={27CA2E3A-6D46-40AD-88B8-E8441BBAE23A}</author>
    <author>tc={1FDCFE87-027C-423A-AE48-14091BE8B762}</author>
    <author>tc={A013A07E-35D2-49CA-909E-63B51EF8B2FD}</author>
  </authors>
  <commentList>
    <comment ref="C2" authorId="0" shapeId="0" xr:uid="{00A6DEE1-2C12-40AB-9CEF-D04FBD459F5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環境負荷低減事業活動に取り組む構成員について取りまとめる。
同じ団体に所属していても、環境負荷低減事業活動に取り組まない構成員については記載不要。</t>
      </text>
    </comment>
    <comment ref="C4" authorId="1" shapeId="0" xr:uid="{7D9F42A7-D1FB-4173-904D-1B48479AB03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全角空白なし</t>
      </text>
    </comment>
    <comment ref="D4" authorId="2" shapeId="0" xr:uid="{A289CAA9-A762-4C5F-B48E-159B5B73C22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全角空白なし</t>
      </text>
    </comment>
    <comment ref="E4" authorId="3" shapeId="0" xr:uid="{6078ACE7-B8D6-4A8A-BABB-963DBD245BB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全角</t>
      </text>
    </comment>
    <comment ref="G4" authorId="4" shapeId="0" xr:uid="{55BE3500-0210-4F85-A91A-909109CDBCC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t>
      </text>
    </comment>
    <comment ref="J4" authorId="5" shapeId="0" xr:uid="{66E25AFC-CD64-4FA8-A331-24B9A56FA3B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法人の場合は○をつける。</t>
      </text>
    </comment>
    <comment ref="K4" authorId="6" shapeId="0" xr:uid="{3AADB02C-DACC-429F-893B-0FCFB3BF212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団体の取組面積＝各構成員の取組面積の合計</t>
      </text>
    </comment>
    <comment ref="M4" authorId="7" shapeId="0" xr:uid="{27CA2E3A-6D46-40AD-88B8-E8441BBAE23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団体の経営規模＞各構成員の経営規模の合計
（団体の経営規模には、環境負荷低減事業活動に取り組まない構成員の経営規模も含めるため。）</t>
      </text>
    </comment>
    <comment ref="O4" authorId="8" shapeId="0" xr:uid="{1FDCFE87-027C-423A-AE48-14091BE8B76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団体の売上高＞各構成員の売上高の合計
（団体の売上高には、環境負荷低減事業活動に取り組まない構成員の売上高も含めるため。）</t>
      </text>
    </comment>
    <comment ref="U4" authorId="9" shapeId="0" xr:uid="{A013A07E-35D2-49CA-909E-63B51EF8B2F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認定農業者、認定新規就農者、なしのいずれかを記入する。</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中山 秀貴</author>
  </authors>
  <commentList>
    <comment ref="L17" authorId="0" shapeId="0" xr:uid="{00000000-0006-0000-0100-000001000000}">
      <text>
        <r>
          <rPr>
            <sz val="12"/>
            <color indexed="81"/>
            <rFont val="MS P ゴシック"/>
            <family val="3"/>
            <charset val="128"/>
          </rPr>
          <t>エコファーマー名称使用の希望があった場合のみ判定</t>
        </r>
      </text>
    </comment>
  </commentList>
</comments>
</file>

<file path=xl/sharedStrings.xml><?xml version="1.0" encoding="utf-8"?>
<sst xmlns="http://schemas.openxmlformats.org/spreadsheetml/2006/main" count="672" uniqueCount="351">
  <si>
    <t>番号</t>
    <rPh sb="0" eb="2">
      <t>バンゴウ</t>
    </rPh>
    <phoneticPr fontId="1"/>
  </si>
  <si>
    <t>氏　名</t>
    <rPh sb="0" eb="1">
      <t>シ</t>
    </rPh>
    <rPh sb="2" eb="3">
      <t>メイ</t>
    </rPh>
    <phoneticPr fontId="1"/>
  </si>
  <si>
    <t>連　　絡　　先</t>
    <rPh sb="0" eb="1">
      <t>レン</t>
    </rPh>
    <rPh sb="3" eb="4">
      <t>ラク</t>
    </rPh>
    <rPh sb="6" eb="7">
      <t>サキ</t>
    </rPh>
    <phoneticPr fontId="1"/>
  </si>
  <si>
    <t>電話番号</t>
    <rPh sb="0" eb="2">
      <t>デンワ</t>
    </rPh>
    <rPh sb="2" eb="4">
      <t>バンゴウ</t>
    </rPh>
    <phoneticPr fontId="1"/>
  </si>
  <si>
    <t>E-mail</t>
    <phoneticPr fontId="1"/>
  </si>
  <si>
    <t>合計</t>
    <rPh sb="0" eb="2">
      <t>ゴウケイ</t>
    </rPh>
    <phoneticPr fontId="1"/>
  </si>
  <si>
    <t>使途・用途</t>
    <rPh sb="0" eb="2">
      <t>シト</t>
    </rPh>
    <rPh sb="3" eb="5">
      <t>ヨウト</t>
    </rPh>
    <phoneticPr fontId="1"/>
  </si>
  <si>
    <t>資金調達方法</t>
    <rPh sb="0" eb="6">
      <t>シキンチョウタツホウホウ</t>
    </rPh>
    <phoneticPr fontId="1"/>
  </si>
  <si>
    <t>金額（千円）</t>
    <rPh sb="0" eb="2">
      <t>キンガク</t>
    </rPh>
    <rPh sb="3" eb="5">
      <t>センエン</t>
    </rPh>
    <phoneticPr fontId="1"/>
  </si>
  <si>
    <t>活用する特例措置の内容</t>
    <rPh sb="0" eb="2">
      <t>カツヨウ</t>
    </rPh>
    <rPh sb="4" eb="8">
      <t>トクレイソチ</t>
    </rPh>
    <rPh sb="9" eb="11">
      <t>ナイヨウ</t>
    </rPh>
    <phoneticPr fontId="1"/>
  </si>
  <si>
    <t>農業改良資金</t>
    <rPh sb="0" eb="6">
      <t>ノウギョウカイリョウシキン</t>
    </rPh>
    <phoneticPr fontId="1"/>
  </si>
  <si>
    <t>食品流通改善資金</t>
    <rPh sb="0" eb="2">
      <t>ショクヒン</t>
    </rPh>
    <rPh sb="2" eb="8">
      <t>リュウツウカイゼンシキン</t>
    </rPh>
    <phoneticPr fontId="1"/>
  </si>
  <si>
    <t>（別記様式第１号　別添３）　</t>
    <rPh sb="1" eb="3">
      <t>ベッキ</t>
    </rPh>
    <rPh sb="3" eb="5">
      <t>ヨウシキ</t>
    </rPh>
    <rPh sb="5" eb="6">
      <t>ダイ</t>
    </rPh>
    <rPh sb="7" eb="8">
      <t>ゴウ</t>
    </rPh>
    <rPh sb="9" eb="11">
      <t>ベッテン</t>
    </rPh>
    <phoneticPr fontId="1"/>
  </si>
  <si>
    <t>（別記様式第１号　別添４）　</t>
    <rPh sb="1" eb="3">
      <t>ベッキ</t>
    </rPh>
    <rPh sb="3" eb="5">
      <t>ヨウシキ</t>
    </rPh>
    <rPh sb="5" eb="6">
      <t>ダイ</t>
    </rPh>
    <rPh sb="7" eb="8">
      <t>ゴウ</t>
    </rPh>
    <rPh sb="9" eb="11">
      <t>ベッテン</t>
    </rPh>
    <phoneticPr fontId="1"/>
  </si>
  <si>
    <t>申請団体名</t>
    <rPh sb="0" eb="2">
      <t>シンセイ</t>
    </rPh>
    <rPh sb="2" eb="5">
      <t>ダンタイメイ</t>
    </rPh>
    <phoneticPr fontId="1"/>
  </si>
  <si>
    <t>　　　申請者等の概要</t>
    <rPh sb="3" eb="6">
      <t>シンセイシャ</t>
    </rPh>
    <rPh sb="6" eb="7">
      <t>トウ</t>
    </rPh>
    <rPh sb="8" eb="10">
      <t>ガイヨウ</t>
    </rPh>
    <phoneticPr fontId="1"/>
  </si>
  <si>
    <t>対象作物</t>
    <rPh sb="0" eb="2">
      <t>タイショウ</t>
    </rPh>
    <rPh sb="2" eb="4">
      <t>サクモツ</t>
    </rPh>
    <phoneticPr fontId="1"/>
  </si>
  <si>
    <t>判定</t>
    <rPh sb="0" eb="2">
      <t>ハンテイ</t>
    </rPh>
    <phoneticPr fontId="1"/>
  </si>
  <si>
    <t>現状</t>
    <rPh sb="0" eb="2">
      <t>ゲンジョウ</t>
    </rPh>
    <phoneticPr fontId="1"/>
  </si>
  <si>
    <t>目標（5年後）</t>
    <rPh sb="0" eb="2">
      <t>モクヒョウ</t>
    </rPh>
    <rPh sb="4" eb="6">
      <t>ネンゴ</t>
    </rPh>
    <phoneticPr fontId="1"/>
  </si>
  <si>
    <t>耕種</t>
    <rPh sb="0" eb="1">
      <t>コウ</t>
    </rPh>
    <rPh sb="1" eb="2">
      <t>タネ</t>
    </rPh>
    <phoneticPr fontId="1"/>
  </si>
  <si>
    <t>新規</t>
    <rPh sb="0" eb="2">
      <t>シンキ</t>
    </rPh>
    <phoneticPr fontId="1"/>
  </si>
  <si>
    <t>土壌
分析値
添付</t>
    <rPh sb="0" eb="2">
      <t>ドジョウ</t>
    </rPh>
    <rPh sb="3" eb="6">
      <t>ブンセキチ</t>
    </rPh>
    <rPh sb="7" eb="9">
      <t>テンプ</t>
    </rPh>
    <phoneticPr fontId="1"/>
  </si>
  <si>
    <t>現状
(a)</t>
    <rPh sb="0" eb="2">
      <t>ゲンジョウ</t>
    </rPh>
    <phoneticPr fontId="1"/>
  </si>
  <si>
    <t>〇</t>
    <phoneticPr fontId="1"/>
  </si>
  <si>
    <t>年度</t>
    <rPh sb="0" eb="2">
      <t>ネンド</t>
    </rPh>
    <phoneticPr fontId="1"/>
  </si>
  <si>
    <t>件目</t>
    <rPh sb="0" eb="2">
      <t>ケンメ</t>
    </rPh>
    <phoneticPr fontId="1"/>
  </si>
  <si>
    <t>福島県環境負荷低減事業活動の実施に関する計画（新規・再認定・変更）団体申請者一覧表</t>
    <rPh sb="0" eb="3">
      <t>フクシマケン</t>
    </rPh>
    <rPh sb="3" eb="5">
      <t>カンキョウ</t>
    </rPh>
    <rPh sb="5" eb="7">
      <t>フカ</t>
    </rPh>
    <rPh sb="7" eb="9">
      <t>テイゲン</t>
    </rPh>
    <rPh sb="9" eb="11">
      <t>ジギョウ</t>
    </rPh>
    <rPh sb="11" eb="13">
      <t>カツドウ</t>
    </rPh>
    <rPh sb="14" eb="16">
      <t>ジッシ</t>
    </rPh>
    <rPh sb="17" eb="18">
      <t>カン</t>
    </rPh>
    <rPh sb="20" eb="22">
      <t>ケイカク</t>
    </rPh>
    <rPh sb="23" eb="25">
      <t>シンキ</t>
    </rPh>
    <rPh sb="26" eb="27">
      <t>サイ</t>
    </rPh>
    <rPh sb="27" eb="29">
      <t>ニンテイ</t>
    </rPh>
    <rPh sb="30" eb="32">
      <t>ヘンコウ</t>
    </rPh>
    <rPh sb="33" eb="35">
      <t>ダンタイ</t>
    </rPh>
    <rPh sb="35" eb="38">
      <t>シンセイシャ</t>
    </rPh>
    <rPh sb="38" eb="41">
      <t>イチランヒョウ</t>
    </rPh>
    <phoneticPr fontId="1"/>
  </si>
  <si>
    <t>畜産</t>
    <rPh sb="0" eb="2">
      <t>チクサン</t>
    </rPh>
    <phoneticPr fontId="1"/>
  </si>
  <si>
    <t>業種</t>
    <rPh sb="0" eb="2">
      <t>ギョウシュ</t>
    </rPh>
    <phoneticPr fontId="1"/>
  </si>
  <si>
    <t>区分</t>
    <rPh sb="0" eb="2">
      <t>クブン</t>
    </rPh>
    <phoneticPr fontId="1"/>
  </si>
  <si>
    <t>変更</t>
    <rPh sb="0" eb="2">
      <t>ヘンコウ</t>
    </rPh>
    <phoneticPr fontId="1"/>
  </si>
  <si>
    <t>業種</t>
    <rPh sb="0" eb="1">
      <t>ギョウ</t>
    </rPh>
    <rPh sb="1" eb="2">
      <t>シュ</t>
    </rPh>
    <phoneticPr fontId="1"/>
  </si>
  <si>
    <t>区分</t>
    <rPh sb="0" eb="1">
      <t>ク</t>
    </rPh>
    <rPh sb="1" eb="2">
      <t>ブン</t>
    </rPh>
    <phoneticPr fontId="1"/>
  </si>
  <si>
    <t>認定番号</t>
    <rPh sb="0" eb="4">
      <t>ニンテイバンゴウ</t>
    </rPh>
    <phoneticPr fontId="1"/>
  </si>
  <si>
    <t>　　　環境負荷低減事業活動の内容及び目標</t>
    <rPh sb="3" eb="5">
      <t>カンキョウ</t>
    </rPh>
    <rPh sb="5" eb="7">
      <t>フカ</t>
    </rPh>
    <rPh sb="7" eb="9">
      <t>テイゲン</t>
    </rPh>
    <rPh sb="9" eb="11">
      <t>ジギョウ</t>
    </rPh>
    <rPh sb="11" eb="13">
      <t>カツドウ</t>
    </rPh>
    <rPh sb="14" eb="16">
      <t>ナイヨウ</t>
    </rPh>
    <rPh sb="16" eb="17">
      <t>オヨ</t>
    </rPh>
    <rPh sb="18" eb="20">
      <t>モクヒョウ</t>
    </rPh>
    <phoneticPr fontId="1"/>
  </si>
  <si>
    <t>　　　経営の持続性の確保に関する事項</t>
    <rPh sb="3" eb="5">
      <t>ケイエイ</t>
    </rPh>
    <rPh sb="6" eb="9">
      <t>ジゾクセイ</t>
    </rPh>
    <rPh sb="10" eb="12">
      <t>カクホ</t>
    </rPh>
    <rPh sb="13" eb="14">
      <t>カン</t>
    </rPh>
    <rPh sb="16" eb="18">
      <t>ジコウ</t>
    </rPh>
    <phoneticPr fontId="1"/>
  </si>
  <si>
    <t>必要書類</t>
    <rPh sb="0" eb="4">
      <t>ヒツヨウショルイ</t>
    </rPh>
    <phoneticPr fontId="1"/>
  </si>
  <si>
    <t>みどり投資促進税制</t>
    <phoneticPr fontId="1"/>
  </si>
  <si>
    <t>畜産経営環境調和推進資金
（処理高度化施設整備）</t>
    <rPh sb="0" eb="2">
      <t>チクサン</t>
    </rPh>
    <rPh sb="2" eb="4">
      <t>ケイエイ</t>
    </rPh>
    <rPh sb="4" eb="6">
      <t>カンキョウ</t>
    </rPh>
    <rPh sb="6" eb="8">
      <t>チョウワ</t>
    </rPh>
    <rPh sb="8" eb="10">
      <t>スイシン</t>
    </rPh>
    <rPh sb="10" eb="12">
      <t>シキン</t>
    </rPh>
    <rPh sb="14" eb="16">
      <t>ショリ</t>
    </rPh>
    <rPh sb="16" eb="18">
      <t>コウド</t>
    </rPh>
    <rPh sb="18" eb="19">
      <t>カ</t>
    </rPh>
    <rPh sb="19" eb="21">
      <t>シセツ</t>
    </rPh>
    <rPh sb="21" eb="23">
      <t>セイビ</t>
    </rPh>
    <phoneticPr fontId="1"/>
  </si>
  <si>
    <t>畜産経営環境調和推進資金
（共同利用施設整備）</t>
    <rPh sb="0" eb="2">
      <t>チクサン</t>
    </rPh>
    <rPh sb="2" eb="4">
      <t>ケイエイ</t>
    </rPh>
    <rPh sb="4" eb="6">
      <t>カンキョウ</t>
    </rPh>
    <rPh sb="6" eb="8">
      <t>チョウワ</t>
    </rPh>
    <rPh sb="8" eb="10">
      <t>スイシン</t>
    </rPh>
    <rPh sb="10" eb="12">
      <t>シキン</t>
    </rPh>
    <rPh sb="14" eb="22">
      <t>キョウドウリヨウシセツセイビ</t>
    </rPh>
    <phoneticPr fontId="1"/>
  </si>
  <si>
    <t>-</t>
  </si>
  <si>
    <t>-</t>
    <phoneticPr fontId="1"/>
  </si>
  <si>
    <t>活用する特例措置</t>
    <rPh sb="0" eb="2">
      <t>カツヨウ</t>
    </rPh>
    <rPh sb="4" eb="8">
      <t>トクレイソチ</t>
    </rPh>
    <phoneticPr fontId="1"/>
  </si>
  <si>
    <t>自己資金</t>
    <rPh sb="0" eb="4">
      <t>ジコシキン</t>
    </rPh>
    <phoneticPr fontId="1"/>
  </si>
  <si>
    <t>融資</t>
    <rPh sb="0" eb="2">
      <t>ユウシ</t>
    </rPh>
    <phoneticPr fontId="1"/>
  </si>
  <si>
    <t>その他</t>
    <rPh sb="2" eb="3">
      <t>タ</t>
    </rPh>
    <phoneticPr fontId="1"/>
  </si>
  <si>
    <t>未定</t>
    <rPh sb="0" eb="2">
      <t>ミテイ</t>
    </rPh>
    <phoneticPr fontId="1"/>
  </si>
  <si>
    <t>別表１、２（、３）</t>
    <rPh sb="0" eb="2">
      <t>ベッピョウ</t>
    </rPh>
    <phoneticPr fontId="1"/>
  </si>
  <si>
    <t>別表１、２（、３）、６</t>
    <rPh sb="0" eb="2">
      <t>ベッピョウ</t>
    </rPh>
    <phoneticPr fontId="1"/>
  </si>
  <si>
    <t>別表１、２（、３）、５－２</t>
    <rPh sb="0" eb="2">
      <t>ベッピョウ</t>
    </rPh>
    <phoneticPr fontId="1"/>
  </si>
  <si>
    <t>別表１、２（、３）、５－１</t>
    <rPh sb="0" eb="2">
      <t>ベッピョウ</t>
    </rPh>
    <phoneticPr fontId="1"/>
  </si>
  <si>
    <t>別表１、２（、３）、４</t>
    <rPh sb="0" eb="2">
      <t>ベッピョウ</t>
    </rPh>
    <phoneticPr fontId="1"/>
  </si>
  <si>
    <t>　　　　環境負荷低減事業活動に必要な資金の額及びその調達方法</t>
    <rPh sb="4" eb="14">
      <t>カンキョウフカテイゲンジギョウカツドウ</t>
    </rPh>
    <rPh sb="15" eb="17">
      <t>ヒツヨウ</t>
    </rPh>
    <rPh sb="18" eb="20">
      <t>シキン</t>
    </rPh>
    <rPh sb="21" eb="23">
      <t>ガクオヨ</t>
    </rPh>
    <rPh sb="26" eb="30">
      <t>チョウタツホウホウ</t>
    </rPh>
    <phoneticPr fontId="1"/>
  </si>
  <si>
    <t>面積比</t>
    <rPh sb="0" eb="2">
      <t>メンセキ</t>
    </rPh>
    <rPh sb="2" eb="3">
      <t>ヒ</t>
    </rPh>
    <phoneticPr fontId="1"/>
  </si>
  <si>
    <t>団体構成員１</t>
    <rPh sb="0" eb="2">
      <t>ダンタイ</t>
    </rPh>
    <rPh sb="2" eb="5">
      <t>コウセイイン</t>
    </rPh>
    <phoneticPr fontId="1"/>
  </si>
  <si>
    <t>団体構成員２</t>
    <rPh sb="0" eb="2">
      <t>ダンタイ</t>
    </rPh>
    <rPh sb="2" eb="5">
      <t>コウセイイン</t>
    </rPh>
    <phoneticPr fontId="1"/>
  </si>
  <si>
    <t>団体構成員３</t>
    <rPh sb="0" eb="2">
      <t>ダンタイ</t>
    </rPh>
    <rPh sb="2" eb="5">
      <t>コウセイイン</t>
    </rPh>
    <phoneticPr fontId="1"/>
  </si>
  <si>
    <t>団体構成員４</t>
    <rPh sb="0" eb="2">
      <t>ダンタイ</t>
    </rPh>
    <rPh sb="2" eb="5">
      <t>コウセイイン</t>
    </rPh>
    <phoneticPr fontId="1"/>
  </si>
  <si>
    <t>団体構成員５</t>
    <rPh sb="0" eb="2">
      <t>ダンタイ</t>
    </rPh>
    <rPh sb="2" eb="5">
      <t>コウセイイン</t>
    </rPh>
    <phoneticPr fontId="1"/>
  </si>
  <si>
    <t>団体構成員６</t>
    <rPh sb="0" eb="2">
      <t>ダンタイ</t>
    </rPh>
    <rPh sb="2" eb="5">
      <t>コウセイイン</t>
    </rPh>
    <phoneticPr fontId="1"/>
  </si>
  <si>
    <t>団体構成員７</t>
    <rPh sb="0" eb="2">
      <t>ダンタイ</t>
    </rPh>
    <rPh sb="2" eb="5">
      <t>コウセイイン</t>
    </rPh>
    <phoneticPr fontId="1"/>
  </si>
  <si>
    <t>団体構成員８</t>
    <rPh sb="0" eb="2">
      <t>ダンタイ</t>
    </rPh>
    <rPh sb="2" eb="5">
      <t>コウセイイン</t>
    </rPh>
    <phoneticPr fontId="1"/>
  </si>
  <si>
    <t>団体構成員９</t>
    <rPh sb="0" eb="2">
      <t>ダンタイ</t>
    </rPh>
    <rPh sb="2" eb="5">
      <t>コウセイイン</t>
    </rPh>
    <phoneticPr fontId="1"/>
  </si>
  <si>
    <t>団体構成員１０</t>
    <rPh sb="0" eb="2">
      <t>ダンタイ</t>
    </rPh>
    <rPh sb="2" eb="5">
      <t>コウセイイン</t>
    </rPh>
    <phoneticPr fontId="1"/>
  </si>
  <si>
    <t>農林入力</t>
    <rPh sb="0" eb="2">
      <t>ノウリン</t>
    </rPh>
    <rPh sb="2" eb="4">
      <t>ニュウリョク</t>
    </rPh>
    <phoneticPr fontId="1"/>
  </si>
  <si>
    <t>目標
(b)</t>
    <rPh sb="0" eb="2">
      <t>モクヒョウ</t>
    </rPh>
    <phoneticPr fontId="1"/>
  </si>
  <si>
    <t>現状
(c)</t>
    <rPh sb="0" eb="2">
      <t>ゲンジョウ</t>
    </rPh>
    <phoneticPr fontId="1"/>
  </si>
  <si>
    <t>目標
(d)</t>
    <rPh sb="0" eb="2">
      <t>モクヒョウ</t>
    </rPh>
    <phoneticPr fontId="1"/>
  </si>
  <si>
    <t>最終判定</t>
    <rPh sb="0" eb="4">
      <t>サイシュウハンテイ</t>
    </rPh>
    <phoneticPr fontId="1"/>
  </si>
  <si>
    <t>(d/b)</t>
    <phoneticPr fontId="1"/>
  </si>
  <si>
    <t>（申請団体入力）</t>
    <rPh sb="1" eb="7">
      <t>シンセイダンタイニュウリョク</t>
    </rPh>
    <phoneticPr fontId="1"/>
  </si>
  <si>
    <t>みどり認定
基準判定</t>
    <rPh sb="3" eb="5">
      <t>ニンテイ</t>
    </rPh>
    <rPh sb="6" eb="8">
      <t>キジュン</t>
    </rPh>
    <rPh sb="8" eb="10">
      <t>ハンテイ</t>
    </rPh>
    <phoneticPr fontId="1"/>
  </si>
  <si>
    <t>ヨミガナ</t>
    <phoneticPr fontId="1"/>
  </si>
  <si>
    <t>（全角空白無し）</t>
    <rPh sb="1" eb="3">
      <t>ゼンカク</t>
    </rPh>
    <rPh sb="3" eb="6">
      <t>クウハクナ</t>
    </rPh>
    <phoneticPr fontId="1"/>
  </si>
  <si>
    <t>氏名</t>
    <rPh sb="0" eb="2">
      <t>シメイ</t>
    </rPh>
    <phoneticPr fontId="1"/>
  </si>
  <si>
    <t>団体申請でのエコファーマー名称使用の希望</t>
    <rPh sb="0" eb="4">
      <t>ダンタイシンセイ</t>
    </rPh>
    <rPh sb="13" eb="17">
      <t>メイショウシヨウ</t>
    </rPh>
    <rPh sb="18" eb="20">
      <t>キボウ</t>
    </rPh>
    <phoneticPr fontId="1"/>
  </si>
  <si>
    <t>あり</t>
  </si>
  <si>
    <t>あり</t>
    <phoneticPr fontId="1"/>
  </si>
  <si>
    <t>なし</t>
  </si>
  <si>
    <t>なし</t>
    <phoneticPr fontId="1"/>
  </si>
  <si>
    <t>他のみどり認定の取得</t>
    <rPh sb="0" eb="1">
      <t>ホカ</t>
    </rPh>
    <rPh sb="5" eb="7">
      <t>ニンテイ</t>
    </rPh>
    <rPh sb="8" eb="10">
      <t>シュトク</t>
    </rPh>
    <phoneticPr fontId="1"/>
  </si>
  <si>
    <t>他のみどり認定取得</t>
    <rPh sb="0" eb="1">
      <t>ホカ</t>
    </rPh>
    <rPh sb="5" eb="9">
      <t>ニンテイシュトク</t>
    </rPh>
    <phoneticPr fontId="1"/>
  </si>
  <si>
    <t>不明</t>
    <rPh sb="0" eb="2">
      <t>フメイ</t>
    </rPh>
    <phoneticPr fontId="1"/>
  </si>
  <si>
    <t>備考</t>
    <rPh sb="0" eb="2">
      <t>ビコウ</t>
    </rPh>
    <phoneticPr fontId="1"/>
  </si>
  <si>
    <t>データ
入力
年月日</t>
    <rPh sb="4" eb="6">
      <t>ニュウリョク</t>
    </rPh>
    <rPh sb="7" eb="10">
      <t>ネンガッピ</t>
    </rPh>
    <phoneticPr fontId="1"/>
  </si>
  <si>
    <t>（農林入力）</t>
    <rPh sb="1" eb="5">
      <t>ノウリンニュウリョク</t>
    </rPh>
    <phoneticPr fontId="1"/>
  </si>
  <si>
    <t xml:space="preserve">注１　各項目、全経営部門ではなく、申請する部門（作物など）について、環境負荷低減事業活動を実施ない部分も含め、記載すること。
　２　「ア：経営規模」には、当該部門の経営面積や飼養頭羽数、生産量などについて、現状値及び目標値をそれぞれ記載すること。
　３　イ、ウ、エに記載する数値は概数でも差し支えない。
　４　必要に応じて欄を繰り返し設けて記載すること。
</t>
    <rPh sb="3" eb="6">
      <t>カクコウモク</t>
    </rPh>
    <rPh sb="17" eb="19">
      <t>シンセイ</t>
    </rPh>
    <rPh sb="21" eb="23">
      <t>ブモン</t>
    </rPh>
    <rPh sb="24" eb="26">
      <t>サクモツ</t>
    </rPh>
    <rPh sb="34" eb="42">
      <t>カンキョウフカテイゲンジギョウ</t>
    </rPh>
    <rPh sb="42" eb="44">
      <t>カツドウ</t>
    </rPh>
    <rPh sb="45" eb="47">
      <t>ジッシ</t>
    </rPh>
    <rPh sb="49" eb="51">
      <t>ブブン</t>
    </rPh>
    <rPh sb="52" eb="53">
      <t>フク</t>
    </rPh>
    <rPh sb="55" eb="57">
      <t>キサイ</t>
    </rPh>
    <rPh sb="77" eb="81">
      <t>トウガイブモン</t>
    </rPh>
    <phoneticPr fontId="1"/>
  </si>
  <si>
    <r>
      <rPr>
        <sz val="12"/>
        <color theme="1"/>
        <rFont val="ＭＳ 明朝"/>
        <family val="1"/>
        <charset val="128"/>
      </rPr>
      <t>注１　記入欄が足りない場合は、各々の欄を繰り返し設けて記載すること。
　２　業種欄には耕種農業、畜産業の別を記入すること
　３　区分欄には、新規、再認定、変更の別を記入すること。
　４　番号は別添１～４で同じ番号を使用すること。</t>
    </r>
    <r>
      <rPr>
        <sz val="11"/>
        <color theme="1"/>
        <rFont val="ＭＳ 明朝"/>
        <family val="1"/>
        <charset val="128"/>
      </rPr>
      <t xml:space="preserve">
</t>
    </r>
    <rPh sb="38" eb="40">
      <t>ギョウシュ</t>
    </rPh>
    <rPh sb="40" eb="41">
      <t>ラン</t>
    </rPh>
    <rPh sb="43" eb="45">
      <t>コウシュ</t>
    </rPh>
    <rPh sb="45" eb="47">
      <t>ノウギョウ</t>
    </rPh>
    <rPh sb="48" eb="51">
      <t>チクサンギョウ</t>
    </rPh>
    <rPh sb="54" eb="56">
      <t>キニュウ</t>
    </rPh>
    <rPh sb="93" eb="95">
      <t>バンゴウ</t>
    </rPh>
    <rPh sb="96" eb="98">
      <t>ベッテン</t>
    </rPh>
    <rPh sb="102" eb="103">
      <t>オナ</t>
    </rPh>
    <rPh sb="104" eb="106">
      <t>バンゴウ</t>
    </rPh>
    <phoneticPr fontId="1"/>
  </si>
  <si>
    <t>市町村</t>
    <rPh sb="0" eb="3">
      <t>シチョウソン</t>
    </rPh>
    <phoneticPr fontId="1"/>
  </si>
  <si>
    <t>市町村以下</t>
    <rPh sb="0" eb="5">
      <t>シチョウソンイカ</t>
    </rPh>
    <phoneticPr fontId="1"/>
  </si>
  <si>
    <t>住所（全角）</t>
    <rPh sb="0" eb="2">
      <t>ジュウショ</t>
    </rPh>
    <rPh sb="3" eb="5">
      <t>ゼンカク</t>
    </rPh>
    <phoneticPr fontId="1"/>
  </si>
  <si>
    <t>認定
農業者
等</t>
    <rPh sb="0" eb="2">
      <t>ニンテイ</t>
    </rPh>
    <rPh sb="3" eb="6">
      <t>ノウギョウシャ</t>
    </rPh>
    <rPh sb="7" eb="8">
      <t>ナド</t>
    </rPh>
    <phoneticPr fontId="1"/>
  </si>
  <si>
    <t>認定農業者等</t>
    <rPh sb="0" eb="5">
      <t>ニンテイノウギョウシャ</t>
    </rPh>
    <rPh sb="5" eb="6">
      <t>ナド</t>
    </rPh>
    <phoneticPr fontId="1"/>
  </si>
  <si>
    <t>認定農業者</t>
    <rPh sb="0" eb="5">
      <t>ニンテイノウギョウシャ</t>
    </rPh>
    <phoneticPr fontId="1"/>
  </si>
  <si>
    <t>認定新規就農者</t>
    <rPh sb="0" eb="7">
      <t>ニンテイシンキシュウノウシャ</t>
    </rPh>
    <phoneticPr fontId="1"/>
  </si>
  <si>
    <t>注１　「使途・用途」については、環境負荷低減事業活動に必要となる設備等導入内容を記載すること。（例：ﾍﾟｰｽﾄ施肥田植機購入費（令和〇年度））
　２　「資金調達方法」については、自己資金・融資・補助金等の別を記載すること。
　３　環境負荷低減事業活動の実施に当たって特例措置を活用する場合は、別表１等に必要事項を記載し添付すること。
※別表は福島県環境負荷低減事業活動実施計画（別記様式第１号）に付属する様式。
※設備等の導入をする場合は別表２に、当該設備等の導入として施設の整備を行う場合は別表３に記載する。</t>
    <phoneticPr fontId="1"/>
  </si>
  <si>
    <t>補助金等</t>
    <rPh sb="0" eb="3">
      <t>ホジョキン</t>
    </rPh>
    <rPh sb="3" eb="4">
      <t>ナド</t>
    </rPh>
    <phoneticPr fontId="1"/>
  </si>
  <si>
    <t>融資＋補助金等</t>
    <rPh sb="0" eb="2">
      <t>ユウシ</t>
    </rPh>
    <rPh sb="3" eb="6">
      <t>ホジョキン</t>
    </rPh>
    <rPh sb="6" eb="7">
      <t>ナド</t>
    </rPh>
    <phoneticPr fontId="1"/>
  </si>
  <si>
    <t>01</t>
    <phoneticPr fontId="1"/>
  </si>
  <si>
    <t>（別記様式第１号　別添１）</t>
    <rPh sb="1" eb="3">
      <t>ベッキ</t>
    </rPh>
    <rPh sb="3" eb="5">
      <t>ヨウシキ</t>
    </rPh>
    <rPh sb="5" eb="6">
      <t>ダイ</t>
    </rPh>
    <rPh sb="7" eb="8">
      <t>ゴウ</t>
    </rPh>
    <rPh sb="9" eb="11">
      <t>ベッテン</t>
    </rPh>
    <phoneticPr fontId="1"/>
  </si>
  <si>
    <t>再認定1</t>
    <rPh sb="0" eb="3">
      <t>サイニンテイ</t>
    </rPh>
    <phoneticPr fontId="1"/>
  </si>
  <si>
    <t>再認定2</t>
    <rPh sb="0" eb="3">
      <t>サイニンテイ</t>
    </rPh>
    <phoneticPr fontId="1"/>
  </si>
  <si>
    <t>再認定3</t>
    <rPh sb="0" eb="3">
      <t>サイニンテイ</t>
    </rPh>
    <phoneticPr fontId="1"/>
  </si>
  <si>
    <t>JA○○●●地区○○部会</t>
    <rPh sb="6" eb="8">
      <t>チク</t>
    </rPh>
    <rPh sb="10" eb="12">
      <t>ブカイ</t>
    </rPh>
    <phoneticPr fontId="1"/>
  </si>
  <si>
    <t>○○○○</t>
    <phoneticPr fontId="1"/>
  </si>
  <si>
    <t>選択</t>
    <rPh sb="0" eb="2">
      <t>センタク</t>
    </rPh>
    <phoneticPr fontId="1"/>
  </si>
  <si>
    <t>自動（間違っているときは手入力）</t>
    <rPh sb="0" eb="2">
      <t>ジドウ</t>
    </rPh>
    <rPh sb="3" eb="5">
      <t>マチガ</t>
    </rPh>
    <rPh sb="12" eb="15">
      <t>テニュウリョク</t>
    </rPh>
    <phoneticPr fontId="1"/>
  </si>
  <si>
    <t>自動</t>
    <rPh sb="0" eb="2">
      <t>ジドウ</t>
    </rPh>
    <phoneticPr fontId="1"/>
  </si>
  <si>
    <t>自動生成</t>
    <rPh sb="0" eb="4">
      <t>ジドウセイセイ</t>
    </rPh>
    <phoneticPr fontId="1"/>
  </si>
  <si>
    <r>
      <t xml:space="preserve">担当者名
</t>
    </r>
    <r>
      <rPr>
        <b/>
        <sz val="8"/>
        <color theme="1"/>
        <rFont val="ＭＳ 明朝"/>
        <family val="1"/>
        <charset val="128"/>
      </rPr>
      <t>（申請者本人は記載不要）</t>
    </r>
    <rPh sb="0" eb="4">
      <t>タントウシャメイ</t>
    </rPh>
    <rPh sb="6" eb="11">
      <t>シンセイシャホンニン</t>
    </rPh>
    <rPh sb="12" eb="16">
      <t>キサイフヨウ</t>
    </rPh>
    <phoneticPr fontId="1"/>
  </si>
  <si>
    <t>福島県環境負荷低減事業活動の実施に関する計画認定者一覧表</t>
    <rPh sb="22" eb="25">
      <t>ニンテイシャ</t>
    </rPh>
    <phoneticPr fontId="1"/>
  </si>
  <si>
    <t>管轄農林</t>
    <rPh sb="0" eb="2">
      <t>カンカツ</t>
    </rPh>
    <rPh sb="2" eb="4">
      <t>ノウリン</t>
    </rPh>
    <phoneticPr fontId="1"/>
  </si>
  <si>
    <t>認定品目</t>
    <phoneticPr fontId="1"/>
  </si>
  <si>
    <t>処理年月日</t>
    <rPh sb="0" eb="5">
      <t>ショリネンガッピ</t>
    </rPh>
    <phoneticPr fontId="1"/>
  </si>
  <si>
    <t>認定者情報</t>
    <rPh sb="0" eb="5">
      <t>ニンテイシャジョウホウ</t>
    </rPh>
    <phoneticPr fontId="1"/>
  </si>
  <si>
    <t>取組内容</t>
    <rPh sb="0" eb="4">
      <t>トリクミナイヨウ</t>
    </rPh>
    <phoneticPr fontId="1"/>
  </si>
  <si>
    <t>経営規模</t>
    <rPh sb="0" eb="4">
      <t>ケイエイキボ</t>
    </rPh>
    <phoneticPr fontId="1"/>
  </si>
  <si>
    <t>必要な資金など</t>
    <rPh sb="0" eb="2">
      <t>ヒツヨウ</t>
    </rPh>
    <rPh sb="3" eb="5">
      <t>シキン</t>
    </rPh>
    <phoneticPr fontId="1"/>
  </si>
  <si>
    <t>備考</t>
  </si>
  <si>
    <t>認定番号</t>
  </si>
  <si>
    <t>農林・
普及</t>
    <rPh sb="0" eb="2">
      <t>ノウリン</t>
    </rPh>
    <rPh sb="4" eb="6">
      <t>フキュウ</t>
    </rPh>
    <phoneticPr fontId="1"/>
  </si>
  <si>
    <t>大分類</t>
    <rPh sb="0" eb="3">
      <t>ダイブンルイ</t>
    </rPh>
    <phoneticPr fontId="1"/>
  </si>
  <si>
    <t>作物名</t>
    <rPh sb="0" eb="3">
      <t>サクモツメイ</t>
    </rPh>
    <phoneticPr fontId="1"/>
  </si>
  <si>
    <t>認定区分</t>
  </si>
  <si>
    <t>認定外区分</t>
  </si>
  <si>
    <t>データ年月日</t>
    <rPh sb="3" eb="6">
      <t>ネンガッピ</t>
    </rPh>
    <phoneticPr fontId="1"/>
  </si>
  <si>
    <t>認定終了
年月日</t>
    <rPh sb="0" eb="2">
      <t>ニンテイ</t>
    </rPh>
    <rPh sb="2" eb="4">
      <t>シュウリョウ</t>
    </rPh>
    <rPh sb="5" eb="8">
      <t>ネンガッピ</t>
    </rPh>
    <phoneticPr fontId="1"/>
  </si>
  <si>
    <t>申請
類型</t>
    <rPh sb="0" eb="2">
      <t>シンセイ</t>
    </rPh>
    <rPh sb="3" eb="5">
      <t>ルイケイ</t>
    </rPh>
    <phoneticPr fontId="1"/>
  </si>
  <si>
    <t>氏名・
名称</t>
    <phoneticPr fontId="1"/>
  </si>
  <si>
    <t>住所（全角入力）</t>
    <rPh sb="0" eb="2">
      <t>ジュウショ</t>
    </rPh>
    <rPh sb="3" eb="5">
      <t>ゼンカク</t>
    </rPh>
    <rPh sb="5" eb="7">
      <t>ニュウリョク</t>
    </rPh>
    <phoneticPr fontId="1"/>
  </si>
  <si>
    <t>電話番号</t>
    <rPh sb="0" eb="4">
      <t>デンワバンゴウ</t>
    </rPh>
    <phoneticPr fontId="1"/>
  </si>
  <si>
    <t>e-mail</t>
    <phoneticPr fontId="1"/>
  </si>
  <si>
    <t>担当者名</t>
    <rPh sb="0" eb="4">
      <t>タントウシャメイ</t>
    </rPh>
    <phoneticPr fontId="1"/>
  </si>
  <si>
    <t>法人</t>
    <rPh sb="0" eb="2">
      <t>ホウジン</t>
    </rPh>
    <phoneticPr fontId="1"/>
  </si>
  <si>
    <t>取組類型</t>
    <rPh sb="0" eb="2">
      <t>トリクミ</t>
    </rPh>
    <rPh sb="2" eb="4">
      <t>ルイケイ</t>
    </rPh>
    <phoneticPr fontId="1"/>
  </si>
  <si>
    <t>当該作物
全体面積（a)</t>
    <rPh sb="0" eb="4">
      <t>トウガイサクモツ</t>
    </rPh>
    <rPh sb="5" eb="7">
      <t>ゼンタイ</t>
    </rPh>
    <rPh sb="7" eb="9">
      <t>メンセキ</t>
    </rPh>
    <phoneticPr fontId="1"/>
  </si>
  <si>
    <t>取組面積(a)</t>
    <rPh sb="0" eb="2">
      <t>トリクミ</t>
    </rPh>
    <rPh sb="2" eb="4">
      <t>メンセキ</t>
    </rPh>
    <phoneticPr fontId="1"/>
  </si>
  <si>
    <t>売上高（万円）</t>
    <rPh sb="0" eb="3">
      <t>ウリアゲダカ</t>
    </rPh>
    <rPh sb="4" eb="6">
      <t>マンエン</t>
    </rPh>
    <phoneticPr fontId="1"/>
  </si>
  <si>
    <t>経営費（万円）</t>
    <rPh sb="0" eb="3">
      <t>ケイエイヒ</t>
    </rPh>
    <rPh sb="4" eb="6">
      <t>マンエン</t>
    </rPh>
    <phoneticPr fontId="1"/>
  </si>
  <si>
    <t>所得（万円）</t>
    <rPh sb="0" eb="2">
      <t>ショトク</t>
    </rPh>
    <rPh sb="3" eb="5">
      <t>マンエン</t>
    </rPh>
    <phoneticPr fontId="1"/>
  </si>
  <si>
    <t>使徒・
用途</t>
    <rPh sb="0" eb="2">
      <t>シト</t>
    </rPh>
    <rPh sb="4" eb="6">
      <t>ヨウト</t>
    </rPh>
    <phoneticPr fontId="1"/>
  </si>
  <si>
    <t>資金
調達法</t>
    <rPh sb="0" eb="2">
      <t>シキン</t>
    </rPh>
    <rPh sb="3" eb="5">
      <t>チョウタツ</t>
    </rPh>
    <rPh sb="5" eb="6">
      <t>ホウ</t>
    </rPh>
    <phoneticPr fontId="1"/>
  </si>
  <si>
    <t>金額</t>
    <phoneticPr fontId="1"/>
  </si>
  <si>
    <t>活用する
特例措置
の内容</t>
    <phoneticPr fontId="1"/>
  </si>
  <si>
    <t>活用した
特例措置
の内容</t>
    <rPh sb="0" eb="2">
      <t>カツヨウ</t>
    </rPh>
    <rPh sb="5" eb="9">
      <t>トクレイソチ</t>
    </rPh>
    <rPh sb="11" eb="13">
      <t>ナイヨウ</t>
    </rPh>
    <phoneticPr fontId="1"/>
  </si>
  <si>
    <t>（作型、品種、栽培法等）</t>
    <rPh sb="1" eb="3">
      <t>サクガタ</t>
    </rPh>
    <rPh sb="4" eb="6">
      <t>ヒンシュ</t>
    </rPh>
    <rPh sb="7" eb="10">
      <t>サイバイホウ</t>
    </rPh>
    <rPh sb="10" eb="11">
      <t>ナド</t>
    </rPh>
    <phoneticPr fontId="1"/>
  </si>
  <si>
    <t>新規</t>
  </si>
  <si>
    <t>変更</t>
  </si>
  <si>
    <t>再認定</t>
  </si>
  <si>
    <t>終了</t>
  </si>
  <si>
    <t>取消</t>
  </si>
  <si>
    <t>（全角）</t>
    <rPh sb="1" eb="3">
      <t>ゼンカク</t>
    </rPh>
    <phoneticPr fontId="1"/>
  </si>
  <si>
    <t>a～h、複数選択有り</t>
    <rPh sb="4" eb="9">
      <t>フクスウセンタクア</t>
    </rPh>
    <phoneticPr fontId="1"/>
  </si>
  <si>
    <t>（長文）</t>
    <rPh sb="1" eb="3">
      <t>チョウブン</t>
    </rPh>
    <phoneticPr fontId="1"/>
  </si>
  <si>
    <t>現状面積</t>
    <rPh sb="0" eb="4">
      <t>ゲンジョウメンセキ</t>
    </rPh>
    <phoneticPr fontId="1"/>
  </si>
  <si>
    <t>目標面積</t>
    <rPh sb="0" eb="4">
      <t>モクヒョウメンセキ</t>
    </rPh>
    <phoneticPr fontId="1"/>
  </si>
  <si>
    <t>目標</t>
    <rPh sb="0" eb="2">
      <t>モクヒョウ</t>
    </rPh>
    <phoneticPr fontId="1"/>
  </si>
  <si>
    <t>（千円）</t>
  </si>
  <si>
    <t>作物</t>
    <rPh sb="0" eb="2">
      <t>サクモツ</t>
    </rPh>
    <phoneticPr fontId="1"/>
  </si>
  <si>
    <t>個人</t>
    <rPh sb="0" eb="2">
      <t>コジン</t>
    </rPh>
    <phoneticPr fontId="1"/>
  </si>
  <si>
    <t>エコ名称認定</t>
    <rPh sb="2" eb="4">
      <t>メイショウ</t>
    </rPh>
    <rPh sb="4" eb="6">
      <t>ニンテイ</t>
    </rPh>
    <phoneticPr fontId="1"/>
  </si>
  <si>
    <t>申請類型</t>
    <rPh sb="0" eb="4">
      <t>シンセイルイケイ</t>
    </rPh>
    <phoneticPr fontId="1"/>
  </si>
  <si>
    <t>土づくり・減化学肥料・減化学農薬</t>
    <rPh sb="0" eb="1">
      <t>ツチ</t>
    </rPh>
    <rPh sb="5" eb="8">
      <t>ゲンカガク</t>
    </rPh>
    <rPh sb="8" eb="10">
      <t>ヒリョウ</t>
    </rPh>
    <rPh sb="11" eb="16">
      <t>ゲンカガクノウヤク</t>
    </rPh>
    <phoneticPr fontId="1"/>
  </si>
  <si>
    <t>野菜</t>
    <rPh sb="0" eb="2">
      <t>ヤサイ</t>
    </rPh>
    <phoneticPr fontId="1"/>
  </si>
  <si>
    <t>×</t>
    <phoneticPr fontId="1"/>
  </si>
  <si>
    <t>団体</t>
    <rPh sb="0" eb="2">
      <t>ダンタイ</t>
    </rPh>
    <phoneticPr fontId="1"/>
  </si>
  <si>
    <t>温室効果ガス削減</t>
    <rPh sb="0" eb="4">
      <t>オンシツコウカ</t>
    </rPh>
    <rPh sb="6" eb="8">
      <t>サクゲン</t>
    </rPh>
    <phoneticPr fontId="1"/>
  </si>
  <si>
    <t>法人</t>
    <rPh sb="0" eb="2">
      <t>ホウジン</t>
    </rPh>
    <phoneticPr fontId="1"/>
  </si>
  <si>
    <t>02</t>
  </si>
  <si>
    <t>03</t>
  </si>
  <si>
    <t>04</t>
  </si>
  <si>
    <t>05</t>
  </si>
  <si>
    <t>06</t>
  </si>
  <si>
    <t>07</t>
  </si>
  <si>
    <t>08</t>
    <phoneticPr fontId="1"/>
  </si>
  <si>
    <t>09</t>
  </si>
  <si>
    <t>10</t>
  </si>
  <si>
    <t>11</t>
  </si>
  <si>
    <t>12</t>
  </si>
  <si>
    <t>13</t>
  </si>
  <si>
    <t>14</t>
  </si>
  <si>
    <t>県北</t>
    <rPh sb="0" eb="1">
      <t>ケン</t>
    </rPh>
    <rPh sb="1" eb="2">
      <t>キタ</t>
    </rPh>
    <phoneticPr fontId="1"/>
  </si>
  <si>
    <t>伊達</t>
    <rPh sb="0" eb="2">
      <t>ダテ</t>
    </rPh>
    <phoneticPr fontId="1"/>
  </si>
  <si>
    <t>安達</t>
    <rPh sb="0" eb="2">
      <t>アダチ</t>
    </rPh>
    <phoneticPr fontId="1"/>
  </si>
  <si>
    <t>県中</t>
    <rPh sb="0" eb="1">
      <t>ケン</t>
    </rPh>
    <rPh sb="1" eb="2">
      <t>ナカ</t>
    </rPh>
    <phoneticPr fontId="1"/>
  </si>
  <si>
    <t>田村</t>
    <rPh sb="0" eb="2">
      <t>タムラ</t>
    </rPh>
    <phoneticPr fontId="1"/>
  </si>
  <si>
    <t>須賀川</t>
    <rPh sb="0" eb="3">
      <t>スカガワ</t>
    </rPh>
    <phoneticPr fontId="1"/>
  </si>
  <si>
    <t>県南</t>
    <rPh sb="0" eb="2">
      <t>ケンナン</t>
    </rPh>
    <phoneticPr fontId="1"/>
  </si>
  <si>
    <t>会津</t>
    <rPh sb="0" eb="2">
      <t>アイヅ</t>
    </rPh>
    <phoneticPr fontId="1"/>
  </si>
  <si>
    <t>喜多方</t>
    <rPh sb="0" eb="3">
      <t>キタカタ</t>
    </rPh>
    <phoneticPr fontId="1"/>
  </si>
  <si>
    <t>会津坂下</t>
    <rPh sb="0" eb="4">
      <t>アイヅバンゲ</t>
    </rPh>
    <phoneticPr fontId="1"/>
  </si>
  <si>
    <t>南会津</t>
    <rPh sb="0" eb="3">
      <t>ミナミアイヅ</t>
    </rPh>
    <phoneticPr fontId="1"/>
  </si>
  <si>
    <t>相双</t>
    <rPh sb="0" eb="2">
      <t>ソウソウ</t>
    </rPh>
    <phoneticPr fontId="1"/>
  </si>
  <si>
    <t>双葉</t>
    <rPh sb="0" eb="2">
      <t>フタバ</t>
    </rPh>
    <phoneticPr fontId="1"/>
  </si>
  <si>
    <t>いわき</t>
    <phoneticPr fontId="1"/>
  </si>
  <si>
    <t>桃1丁目２－５</t>
    <rPh sb="0" eb="1">
      <t>モモ</t>
    </rPh>
    <rPh sb="2" eb="4">
      <t>チョウメ</t>
    </rPh>
    <phoneticPr fontId="1"/>
  </si>
  <si>
    <t>栗３丁目１－１</t>
    <rPh sb="0" eb="1">
      <t>クリ</t>
    </rPh>
    <rPh sb="2" eb="4">
      <t>チョウメ</t>
    </rPh>
    <phoneticPr fontId="1"/>
  </si>
  <si>
    <t>梨１－５－６</t>
    <rPh sb="0" eb="1">
      <t>ナシ</t>
    </rPh>
    <phoneticPr fontId="1"/>
  </si>
  <si>
    <t>林檎６－５－４</t>
    <rPh sb="0" eb="2">
      <t>リンゴ</t>
    </rPh>
    <phoneticPr fontId="1"/>
  </si>
  <si>
    <t>檸檬９－８</t>
    <rPh sb="0" eb="2">
      <t>レモン</t>
    </rPh>
    <phoneticPr fontId="1"/>
  </si>
  <si>
    <t>kankyou01@ezweb.ne.jp7</t>
    <phoneticPr fontId="1"/>
  </si>
  <si>
    <t>fukushima7@gmail.com</t>
    <phoneticPr fontId="1"/>
  </si>
  <si>
    <t>nourinnv@yahoo.co.jp</t>
    <phoneticPr fontId="1"/>
  </si>
  <si>
    <t>shienn@mail.com</t>
    <phoneticPr fontId="1"/>
  </si>
  <si>
    <t>natanasi@momo.com</t>
    <phoneticPr fontId="1"/>
  </si>
  <si>
    <t>佐藤</t>
    <rPh sb="0" eb="2">
      <t>サトウ</t>
    </rPh>
    <phoneticPr fontId="1"/>
  </si>
  <si>
    <t>鈴木</t>
    <rPh sb="0" eb="2">
      <t>スズキ</t>
    </rPh>
    <phoneticPr fontId="1"/>
  </si>
  <si>
    <t>高橋</t>
    <rPh sb="0" eb="2">
      <t>タカハシ</t>
    </rPh>
    <phoneticPr fontId="1"/>
  </si>
  <si>
    <t>渡辺</t>
    <rPh sb="0" eb="2">
      <t>ワタナベ</t>
    </rPh>
    <phoneticPr fontId="1"/>
  </si>
  <si>
    <t>木村</t>
    <rPh sb="0" eb="2">
      <t>キムラ</t>
    </rPh>
    <phoneticPr fontId="1"/>
  </si>
  <si>
    <t>白河市</t>
    <rPh sb="0" eb="3">
      <t>シラカワシ</t>
    </rPh>
    <phoneticPr fontId="1"/>
  </si>
  <si>
    <t>蒲萄８８－８</t>
    <rPh sb="0" eb="2">
      <t>ブドウ</t>
    </rPh>
    <phoneticPr fontId="1"/>
  </si>
  <si>
    <t>蜜柑６－７</t>
    <rPh sb="0" eb="2">
      <t>ミカン</t>
    </rPh>
    <phoneticPr fontId="1"/>
  </si>
  <si>
    <t>柿４５－３</t>
    <rPh sb="0" eb="1">
      <t>カキ</t>
    </rPh>
    <phoneticPr fontId="1"/>
  </si>
  <si>
    <t>苺８７－６</t>
    <rPh sb="0" eb="1">
      <t>イチゴ</t>
    </rPh>
    <phoneticPr fontId="1"/>
  </si>
  <si>
    <t>無花果４６－８</t>
    <rPh sb="0" eb="3">
      <t>イチジク</t>
    </rPh>
    <phoneticPr fontId="1"/>
  </si>
  <si>
    <t>小島</t>
    <rPh sb="0" eb="2">
      <t>コジマ</t>
    </rPh>
    <phoneticPr fontId="1"/>
  </si>
  <si>
    <t>大島</t>
    <rPh sb="0" eb="2">
      <t>オオシマ</t>
    </rPh>
    <phoneticPr fontId="1"/>
  </si>
  <si>
    <t>高山</t>
    <rPh sb="0" eb="2">
      <t>タカヤマ</t>
    </rPh>
    <phoneticPr fontId="1"/>
  </si>
  <si>
    <t>堀西</t>
    <rPh sb="0" eb="2">
      <t>ホリニシ</t>
    </rPh>
    <phoneticPr fontId="1"/>
  </si>
  <si>
    <t>七海</t>
    <rPh sb="0" eb="2">
      <t>ナナウミ</t>
    </rPh>
    <phoneticPr fontId="1"/>
  </si>
  <si>
    <t>西暦20××</t>
    <rPh sb="0" eb="2">
      <t>セイレキ</t>
    </rPh>
    <phoneticPr fontId="1"/>
  </si>
  <si>
    <t>矢吹町</t>
    <rPh sb="0" eb="3">
      <t>ヤブキマチ</t>
    </rPh>
    <phoneticPr fontId="1"/>
  </si>
  <si>
    <t>西郷村</t>
    <rPh sb="0" eb="3">
      <t>ニシゴウムラ</t>
    </rPh>
    <phoneticPr fontId="1"/>
  </si>
  <si>
    <t>中島村</t>
    <rPh sb="0" eb="3">
      <t>ナカジマムラ</t>
    </rPh>
    <phoneticPr fontId="1"/>
  </si>
  <si>
    <t>棚倉町</t>
    <rPh sb="0" eb="3">
      <t>タナグラマチ</t>
    </rPh>
    <phoneticPr fontId="1"/>
  </si>
  <si>
    <t>泉崎村</t>
    <rPh sb="0" eb="3">
      <t>イズミザキムラ</t>
    </rPh>
    <phoneticPr fontId="1"/>
  </si>
  <si>
    <t>塙町</t>
    <rPh sb="0" eb="2">
      <t>ハナワマチ</t>
    </rPh>
    <phoneticPr fontId="1"/>
  </si>
  <si>
    <t>矢祭町</t>
    <rPh sb="0" eb="3">
      <t>ヤマツリマチ</t>
    </rPh>
    <phoneticPr fontId="1"/>
  </si>
  <si>
    <t>農林CD</t>
    <rPh sb="0" eb="2">
      <t>ノウリン</t>
    </rPh>
    <phoneticPr fontId="1"/>
  </si>
  <si>
    <t>法人</t>
    <rPh sb="0" eb="2">
      <t>ホウジン</t>
    </rPh>
    <phoneticPr fontId="1"/>
  </si>
  <si>
    <t>〇</t>
  </si>
  <si>
    <t>〇</t>
    <phoneticPr fontId="1"/>
  </si>
  <si>
    <t>024-532-6652</t>
    <phoneticPr fontId="1"/>
  </si>
  <si>
    <t>090-427-8871</t>
    <phoneticPr fontId="1"/>
  </si>
  <si>
    <t>0245-67-8890</t>
    <phoneticPr fontId="1"/>
  </si>
  <si>
    <t>080-5428-9132</t>
    <phoneticPr fontId="1"/>
  </si>
  <si>
    <t>022-876-5437</t>
    <phoneticPr fontId="1"/>
  </si>
  <si>
    <t>0242-862-3567</t>
    <phoneticPr fontId="1"/>
  </si>
  <si>
    <t>080-366-8177</t>
    <phoneticPr fontId="1"/>
  </si>
  <si>
    <t>0243-876-4554</t>
    <phoneticPr fontId="1"/>
  </si>
  <si>
    <t>090-455-7733</t>
    <phoneticPr fontId="1"/>
  </si>
  <si>
    <t>024-453-9899</t>
    <phoneticPr fontId="1"/>
  </si>
  <si>
    <t>ア　経営規模（ａ）</t>
    <rPh sb="2" eb="4">
      <t>ケイエイ</t>
    </rPh>
    <rPh sb="4" eb="6">
      <t>キボ</t>
    </rPh>
    <phoneticPr fontId="1"/>
  </si>
  <si>
    <t>イ　売上高（万円）</t>
    <rPh sb="2" eb="4">
      <t>ウリア</t>
    </rPh>
    <rPh sb="4" eb="5">
      <t>タカ</t>
    </rPh>
    <rPh sb="6" eb="8">
      <t>マンエン</t>
    </rPh>
    <phoneticPr fontId="1"/>
  </si>
  <si>
    <t>ウ　経営費
（生産コスト）（万円）</t>
    <rPh sb="2" eb="4">
      <t>ケイエイ</t>
    </rPh>
    <rPh sb="4" eb="5">
      <t>ヒ</t>
    </rPh>
    <rPh sb="7" eb="9">
      <t>セイサン</t>
    </rPh>
    <rPh sb="14" eb="16">
      <t>マンエン</t>
    </rPh>
    <phoneticPr fontId="1"/>
  </si>
  <si>
    <t>エ　所得
（イーウ）（万円）</t>
    <rPh sb="2" eb="4">
      <t>ショトク</t>
    </rPh>
    <rPh sb="11" eb="13">
      <t>マンエン</t>
    </rPh>
    <phoneticPr fontId="1"/>
  </si>
  <si>
    <t>エコファーマー名称使用の認定</t>
    <rPh sb="7" eb="9">
      <t>メイショウ</t>
    </rPh>
    <rPh sb="9" eb="11">
      <t>シヨウ</t>
    </rPh>
    <rPh sb="12" eb="14">
      <t>ニンテイ</t>
    </rPh>
    <phoneticPr fontId="1"/>
  </si>
  <si>
    <t>注１　各項目、全経営部門ではなく、申請する部門（作物など）の環境負荷低減事業活動を実施ない
　　　部分も含め、記載すること。
　２　「１年目」は生産方式を導入する初年、「目標」は５年後とすること。
　３　有色部分は農林事務所（農業普及所）で入力する。
　４　「エコファーマー名称使用の認定」はエコファーマー名称使用の希望があった場合のみ判定
　　　（取組内容が「福島県持続性の高い農業生産方式の導入に関する指針」での持続性の高い生産方式の内容と合致することを確認）
　４　 記入欄が足りない場合は、各々の欄を繰り返し設けて記載すること。　</t>
    <rPh sb="102" eb="104">
      <t>ユウショク</t>
    </rPh>
    <rPh sb="104" eb="106">
      <t>ブブン</t>
    </rPh>
    <rPh sb="107" eb="112">
      <t>ノウリンジムショ</t>
    </rPh>
    <rPh sb="113" eb="118">
      <t>ノウギョウフキュウショ</t>
    </rPh>
    <rPh sb="120" eb="122">
      <t>ニュウリョク</t>
    </rPh>
    <phoneticPr fontId="1"/>
  </si>
  <si>
    <t>手入力</t>
    <rPh sb="0" eb="3">
      <t>テニュウリョク</t>
    </rPh>
    <phoneticPr fontId="1"/>
  </si>
  <si>
    <t>対象作物の
全作付面積(a)</t>
    <rPh sb="0" eb="2">
      <t>タイショウ</t>
    </rPh>
    <rPh sb="2" eb="4">
      <t>サクモツ</t>
    </rPh>
    <rPh sb="6" eb="7">
      <t>ゼン</t>
    </rPh>
    <rPh sb="7" eb="9">
      <t>サクツ</t>
    </rPh>
    <rPh sb="9" eb="11">
      <t>メンセキ</t>
    </rPh>
    <phoneticPr fontId="1"/>
  </si>
  <si>
    <t>環境負荷低減事業活動
を取り組む面積(a)</t>
    <rPh sb="0" eb="2">
      <t>カンキョウ</t>
    </rPh>
    <rPh sb="2" eb="4">
      <t>フカ</t>
    </rPh>
    <rPh sb="4" eb="6">
      <t>テイゲン</t>
    </rPh>
    <rPh sb="6" eb="8">
      <t>ジギョウ</t>
    </rPh>
    <rPh sb="8" eb="10">
      <t>カツドウ</t>
    </rPh>
    <rPh sb="12" eb="13">
      <t>ト</t>
    </rPh>
    <rPh sb="14" eb="15">
      <t>ク</t>
    </rPh>
    <rPh sb="16" eb="18">
      <t>メンセキ</t>
    </rPh>
    <phoneticPr fontId="1"/>
  </si>
  <si>
    <t>自動（別添2の全作付面積）</t>
    <rPh sb="0" eb="2">
      <t>ジドウ</t>
    </rPh>
    <rPh sb="3" eb="5">
      <t>ベッテン</t>
    </rPh>
    <rPh sb="7" eb="12">
      <t>ゼンサクツケメンセキ</t>
    </rPh>
    <phoneticPr fontId="1"/>
  </si>
  <si>
    <t>自動</t>
    <rPh sb="0" eb="2">
      <t>ジドウ</t>
    </rPh>
    <phoneticPr fontId="1"/>
  </si>
  <si>
    <t>エコ
名称
認定</t>
    <rPh sb="3" eb="5">
      <t>メイショウ</t>
    </rPh>
    <rPh sb="6" eb="8">
      <t>ニンテイ</t>
    </rPh>
    <phoneticPr fontId="1"/>
  </si>
  <si>
    <t>最終判定</t>
    <rPh sb="0" eb="4">
      <t>サイシュウハンテイ</t>
    </rPh>
    <phoneticPr fontId="1"/>
  </si>
  <si>
    <t>エコ名称認定</t>
    <rPh sb="2" eb="6">
      <t>メイショウニンテイ</t>
    </rPh>
    <phoneticPr fontId="1"/>
  </si>
  <si>
    <t>〇</t>
    <phoneticPr fontId="1"/>
  </si>
  <si>
    <t>×</t>
    <phoneticPr fontId="1"/>
  </si>
  <si>
    <t>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t>
    <rPh sb="4" eb="6">
      <t>サイバイ</t>
    </rPh>
    <rPh sb="8" eb="11">
      <t>フクシマケン</t>
    </rPh>
    <rPh sb="11" eb="13">
      <t>ジゾク</t>
    </rPh>
    <rPh sb="13" eb="14">
      <t>セイ</t>
    </rPh>
    <rPh sb="33" eb="34">
      <t>モト</t>
    </rPh>
    <rPh sb="38" eb="39">
      <t>ツチ</t>
    </rPh>
    <rPh sb="44" eb="49">
      <t>ゲンカガクヒリョウ</t>
    </rPh>
    <rPh sb="51" eb="56">
      <t>ゲンカガクノウヤク</t>
    </rPh>
    <rPh sb="57" eb="59">
      <t>サイバイ</t>
    </rPh>
    <rPh sb="60" eb="61">
      <t>オコナ</t>
    </rPh>
    <rPh sb="70" eb="74">
      <t>タイヒセヨウ</t>
    </rPh>
    <rPh sb="75" eb="77">
      <t>ゲンジョウ</t>
    </rPh>
    <rPh sb="86" eb="88">
      <t>モクヒョウ</t>
    </rPh>
    <rPh sb="105" eb="109">
      <t>タイヒセヨウ</t>
    </rPh>
    <rPh sb="112" eb="116">
      <t>カガクヒリョウ</t>
    </rPh>
    <rPh sb="116" eb="117">
      <t>ゲン</t>
    </rPh>
    <rPh sb="119" eb="121">
      <t>カンコウ</t>
    </rPh>
    <rPh sb="131" eb="133">
      <t>モクヒョウ</t>
    </rPh>
    <rPh sb="167" eb="169">
      <t>ゲンジョウ</t>
    </rPh>
    <rPh sb="169" eb="173">
      <t>カンコウキジュン</t>
    </rPh>
    <rPh sb="174" eb="176">
      <t>モクヒョウ</t>
    </rPh>
    <rPh sb="176" eb="179">
      <t>サッキンザイ</t>
    </rPh>
    <rPh sb="180" eb="183">
      <t>サッチュウザイ</t>
    </rPh>
    <rPh sb="183" eb="184">
      <t>カク</t>
    </rPh>
    <rPh sb="185" eb="186">
      <t>カイ</t>
    </rPh>
    <rPh sb="186" eb="187">
      <t>ゲン</t>
    </rPh>
    <phoneticPr fontId="1"/>
  </si>
  <si>
    <t>↓転機用</t>
    <rPh sb="1" eb="4">
      <t>テンキヨウ</t>
    </rPh>
    <phoneticPr fontId="1"/>
  </si>
  <si>
    <t>　　　環境負荷低減事業活動の類型</t>
    <rPh sb="3" eb="5">
      <t>カンキョウ</t>
    </rPh>
    <rPh sb="5" eb="7">
      <t>フカ</t>
    </rPh>
    <rPh sb="7" eb="9">
      <t>テイゲン</t>
    </rPh>
    <rPh sb="9" eb="11">
      <t>ジギョウ</t>
    </rPh>
    <rPh sb="11" eb="13">
      <t>カツドウ</t>
    </rPh>
    <rPh sb="14" eb="16">
      <t>ルイケイ</t>
    </rPh>
    <phoneticPr fontId="1"/>
  </si>
  <si>
    <t>活動の類型</t>
    <rPh sb="0" eb="2">
      <t>カツドウ</t>
    </rPh>
    <rPh sb="3" eb="5">
      <t>ルイケイ</t>
    </rPh>
    <phoneticPr fontId="1"/>
  </si>
  <si>
    <t>a</t>
  </si>
  <si>
    <t>a</t>
    <phoneticPr fontId="1"/>
  </si>
  <si>
    <t>b</t>
  </si>
  <si>
    <t>b</t>
    <phoneticPr fontId="1"/>
  </si>
  <si>
    <t>c</t>
    <phoneticPr fontId="1"/>
  </si>
  <si>
    <t>d</t>
    <phoneticPr fontId="1"/>
  </si>
  <si>
    <t>e</t>
    <phoneticPr fontId="1"/>
  </si>
  <si>
    <t>f</t>
    <phoneticPr fontId="1"/>
  </si>
  <si>
    <t>g</t>
    <phoneticPr fontId="1"/>
  </si>
  <si>
    <t>h</t>
    <phoneticPr fontId="1"/>
  </si>
  <si>
    <t>有機質資材の施用による土づくり及び化学肥料・化学農薬の使用減少</t>
  </si>
  <si>
    <t>温室効果ガスの排出の量の削減</t>
  </si>
  <si>
    <t>土壌を使用しない栽培技術の実施及び化学肥料・化学農薬の使用減少</t>
  </si>
  <si>
    <t>家畜のふん尿に含まれる窒素、燐その他の環境への負荷の原因となる物質の量の減少</t>
  </si>
  <si>
    <t>餌料の投与等により流出する窒素、燐その他の環境への負荷の原因となる物質の量の減少</t>
  </si>
  <si>
    <t>土壌炭素貯留に資する土壌改良資材の農地又は採草放牧地への施用</t>
  </si>
  <si>
    <t>化学肥料・化学農薬の使用減少と併せて行う生物多様性の保全</t>
  </si>
  <si>
    <t>↓転記用</t>
    <rPh sb="1" eb="4">
      <t>テンキヨウ</t>
    </rPh>
    <phoneticPr fontId="1"/>
  </si>
  <si>
    <t>生分解性ﾌﾟﾗｽﾁｯｸ資材の使用その他の取組によるﾌﾟﾗｽﾁｯｸの排出若しくは流出の抑制又は化石資源由来のﾌﾟﾗｽﾁｯｸの使用量削減</t>
    <phoneticPr fontId="1"/>
  </si>
  <si>
    <t>内容</t>
    <rPh sb="0" eb="2">
      <t>ナイヨウ</t>
    </rPh>
    <phoneticPr fontId="1"/>
  </si>
  <si>
    <t>（別記様式第１号　別添２）</t>
    <rPh sb="1" eb="3">
      <t>ベッキ</t>
    </rPh>
    <rPh sb="3" eb="5">
      <t>ヨウシキ</t>
    </rPh>
    <rPh sb="5" eb="6">
      <t>ダイ</t>
    </rPh>
    <rPh sb="7" eb="8">
      <t>ゴウ</t>
    </rPh>
    <rPh sb="9" eb="11">
      <t>ベッテン</t>
    </rPh>
    <phoneticPr fontId="1"/>
  </si>
  <si>
    <t>農林・普及ｺｰﾄﾞ</t>
    <rPh sb="0" eb="2">
      <t>ノウリン</t>
    </rPh>
    <rPh sb="3" eb="5">
      <t>フキュウ</t>
    </rPh>
    <phoneticPr fontId="1"/>
  </si>
  <si>
    <t>01</t>
  </si>
  <si>
    <t>環境負荷低減事業活動
の取組面積等(a)</t>
    <rPh sb="0" eb="2">
      <t>カンキョウ</t>
    </rPh>
    <rPh sb="2" eb="4">
      <t>フカ</t>
    </rPh>
    <rPh sb="4" eb="6">
      <t>テイゲン</t>
    </rPh>
    <rPh sb="6" eb="8">
      <t>ジギョウ</t>
    </rPh>
    <rPh sb="8" eb="10">
      <t>カツドウ</t>
    </rPh>
    <rPh sb="12" eb="13">
      <t>ト</t>
    </rPh>
    <rPh sb="13" eb="14">
      <t>ク</t>
    </rPh>
    <rPh sb="14" eb="16">
      <t>メンセキ</t>
    </rPh>
    <rPh sb="16" eb="17">
      <t>トウ</t>
    </rPh>
    <phoneticPr fontId="1"/>
  </si>
  <si>
    <t>金額
（千円）</t>
    <rPh sb="0" eb="2">
      <t>キンガク</t>
    </rPh>
    <rPh sb="4" eb="6">
      <t>センエン</t>
    </rPh>
    <phoneticPr fontId="1"/>
  </si>
  <si>
    <t>株式会社リンゴ</t>
    <rPh sb="0" eb="4">
      <t>カブシキガイシャ</t>
    </rPh>
    <phoneticPr fontId="1"/>
  </si>
  <si>
    <t>090-4278-8871</t>
    <phoneticPr fontId="1"/>
  </si>
  <si>
    <t>080-3667-8177</t>
    <phoneticPr fontId="1"/>
  </si>
  <si>
    <t>090-4555-7733</t>
    <phoneticPr fontId="1"/>
  </si>
  <si>
    <t>カキ有限会社</t>
    <rPh sb="2" eb="6">
      <t>ユウゲンガイシャ</t>
    </rPh>
    <phoneticPr fontId="1"/>
  </si>
  <si>
    <t>環境負荷低減事業活動に必要な資金の額及びその調達方法</t>
    <rPh sb="0" eb="10">
      <t>カンキョウフカテイゲンジギョウカツドウ</t>
    </rPh>
    <rPh sb="11" eb="13">
      <t>ヒツヨウ</t>
    </rPh>
    <rPh sb="14" eb="16">
      <t>シキン</t>
    </rPh>
    <rPh sb="17" eb="18">
      <t>ガク</t>
    </rPh>
    <rPh sb="18" eb="19">
      <t>オヨ</t>
    </rPh>
    <rPh sb="22" eb="26">
      <t>チョウタツホウホウ</t>
    </rPh>
    <phoneticPr fontId="1"/>
  </si>
  <si>
    <t>認定農業者等</t>
    <rPh sb="0" eb="2">
      <t>ニンテイ</t>
    </rPh>
    <rPh sb="2" eb="5">
      <t>ノウギョウシャ</t>
    </rPh>
    <rPh sb="5" eb="6">
      <t>ナド</t>
    </rPh>
    <phoneticPr fontId="1"/>
  </si>
  <si>
    <t>白河桃</t>
    <rPh sb="0" eb="2">
      <t>シラカワ</t>
    </rPh>
    <rPh sb="2" eb="3">
      <t>モモ</t>
    </rPh>
    <phoneticPr fontId="1"/>
  </si>
  <si>
    <t>矢吹栗</t>
    <rPh sb="0" eb="2">
      <t>ヤブキ</t>
    </rPh>
    <rPh sb="2" eb="3">
      <t>クリ</t>
    </rPh>
    <phoneticPr fontId="1"/>
  </si>
  <si>
    <t>西郷梨</t>
    <rPh sb="0" eb="2">
      <t>ニシゴウ</t>
    </rPh>
    <rPh sb="2" eb="3">
      <t>ナシ</t>
    </rPh>
    <phoneticPr fontId="1"/>
  </si>
  <si>
    <t>棚倉檸檬</t>
    <rPh sb="0" eb="2">
      <t>タナグラ</t>
    </rPh>
    <rPh sb="2" eb="4">
      <t>レモン</t>
    </rPh>
    <phoneticPr fontId="1"/>
  </si>
  <si>
    <t>泉崎ぶどう</t>
    <rPh sb="0" eb="2">
      <t>イズミザキ</t>
    </rPh>
    <phoneticPr fontId="1"/>
  </si>
  <si>
    <t>塙みかん</t>
    <rPh sb="0" eb="1">
      <t>ハナワ</t>
    </rPh>
    <phoneticPr fontId="1"/>
  </si>
  <si>
    <t>白河苺</t>
    <rPh sb="0" eb="2">
      <t>シラカワ</t>
    </rPh>
    <rPh sb="2" eb="3">
      <t>イチゴ</t>
    </rPh>
    <phoneticPr fontId="1"/>
  </si>
  <si>
    <t>棚倉無花果</t>
    <rPh sb="0" eb="2">
      <t>タナグラ</t>
    </rPh>
    <rPh sb="2" eb="5">
      <t>イチジク</t>
    </rPh>
    <phoneticPr fontId="1"/>
  </si>
  <si>
    <t>可変施肥機購入費用</t>
    <rPh sb="0" eb="5">
      <t>カヘンセヒキ</t>
    </rPh>
    <rPh sb="5" eb="8">
      <t>コウニュウヒ</t>
    </rPh>
    <rPh sb="8" eb="9">
      <t>ヨウ</t>
    </rPh>
    <phoneticPr fontId="1"/>
  </si>
  <si>
    <t>マニュアスプレッダ購入費用</t>
    <rPh sb="9" eb="13">
      <t>コウニュウヒヨウ</t>
    </rPh>
    <phoneticPr fontId="1"/>
  </si>
  <si>
    <t>融資、自己資金</t>
    <rPh sb="0" eb="2">
      <t>ユウシ</t>
    </rPh>
    <rPh sb="3" eb="7">
      <t>ジコシキン</t>
    </rPh>
    <phoneticPr fontId="1"/>
  </si>
  <si>
    <t>〇〇生産部会</t>
    <rPh sb="2" eb="6">
      <t>セイサンブカイ</t>
    </rPh>
    <phoneticPr fontId="1"/>
  </si>
  <si>
    <t>midori@mail.com</t>
    <phoneticPr fontId="1"/>
  </si>
  <si>
    <t>（様式第１号）</t>
    <rPh sb="1" eb="3">
      <t>ヨウシキ</t>
    </rPh>
    <rPh sb="3" eb="4">
      <t>ダイ</t>
    </rPh>
    <rPh sb="5" eb="6">
      <t>ゴウ</t>
    </rPh>
    <phoneticPr fontId="1"/>
  </si>
  <si>
    <t>桜桃２－２７</t>
    <rPh sb="0" eb="2">
      <t>オウトウ</t>
    </rPh>
    <phoneticPr fontId="1"/>
  </si>
  <si>
    <t>024-938-8832</t>
    <phoneticPr fontId="1"/>
  </si>
  <si>
    <t>ラジコン草刈機購入費用、運転資金</t>
    <rPh sb="4" eb="6">
      <t>クサカ</t>
    </rPh>
    <rPh sb="6" eb="7">
      <t>キ</t>
    </rPh>
    <rPh sb="7" eb="11">
      <t>コウニュウヒヨウ</t>
    </rPh>
    <rPh sb="12" eb="16">
      <t>ウンテンシキン</t>
    </rPh>
    <phoneticPr fontId="1"/>
  </si>
  <si>
    <t>トラクター購入費用</t>
    <rPh sb="5" eb="9">
      <t>コウニュウヒヨウ</t>
    </rPh>
    <phoneticPr fontId="1"/>
  </si>
  <si>
    <t>住所</t>
    <rPh sb="0" eb="2">
      <t>ジュウショ</t>
    </rPh>
    <phoneticPr fontId="1"/>
  </si>
  <si>
    <t>連絡先</t>
    <rPh sb="0" eb="1">
      <t>レン</t>
    </rPh>
    <rPh sb="1" eb="2">
      <t>ラク</t>
    </rPh>
    <rPh sb="2" eb="3">
      <t>サキ</t>
    </rPh>
    <phoneticPr fontId="1"/>
  </si>
  <si>
    <t>中島林檎</t>
    <rPh sb="0" eb="2">
      <t>ナカジマ</t>
    </rPh>
    <rPh sb="2" eb="4">
      <t>リンゴ</t>
    </rPh>
    <phoneticPr fontId="1"/>
  </si>
  <si>
    <t>矢祭カキ</t>
    <rPh sb="0" eb="2">
      <t>ヤマツリ</t>
    </rPh>
    <phoneticPr fontId="1"/>
  </si>
  <si>
    <t>白河桜桃</t>
    <rPh sb="0" eb="2">
      <t>シラカワ</t>
    </rPh>
    <rPh sb="2" eb="4">
      <t>オウトウ</t>
    </rPh>
    <phoneticPr fontId="1"/>
  </si>
  <si>
    <t>経営規模
（ａ）</t>
    <rPh sb="0" eb="2">
      <t>ケイエイ</t>
    </rPh>
    <rPh sb="2" eb="4">
      <t>キボ</t>
    </rPh>
    <phoneticPr fontId="1"/>
  </si>
  <si>
    <t>売上高
（千円）</t>
    <rPh sb="0" eb="2">
      <t>ウリア</t>
    </rPh>
    <rPh sb="2" eb="3">
      <t>タカ</t>
    </rPh>
    <rPh sb="5" eb="6">
      <t>セン</t>
    </rPh>
    <rPh sb="6" eb="7">
      <t>エン</t>
    </rPh>
    <phoneticPr fontId="1"/>
  </si>
  <si>
    <t>経営費
（千円）</t>
    <rPh sb="0" eb="2">
      <t>ケイエイ</t>
    </rPh>
    <rPh sb="2" eb="3">
      <t>ヒ</t>
    </rPh>
    <rPh sb="5" eb="6">
      <t>セン</t>
    </rPh>
    <rPh sb="6" eb="7">
      <t>エン</t>
    </rPh>
    <phoneticPr fontId="1"/>
  </si>
  <si>
    <t>所得
（千円）</t>
    <rPh sb="0" eb="2">
      <t>ショトク</t>
    </rPh>
    <rPh sb="4" eb="5">
      <t>セン</t>
    </rPh>
    <rPh sb="5" eb="6">
      <t>エン</t>
    </rPh>
    <phoneticPr fontId="1"/>
  </si>
  <si>
    <t>注１　記入欄が足りない場合は、各々の欄を繰り返し設けて記載すること。
　２　各構成員の経営規模、売上高、経営費、所得は、団体申請する品目における現状及び目標を記入する。
　　　環境負荷低減事業活動に取り組まない品目については記載しないこと。
　３　団体が共同利用設備等を導入する場合は団体の行に、構成員それぞれが設備等を導入する場合は各構成員の行に記入する。
　　　設備導入にあたって必要な別表は、設備を導入する構成員毎に作成すること。</t>
    <rPh sb="48" eb="51">
      <t>ウリアゲダカ</t>
    </rPh>
    <rPh sb="52" eb="55">
      <t>ケイエイヒ</t>
    </rPh>
    <rPh sb="88" eb="98">
      <t>カンキョウフカテイゲンジギョウカツドウ</t>
    </rPh>
    <rPh sb="99" eb="100">
      <t>ト</t>
    </rPh>
    <rPh sb="101" eb="102">
      <t>ク</t>
    </rPh>
    <rPh sb="133" eb="134">
      <t>トウ</t>
    </rPh>
    <rPh sb="135" eb="137">
      <t>ドウニュウ</t>
    </rPh>
    <rPh sb="158" eb="159">
      <t>トウ</t>
    </rPh>
    <rPh sb="160" eb="162">
      <t>ドウニュウ</t>
    </rPh>
    <phoneticPr fontId="1"/>
  </si>
  <si>
    <t>認定者情報</t>
    <phoneticPr fontId="1"/>
  </si>
  <si>
    <t>経営の持続性</t>
    <rPh sb="0" eb="2">
      <t>ケイエイ</t>
    </rPh>
    <rPh sb="3" eb="5">
      <t>ジゾク</t>
    </rPh>
    <rPh sb="5" eb="6">
      <t>セイ</t>
    </rPh>
    <phoneticPr fontId="1"/>
  </si>
  <si>
    <t>その他</t>
    <phoneticPr fontId="1"/>
  </si>
  <si>
    <t>データ
入力</t>
    <rPh sb="4" eb="6">
      <t>ニュウリョク</t>
    </rPh>
    <phoneticPr fontId="1"/>
  </si>
  <si>
    <t>小分類</t>
    <rPh sb="0" eb="3">
      <t>ショウブンルイ</t>
    </rPh>
    <phoneticPr fontId="1"/>
  </si>
  <si>
    <t>作型・
品種等</t>
    <rPh sb="0" eb="2">
      <t>サクガタ</t>
    </rPh>
    <rPh sb="4" eb="6">
      <t>ヒンシュ</t>
    </rPh>
    <rPh sb="6" eb="7">
      <t>ナド</t>
    </rPh>
    <phoneticPr fontId="1"/>
  </si>
  <si>
    <t>認定品目作付面積(a)
・飼養頭羽数(頭)</t>
    <rPh sb="0" eb="4">
      <t>ニンテイヒンモク</t>
    </rPh>
    <rPh sb="4" eb="6">
      <t>サクツケ</t>
    </rPh>
    <rPh sb="6" eb="8">
      <t>メンセキ</t>
    </rPh>
    <rPh sb="13" eb="15">
      <t>シヨウ</t>
    </rPh>
    <rPh sb="15" eb="16">
      <t>アタマ</t>
    </rPh>
    <rPh sb="16" eb="17">
      <t>ハネ</t>
    </rPh>
    <rPh sb="17" eb="18">
      <t>スウ</t>
    </rPh>
    <rPh sb="19" eb="20">
      <t>アタマ</t>
    </rPh>
    <phoneticPr fontId="1"/>
  </si>
  <si>
    <t>取組面積(a)
・取組飼養頭羽数(頭)</t>
    <rPh sb="0" eb="2">
      <t>トリクミ</t>
    </rPh>
    <rPh sb="2" eb="4">
      <t>メンセキ</t>
    </rPh>
    <rPh sb="9" eb="11">
      <t>トリクミ</t>
    </rPh>
    <phoneticPr fontId="1"/>
  </si>
  <si>
    <t>取組面積のうち
有機農業取組面積(a)</t>
    <rPh sb="0" eb="2">
      <t>トリクミ</t>
    </rPh>
    <rPh sb="2" eb="4">
      <t>メンセキ</t>
    </rPh>
    <rPh sb="8" eb="10">
      <t>ユウキ</t>
    </rPh>
    <rPh sb="10" eb="12">
      <t>ノウギョウ</t>
    </rPh>
    <rPh sb="12" eb="16">
      <t>トリクミメンセキ</t>
    </rPh>
    <phoneticPr fontId="1"/>
  </si>
  <si>
    <t>取組実施
市町村</t>
    <rPh sb="0" eb="2">
      <t>トリクミ</t>
    </rPh>
    <rPh sb="2" eb="4">
      <t>ジッシ</t>
    </rPh>
    <rPh sb="5" eb="8">
      <t>シチョウソン</t>
    </rPh>
    <phoneticPr fontId="1"/>
  </si>
  <si>
    <t>経営規模(a)(頭)</t>
    <rPh sb="0" eb="4">
      <t>ケイエイキボ</t>
    </rPh>
    <rPh sb="8" eb="9">
      <t>アタマ</t>
    </rPh>
    <phoneticPr fontId="1"/>
  </si>
  <si>
    <t>売上高(千円)</t>
    <rPh sb="0" eb="3">
      <t>ウリアゲダカ</t>
    </rPh>
    <rPh sb="4" eb="5">
      <t>セン</t>
    </rPh>
    <rPh sb="5" eb="6">
      <t>エン</t>
    </rPh>
    <phoneticPr fontId="1"/>
  </si>
  <si>
    <t>経営費(千円)</t>
    <rPh sb="0" eb="3">
      <t>ケイエイヒ</t>
    </rPh>
    <rPh sb="4" eb="5">
      <t>セン</t>
    </rPh>
    <rPh sb="5" eb="6">
      <t>エン</t>
    </rPh>
    <phoneticPr fontId="1"/>
  </si>
  <si>
    <t>所得(千円)</t>
    <rPh sb="0" eb="2">
      <t>ショトク</t>
    </rPh>
    <rPh sb="3" eb="4">
      <t>セン</t>
    </rPh>
    <rPh sb="4" eb="5">
      <t>エン</t>
    </rPh>
    <phoneticPr fontId="1"/>
  </si>
  <si>
    <t>認定
農業者等</t>
    <rPh sb="0" eb="2">
      <t>ニンテイ</t>
    </rPh>
    <rPh sb="3" eb="6">
      <t>ノウギョウシャ</t>
    </rPh>
    <rPh sb="6" eb="7">
      <t>ナド</t>
    </rPh>
    <phoneticPr fontId="1"/>
  </si>
  <si>
    <t>金額
(千円)</t>
    <rPh sb="4" eb="6">
      <t>センエン</t>
    </rPh>
    <phoneticPr fontId="1"/>
  </si>
  <si>
    <t>特例措置の活用</t>
    <rPh sb="0" eb="4">
      <t>トクレイソチ</t>
    </rPh>
    <rPh sb="5" eb="7">
      <t>カツヨウ</t>
    </rPh>
    <phoneticPr fontId="1"/>
  </si>
  <si>
    <t>申請方法</t>
    <rPh sb="0" eb="2">
      <t>シンセイ</t>
    </rPh>
    <rPh sb="2" eb="4">
      <t>ホウホウ</t>
    </rPh>
    <phoneticPr fontId="1"/>
  </si>
  <si>
    <t>団体名</t>
    <rPh sb="0" eb="3">
      <t>ダンタイメイ</t>
    </rPh>
    <phoneticPr fontId="1"/>
  </si>
  <si>
    <t>終了予定
年月日</t>
    <rPh sb="0" eb="2">
      <t>シュウリョウ</t>
    </rPh>
    <rPh sb="2" eb="4">
      <t>ヨテイ</t>
    </rPh>
    <rPh sb="5" eb="8">
      <t>ネンガッピ</t>
    </rPh>
    <phoneticPr fontId="1"/>
  </si>
  <si>
    <t>更新回数</t>
    <rPh sb="0" eb="4">
      <t>コウシンカイスウ</t>
    </rPh>
    <phoneticPr fontId="1"/>
  </si>
  <si>
    <t>エコ
名称使用</t>
    <rPh sb="3" eb="5">
      <t>メイショウ</t>
    </rPh>
    <rPh sb="5" eb="7">
      <t>シヨウ</t>
    </rPh>
    <phoneticPr fontId="1"/>
  </si>
  <si>
    <t>きっかけ
・理由</t>
    <rPh sb="6" eb="8">
      <t>リユウ</t>
    </rPh>
    <phoneticPr fontId="1"/>
  </si>
  <si>
    <t>備考</t>
    <phoneticPr fontId="1"/>
  </si>
  <si>
    <t>認定</t>
    <phoneticPr fontId="1"/>
  </si>
  <si>
    <t>環境負荷低減事業活動実施計画認定者整理表</t>
    <phoneticPr fontId="1"/>
  </si>
  <si>
    <t>団体申請構成員一覧表</t>
    <rPh sb="0" eb="4">
      <t>ダンタイシンセイ</t>
    </rPh>
    <rPh sb="4" eb="7">
      <t>コウセイイン</t>
    </rPh>
    <rPh sb="7" eb="10">
      <t>イチランヒョウ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</si>
</sst>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yyyy/mm/dd"/>
  </numFmts>
  <fonts count="33">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明朝"/>
      <family val="1"/>
      <charset val="128"/>
    </font>
    <font>
      <sz val="9"/>
      <color theme="1"/>
      <name val="ＭＳ 明朝"/>
      <family val="1"/>
      <charset val="128"/>
    </font>
    <font>
      <sz val="12"/>
      <color rgb="FF0070C0"/>
      <name val="ＭＳ 明朝"/>
      <family val="1"/>
      <charset val="128"/>
    </font>
    <font>
      <sz val="11"/>
      <color rgb="FF0070C0"/>
      <name val="ＭＳ 明朝"/>
      <family val="1"/>
      <charset val="128"/>
    </font>
    <font>
      <b/>
      <sz val="11"/>
      <color theme="1"/>
      <name val="ＭＳ 明朝"/>
      <family val="1"/>
      <charset val="128"/>
    </font>
    <font>
      <u/>
      <sz val="11"/>
      <color theme="1"/>
      <name val="ＭＳ 明朝"/>
      <family val="1"/>
      <charset val="128"/>
    </font>
    <font>
      <sz val="12"/>
      <color theme="8"/>
      <name val="ＭＳ 明朝"/>
      <family val="1"/>
      <charset val="128"/>
    </font>
    <font>
      <sz val="9"/>
      <color theme="8"/>
      <name val="ＭＳ 明朝"/>
      <family val="1"/>
      <charset val="128"/>
    </font>
    <font>
      <u/>
      <sz val="11"/>
      <color theme="8"/>
      <name val="ＭＳ 明朝"/>
      <family val="1"/>
      <charset val="128"/>
    </font>
    <font>
      <b/>
      <sz val="12"/>
      <color theme="1"/>
      <name val="ＭＳ 明朝"/>
      <family val="1"/>
      <charset val="128"/>
    </font>
    <font>
      <b/>
      <sz val="8"/>
      <color theme="1"/>
      <name val="ＭＳ 明朝"/>
      <family val="1"/>
      <charset val="128"/>
    </font>
    <font>
      <sz val="8"/>
      <color theme="1"/>
      <name val="ＭＳ 明朝"/>
      <family val="1"/>
      <charset val="128"/>
    </font>
    <font>
      <u/>
      <sz val="12"/>
      <color theme="1"/>
      <name val="ＭＳ 明朝"/>
      <family val="1"/>
      <charset val="128"/>
    </font>
    <font>
      <sz val="16"/>
      <color rgb="FF000000"/>
      <name val="ＭＳ ゴシック"/>
      <family val="3"/>
      <charset val="128"/>
    </font>
    <font>
      <sz val="10"/>
      <color rgb="FF000000"/>
      <name val="ＭＳ ゴシック"/>
      <family val="3"/>
      <charset val="128"/>
    </font>
    <font>
      <sz val="9"/>
      <color rgb="FF000000"/>
      <name val="ＭＳ ゴシック"/>
      <family val="3"/>
      <charset val="128"/>
    </font>
    <font>
      <sz val="8"/>
      <color rgb="FF000000"/>
      <name val="ＭＳ ゴシック"/>
      <family val="3"/>
      <charset val="128"/>
    </font>
    <font>
      <sz val="9"/>
      <color theme="1"/>
      <name val="ＭＳ Ｐゴシック"/>
      <family val="2"/>
      <charset val="128"/>
      <scheme val="minor"/>
    </font>
    <font>
      <sz val="11"/>
      <color rgb="FF000000"/>
      <name val="ＭＳ ゴシック"/>
      <family val="3"/>
      <charset val="128"/>
    </font>
    <font>
      <sz val="14"/>
      <color rgb="FF000000"/>
      <name val="ＭＳ ゴシック"/>
      <family val="3"/>
      <charset val="128"/>
    </font>
    <font>
      <sz val="10"/>
      <color theme="1"/>
      <name val="ＭＳ Ｐゴシック"/>
      <family val="2"/>
      <charset val="128"/>
      <scheme val="minor"/>
    </font>
    <font>
      <u/>
      <sz val="11"/>
      <color theme="10"/>
      <name val="ＭＳ Ｐゴシック"/>
      <family val="2"/>
      <charset val="128"/>
      <scheme val="minor"/>
    </font>
    <font>
      <sz val="12"/>
      <color indexed="81"/>
      <name val="MS P ゴシック"/>
      <family val="3"/>
      <charset val="128"/>
    </font>
    <font>
      <b/>
      <sz val="9"/>
      <color theme="1"/>
      <name val="ＭＳ 明朝"/>
      <family val="1"/>
      <charset val="128"/>
    </font>
    <font>
      <sz val="6"/>
      <color rgb="FF000000"/>
      <name val="ＭＳ ゴシック"/>
      <family val="3"/>
      <charset val="128"/>
    </font>
    <font>
      <sz val="11"/>
      <color theme="1"/>
      <name val="ＭＳ Ｐゴシック"/>
      <family val="2"/>
      <charset val="128"/>
      <scheme val="minor"/>
    </font>
    <font>
      <sz val="14"/>
      <color theme="1"/>
      <name val="ＭＳ Ｐゴシック"/>
      <family val="2"/>
      <charset val="128"/>
      <scheme val="minor"/>
    </font>
    <font>
      <sz val="10"/>
      <color theme="1"/>
      <name val="ＭＳ 明朝"/>
      <family val="1"/>
      <charset val="128"/>
    </font>
    <font>
      <sz val="9"/>
      <color theme="1"/>
      <name val="ＭＳ ゴシック"/>
      <family val="3"/>
      <charset val="128"/>
    </font>
    <font>
      <sz val="12"/>
      <color theme="1"/>
      <name val="ＭＳ ゴシック"/>
      <family val="3"/>
      <charset val="128"/>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rgb="FF00B0F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2" tint="-9.9978637043366805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right/>
      <top style="thin">
        <color indexed="64"/>
      </top>
      <bottom/>
      <diagonal/>
    </border>
  </borders>
  <cellStyleXfs count="3">
    <xf numFmtId="0" fontId="0" fillId="0" borderId="0">
      <alignment vertical="center"/>
    </xf>
    <xf numFmtId="0" fontId="24" fillId="0" borderId="0" applyNumberFormat="0" applyFill="0" applyBorder="0" applyAlignment="0" applyProtection="0">
      <alignment vertical="center"/>
    </xf>
    <xf numFmtId="38" fontId="28" fillId="0" borderId="0" applyFont="0" applyFill="0" applyBorder="0" applyAlignment="0" applyProtection="0">
      <alignment vertical="center"/>
    </xf>
  </cellStyleXfs>
  <cellXfs count="218">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pplyAlignment="1">
      <alignment horizontal="center" vertical="center"/>
    </xf>
    <xf numFmtId="0" fontId="3" fillId="0" borderId="1" xfId="0" applyFont="1" applyBorder="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2"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5" fillId="0" borderId="4" xfId="0" applyFont="1" applyBorder="1">
      <alignment vertical="center"/>
    </xf>
    <xf numFmtId="0" fontId="3" fillId="0" borderId="1" xfId="0" applyFont="1" applyBorder="1" applyAlignment="1">
      <alignment horizontal="left" vertical="center" wrapText="1"/>
    </xf>
    <xf numFmtId="0" fontId="3" fillId="0" borderId="0" xfId="0" applyFont="1" applyAlignment="1">
      <alignment horizontal="left" vertical="top"/>
    </xf>
    <xf numFmtId="0" fontId="2" fillId="0" borderId="0" xfId="0" applyFont="1" applyAlignment="1">
      <alignment horizontal="center" vertical="center" wrapText="1"/>
    </xf>
    <xf numFmtId="0" fontId="3" fillId="2" borderId="1" xfId="0" applyFont="1" applyFill="1" applyBorder="1">
      <alignment vertical="center"/>
    </xf>
    <xf numFmtId="0" fontId="3" fillId="2" borderId="1" xfId="0" applyFont="1" applyFill="1" applyBorder="1" applyAlignment="1">
      <alignment horizontal="center" vertical="center"/>
    </xf>
    <xf numFmtId="0" fontId="8" fillId="0" borderId="0" xfId="0" applyFont="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2" fillId="0" borderId="0" xfId="0" applyFont="1" applyAlignment="1">
      <alignment horizontal="left" vertical="center" wrapText="1"/>
    </xf>
    <xf numFmtId="0" fontId="7"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7" fillId="0" borderId="0" xfId="0" applyFont="1" applyAlignment="1">
      <alignment horizontal="left" vertical="center"/>
    </xf>
    <xf numFmtId="0" fontId="3" fillId="0" borderId="7" xfId="0" applyFont="1" applyBorder="1">
      <alignment vertical="center"/>
    </xf>
    <xf numFmtId="0" fontId="3" fillId="0" borderId="5" xfId="0" applyFont="1" applyBorder="1">
      <alignment vertical="center"/>
    </xf>
    <xf numFmtId="0" fontId="3" fillId="0" borderId="1" xfId="0" applyFont="1" applyBorder="1" applyAlignment="1">
      <alignment vertical="center" shrinkToFit="1"/>
    </xf>
    <xf numFmtId="0" fontId="3" fillId="0" borderId="1" xfId="0" applyFont="1" applyBorder="1" applyAlignment="1">
      <alignment horizontal="center" vertical="center" shrinkToFit="1"/>
    </xf>
    <xf numFmtId="0" fontId="3" fillId="3" borderId="0" xfId="0" applyFont="1" applyFill="1">
      <alignment vertical="center"/>
    </xf>
    <xf numFmtId="0" fontId="3" fillId="3" borderId="1" xfId="0" applyFont="1" applyFill="1" applyBorder="1">
      <alignment vertical="center"/>
    </xf>
    <xf numFmtId="0" fontId="3" fillId="3" borderId="1" xfId="0" applyFont="1" applyFill="1" applyBorder="1" applyAlignment="1">
      <alignment vertical="center" wrapText="1"/>
    </xf>
    <xf numFmtId="0" fontId="6" fillId="0" borderId="0" xfId="0" applyFont="1" applyAlignment="1">
      <alignment horizontal="right" vertical="center"/>
    </xf>
    <xf numFmtId="0" fontId="5" fillId="0" borderId="4" xfId="0" applyFont="1" applyBorder="1" applyAlignment="1">
      <alignment horizontal="center" vertical="center"/>
    </xf>
    <xf numFmtId="0" fontId="6" fillId="0" borderId="4" xfId="0" applyFont="1" applyBorder="1" applyAlignment="1">
      <alignment horizontal="center" vertical="center"/>
    </xf>
    <xf numFmtId="0" fontId="15" fillId="0" borderId="0" xfId="0" applyFont="1" applyAlignment="1">
      <alignment horizontal="center" vertical="center"/>
    </xf>
    <xf numFmtId="0" fontId="5" fillId="0" borderId="0" xfId="0" applyFont="1" applyAlignment="1">
      <alignment vertical="center" shrinkToFit="1"/>
    </xf>
    <xf numFmtId="0" fontId="6" fillId="0" borderId="0" xfId="0" applyFont="1" applyAlignment="1">
      <alignment vertical="center" shrinkToFit="1"/>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shrinkToFit="1"/>
    </xf>
    <xf numFmtId="0" fontId="12" fillId="0" borderId="1" xfId="0" applyFont="1" applyBorder="1" applyAlignment="1">
      <alignment vertical="center" wrapText="1"/>
    </xf>
    <xf numFmtId="0" fontId="7" fillId="0" borderId="1" xfId="0" applyFont="1" applyBorder="1" applyAlignment="1">
      <alignment vertical="center" wrapText="1"/>
    </xf>
    <xf numFmtId="0" fontId="16" fillId="0" borderId="0" xfId="0" applyFont="1" applyAlignment="1">
      <alignment vertical="top"/>
    </xf>
    <xf numFmtId="0" fontId="17" fillId="0" borderId="1" xfId="0" applyFont="1" applyBorder="1" applyAlignment="1">
      <alignment horizontal="center" vertical="top"/>
    </xf>
    <xf numFmtId="0" fontId="18" fillId="0" borderId="1" xfId="0" applyFont="1" applyBorder="1" applyAlignment="1">
      <alignment horizontal="center" vertical="center" shrinkToFit="1"/>
    </xf>
    <xf numFmtId="0" fontId="18" fillId="0" borderId="1" xfId="0" applyFont="1" applyBorder="1" applyAlignment="1">
      <alignment horizontal="center" vertical="center"/>
    </xf>
    <xf numFmtId="0" fontId="21" fillId="0" borderId="1" xfId="0" applyFont="1" applyBorder="1" applyAlignment="1">
      <alignment vertical="center" shrinkToFit="1"/>
    </xf>
    <xf numFmtId="14" fontId="21" fillId="0" borderId="1" xfId="0" applyNumberFormat="1" applyFont="1" applyBorder="1" applyAlignment="1">
      <alignment vertical="center" shrinkToFit="1"/>
    </xf>
    <xf numFmtId="0" fontId="21" fillId="0" borderId="0" xfId="0" applyFont="1">
      <alignment vertical="center"/>
    </xf>
    <xf numFmtId="0" fontId="22" fillId="0" borderId="0" xfId="0" applyFont="1">
      <alignment vertical="center"/>
    </xf>
    <xf numFmtId="0" fontId="17" fillId="0" borderId="0" xfId="0" applyFont="1">
      <alignment vertical="center"/>
    </xf>
    <xf numFmtId="0" fontId="23" fillId="0" borderId="0" xfId="0" applyFont="1">
      <alignment vertical="center"/>
    </xf>
    <xf numFmtId="0" fontId="18" fillId="0" borderId="0" xfId="0" applyFont="1" applyAlignment="1">
      <alignment horizontal="center" vertical="center"/>
    </xf>
    <xf numFmtId="0" fontId="20" fillId="0" borderId="0" xfId="0" applyFont="1">
      <alignment vertical="center"/>
    </xf>
    <xf numFmtId="177" fontId="21" fillId="0" borderId="1" xfId="0" applyNumberFormat="1" applyFont="1" applyBorder="1" applyAlignment="1">
      <alignment vertical="center" shrinkToFit="1"/>
    </xf>
    <xf numFmtId="0" fontId="24" fillId="0" borderId="1" xfId="1" applyBorder="1" applyAlignment="1">
      <alignment vertical="center" shrinkToFit="1"/>
    </xf>
    <xf numFmtId="0" fontId="7" fillId="2" borderId="1" xfId="0" applyFont="1" applyFill="1" applyBorder="1" applyAlignment="1">
      <alignment horizontal="center" vertical="center" wrapText="1"/>
    </xf>
    <xf numFmtId="0" fontId="6" fillId="0" borderId="0" xfId="0" quotePrefix="1" applyFont="1">
      <alignment vertical="center"/>
    </xf>
    <xf numFmtId="0" fontId="7" fillId="0" borderId="0" xfId="0" applyFont="1">
      <alignment vertical="center"/>
    </xf>
    <xf numFmtId="0" fontId="3" fillId="0" borderId="1" xfId="0" quotePrefix="1" applyFont="1" applyBorder="1">
      <alignment vertical="center"/>
    </xf>
    <xf numFmtId="0" fontId="3" fillId="0" borderId="1" xfId="0" applyFont="1" applyBorder="1" applyAlignment="1">
      <alignment horizontal="left" vertical="center" shrinkToFit="1"/>
    </xf>
    <xf numFmtId="1" fontId="3" fillId="2" borderId="1" xfId="0" applyNumberFormat="1" applyFont="1" applyFill="1" applyBorder="1" applyAlignment="1">
      <alignment horizontal="center" vertical="center"/>
    </xf>
    <xf numFmtId="0" fontId="3" fillId="4" borderId="1" xfId="0" applyFont="1" applyFill="1" applyBorder="1" applyAlignment="1">
      <alignment horizontal="left"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0" xfId="0" applyFont="1" applyFill="1">
      <alignment vertical="center"/>
    </xf>
    <xf numFmtId="0" fontId="2" fillId="4" borderId="0" xfId="0" applyFont="1" applyFill="1" applyAlignment="1">
      <alignment horizontal="center" vertical="center"/>
    </xf>
    <xf numFmtId="0" fontId="2" fillId="4" borderId="0" xfId="0" applyFont="1" applyFill="1" applyAlignment="1">
      <alignment horizontal="center" vertical="center" wrapText="1"/>
    </xf>
    <xf numFmtId="0" fontId="14" fillId="4" borderId="0" xfId="0" applyFont="1" applyFill="1">
      <alignment vertical="center"/>
    </xf>
    <xf numFmtId="0" fontId="3" fillId="4" borderId="1" xfId="0" applyFont="1" applyFill="1" applyBorder="1" applyAlignment="1">
      <alignment vertical="center" shrinkToFit="1"/>
    </xf>
    <xf numFmtId="0" fontId="4" fillId="4" borderId="0" xfId="0" applyFont="1" applyFill="1" applyAlignment="1">
      <alignment horizontal="center" vertical="center"/>
    </xf>
    <xf numFmtId="14" fontId="3" fillId="4" borderId="1" xfId="0" applyNumberFormat="1" applyFont="1" applyFill="1" applyBorder="1" applyAlignment="1">
      <alignment vertical="center" shrinkToFit="1"/>
    </xf>
    <xf numFmtId="0" fontId="3" fillId="4" borderId="0" xfId="0" applyFont="1" applyFill="1" applyAlignment="1">
      <alignment horizontal="center" vertical="center" wrapText="1"/>
    </xf>
    <xf numFmtId="0" fontId="3" fillId="4" borderId="1" xfId="0" applyFont="1" applyFill="1" applyBorder="1" applyAlignment="1">
      <alignment vertical="center" wrapText="1"/>
    </xf>
    <xf numFmtId="0" fontId="21" fillId="0" borderId="1" xfId="0" applyFont="1" applyBorder="1" applyAlignment="1">
      <alignment horizontal="center" vertical="center" shrinkToFit="1"/>
    </xf>
    <xf numFmtId="0" fontId="16" fillId="0" borderId="0" xfId="0" applyFont="1" applyAlignment="1">
      <alignment horizontal="center" vertical="top"/>
    </xf>
    <xf numFmtId="0" fontId="27" fillId="0" borderId="1" xfId="0" applyFont="1" applyBorder="1" applyAlignment="1">
      <alignment vertical="center" wrapText="1"/>
    </xf>
    <xf numFmtId="0" fontId="2" fillId="0" borderId="0" xfId="0" applyFont="1" applyAlignment="1">
      <alignment vertical="center" shrinkToFit="1"/>
    </xf>
    <xf numFmtId="0" fontId="7" fillId="0" borderId="3" xfId="0" applyFont="1" applyBorder="1" applyAlignment="1">
      <alignment horizontal="center" vertical="center" wrapText="1"/>
    </xf>
    <xf numFmtId="38" fontId="3" fillId="0" borderId="1" xfId="2" applyFont="1" applyBorder="1" applyAlignment="1">
      <alignment horizontal="center" vertical="center"/>
    </xf>
    <xf numFmtId="38" fontId="3" fillId="0" borderId="1" xfId="2" applyFont="1" applyBorder="1" applyAlignment="1">
      <alignment horizontal="center" vertical="center" wrapText="1"/>
    </xf>
    <xf numFmtId="38" fontId="3" fillId="4" borderId="1" xfId="2" applyFont="1" applyFill="1" applyBorder="1" applyAlignment="1">
      <alignment horizontal="center" vertical="center" wrapText="1"/>
    </xf>
    <xf numFmtId="0" fontId="29" fillId="0" borderId="0" xfId="0" applyFont="1">
      <alignment vertical="center"/>
    </xf>
    <xf numFmtId="0" fontId="12" fillId="0" borderId="3" xfId="0" applyFont="1" applyBorder="1" applyAlignment="1">
      <alignment horizontal="center" vertical="center" shrinkToFit="1"/>
    </xf>
    <xf numFmtId="0" fontId="3" fillId="0" borderId="2" xfId="0" applyFont="1" applyBorder="1" applyAlignment="1">
      <alignment horizontal="center" vertical="center"/>
    </xf>
    <xf numFmtId="0" fontId="3" fillId="0" borderId="2" xfId="0" applyFont="1" applyBorder="1" applyAlignment="1">
      <alignment vertical="center" shrinkToFit="1"/>
    </xf>
    <xf numFmtId="0" fontId="3" fillId="4" borderId="2" xfId="0" applyFont="1" applyFill="1" applyBorder="1" applyAlignment="1">
      <alignment vertical="center" shrinkToFit="1"/>
    </xf>
    <xf numFmtId="0" fontId="3" fillId="0" borderId="2" xfId="0" applyFont="1" applyBorder="1" applyAlignment="1">
      <alignment horizontal="left" vertical="center" shrinkToFit="1"/>
    </xf>
    <xf numFmtId="0" fontId="3" fillId="0" borderId="2" xfId="0" applyFont="1" applyBorder="1" applyAlignment="1">
      <alignment horizontal="center" vertical="center" shrinkToFit="1"/>
    </xf>
    <xf numFmtId="38" fontId="3" fillId="0" borderId="2" xfId="2" applyFont="1" applyBorder="1" applyAlignment="1">
      <alignment horizontal="center" vertical="center"/>
    </xf>
    <xf numFmtId="38" fontId="3" fillId="0" borderId="2" xfId="2" applyFont="1" applyBorder="1" applyAlignment="1">
      <alignment horizontal="center" vertical="center" wrapText="1"/>
    </xf>
    <xf numFmtId="38" fontId="3" fillId="4" borderId="2" xfId="2" applyFont="1" applyFill="1" applyBorder="1" applyAlignment="1">
      <alignment horizontal="center" vertical="center" wrapText="1"/>
    </xf>
    <xf numFmtId="0" fontId="3" fillId="0" borderId="2" xfId="0" applyFont="1" applyBorder="1">
      <alignment vertical="center"/>
    </xf>
    <xf numFmtId="0" fontId="3" fillId="0" borderId="13" xfId="0" applyFont="1" applyBorder="1" applyAlignment="1">
      <alignment horizontal="left" vertical="center" wrapText="1"/>
    </xf>
    <xf numFmtId="0" fontId="3" fillId="0" borderId="13" xfId="0" applyFont="1" applyBorder="1" applyAlignment="1">
      <alignment horizontal="left" vertical="center"/>
    </xf>
    <xf numFmtId="0" fontId="0" fillId="0" borderId="1" xfId="0" applyBorder="1">
      <alignment vertical="center"/>
    </xf>
    <xf numFmtId="38" fontId="0" fillId="0" borderId="0" xfId="0" applyNumberFormat="1">
      <alignment vertical="center"/>
    </xf>
    <xf numFmtId="0" fontId="12" fillId="0" borderId="16" xfId="0" applyFont="1" applyBorder="1" applyAlignment="1">
      <alignment horizontal="center" vertical="center"/>
    </xf>
    <xf numFmtId="0" fontId="3" fillId="4" borderId="13" xfId="0" applyFont="1" applyFill="1" applyBorder="1" applyAlignment="1">
      <alignment horizontal="left" vertical="center" shrinkToFit="1"/>
    </xf>
    <xf numFmtId="0" fontId="7" fillId="0" borderId="17" xfId="0" applyFont="1" applyBorder="1" applyAlignment="1">
      <alignment horizontal="center" vertical="center"/>
    </xf>
    <xf numFmtId="38" fontId="3" fillId="4" borderId="13" xfId="2" applyFont="1" applyFill="1" applyBorder="1" applyAlignment="1">
      <alignment horizontal="center" vertical="center" shrinkToFit="1"/>
    </xf>
    <xf numFmtId="38" fontId="3" fillId="0" borderId="13" xfId="2" applyFont="1" applyBorder="1" applyAlignment="1">
      <alignment horizontal="center" vertical="center" shrinkToFit="1"/>
    </xf>
    <xf numFmtId="0" fontId="7" fillId="0" borderId="17" xfId="0" applyFont="1" applyBorder="1" applyAlignment="1">
      <alignment horizontal="center" vertical="center" shrinkToFit="1"/>
    </xf>
    <xf numFmtId="38" fontId="3" fillId="0" borderId="14" xfId="2" applyFont="1" applyBorder="1" applyAlignment="1">
      <alignment horizontal="center" vertical="center" wrapText="1"/>
    </xf>
    <xf numFmtId="38" fontId="3" fillId="4" borderId="15" xfId="2" applyFont="1" applyFill="1" applyBorder="1" applyAlignment="1">
      <alignment horizontal="center" vertical="center" shrinkToFit="1"/>
    </xf>
    <xf numFmtId="0" fontId="7" fillId="0" borderId="18" xfId="0" applyFont="1" applyBorder="1" applyAlignment="1">
      <alignment horizontal="center" vertical="center"/>
    </xf>
    <xf numFmtId="0" fontId="0" fillId="0" borderId="2" xfId="0" applyBorder="1">
      <alignment vertical="center"/>
    </xf>
    <xf numFmtId="0" fontId="0" fillId="0" borderId="13" xfId="0" applyBorder="1">
      <alignment vertical="center"/>
    </xf>
    <xf numFmtId="0" fontId="3" fillId="0" borderId="19" xfId="0" applyFont="1" applyBorder="1">
      <alignment vertical="center"/>
    </xf>
    <xf numFmtId="49" fontId="3" fillId="0" borderId="13" xfId="0" applyNumberFormat="1" applyFont="1" applyBorder="1" applyAlignment="1">
      <alignment horizontal="left" vertical="center" wrapText="1"/>
    </xf>
    <xf numFmtId="49" fontId="3" fillId="0" borderId="2" xfId="0" applyNumberFormat="1" applyFont="1" applyBorder="1" applyAlignment="1">
      <alignment vertical="center" shrinkToFit="1"/>
    </xf>
    <xf numFmtId="49" fontId="3" fillId="0" borderId="1" xfId="0" applyNumberFormat="1" applyFont="1" applyBorder="1" applyAlignment="1">
      <alignment vertical="center" shrinkToFit="1"/>
    </xf>
    <xf numFmtId="49" fontId="3" fillId="0" borderId="13" xfId="0" applyNumberFormat="1" applyFont="1" applyBorder="1" applyAlignment="1">
      <alignment horizontal="left" vertical="center"/>
    </xf>
    <xf numFmtId="0" fontId="17" fillId="9" borderId="6" xfId="0" applyFont="1" applyFill="1" applyBorder="1" applyAlignment="1">
      <alignment horizontal="centerContinuous" vertical="top"/>
    </xf>
    <xf numFmtId="0" fontId="17" fillId="9" borderId="5" xfId="0" applyFont="1" applyFill="1" applyBorder="1" applyAlignment="1">
      <alignment horizontal="centerContinuous" vertical="top"/>
    </xf>
    <xf numFmtId="0" fontId="17" fillId="11" borderId="7" xfId="0" applyFont="1" applyFill="1" applyBorder="1" applyAlignment="1">
      <alignment horizontal="centerContinuous" vertical="top"/>
    </xf>
    <xf numFmtId="0" fontId="17" fillId="11" borderId="6" xfId="0" applyFont="1" applyFill="1" applyBorder="1" applyAlignment="1">
      <alignment horizontal="centerContinuous" vertical="top"/>
    </xf>
    <xf numFmtId="0" fontId="17" fillId="12" borderId="6" xfId="0" applyFont="1" applyFill="1" applyBorder="1" applyAlignment="1">
      <alignment horizontal="centerContinuous" vertical="top"/>
    </xf>
    <xf numFmtId="0" fontId="17" fillId="11" borderId="5" xfId="0" applyFont="1" applyFill="1" applyBorder="1" applyAlignment="1">
      <alignment horizontal="centerContinuous" vertical="top"/>
    </xf>
    <xf numFmtId="0" fontId="17" fillId="14" borderId="6" xfId="0" applyFont="1" applyFill="1" applyBorder="1" applyAlignment="1">
      <alignment horizontal="centerContinuous" vertical="top"/>
    </xf>
    <xf numFmtId="0" fontId="17" fillId="14" borderId="9" xfId="0" applyFont="1" applyFill="1" applyBorder="1" applyAlignment="1">
      <alignment horizontal="centerContinuous" vertical="center"/>
    </xf>
    <xf numFmtId="0" fontId="18" fillId="0" borderId="1" xfId="0" applyFont="1" applyBorder="1" applyAlignment="1">
      <alignment vertical="center" shrinkToFit="1"/>
    </xf>
    <xf numFmtId="178" fontId="18" fillId="0" borderId="1" xfId="0" applyNumberFormat="1" applyFont="1" applyBorder="1" applyAlignment="1">
      <alignment horizontal="center" vertical="center" shrinkToFit="1"/>
    </xf>
    <xf numFmtId="38" fontId="18" fillId="0" borderId="1" xfId="2" applyFont="1" applyBorder="1" applyAlignment="1">
      <alignment vertical="center" shrinkToFit="1"/>
    </xf>
    <xf numFmtId="0" fontId="32" fillId="0" borderId="0" xfId="0" applyFont="1">
      <alignment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30" fillId="0" borderId="0" xfId="0" applyFont="1" applyAlignment="1">
      <alignment horizontal="left" vertical="top" wrapText="1"/>
    </xf>
    <xf numFmtId="0" fontId="30" fillId="0" borderId="0" xfId="0" applyFont="1" applyAlignment="1">
      <alignment horizontal="left" vertical="top"/>
    </xf>
    <xf numFmtId="176" fontId="26" fillId="0" borderId="7" xfId="0" applyNumberFormat="1" applyFont="1" applyBorder="1" applyAlignment="1">
      <alignment vertical="center" wrapText="1" shrinkToFit="1"/>
    </xf>
    <xf numFmtId="0" fontId="0" fillId="0" borderId="5" xfId="0" applyBorder="1" applyAlignment="1">
      <alignment vertical="center" shrinkToFi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wrapText="1"/>
    </xf>
    <xf numFmtId="0" fontId="7" fillId="0" borderId="12" xfId="0" applyFont="1" applyBorder="1" applyAlignment="1">
      <alignment horizontal="center" vertical="center"/>
    </xf>
    <xf numFmtId="0" fontId="12" fillId="0" borderId="3" xfId="0" applyFont="1" applyBorder="1" applyAlignment="1">
      <alignment horizontal="center" vertical="center"/>
    </xf>
    <xf numFmtId="0" fontId="12" fillId="0" borderId="12" xfId="0" applyFont="1" applyBorder="1" applyAlignment="1">
      <alignment horizontal="center" vertical="center"/>
    </xf>
    <xf numFmtId="0" fontId="12" fillId="0" borderId="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 xfId="0" applyFont="1" applyBorder="1" applyAlignment="1">
      <alignment horizontal="center" vertical="center"/>
    </xf>
    <xf numFmtId="0" fontId="12" fillId="0" borderId="8" xfId="0" applyFont="1" applyBorder="1" applyAlignment="1">
      <alignment horizontal="center" vertical="center"/>
    </xf>
    <xf numFmtId="0" fontId="12" fillId="0" borderId="19" xfId="0" applyFont="1" applyBorder="1" applyAlignment="1">
      <alignment horizontal="center" vertical="center"/>
    </xf>
    <xf numFmtId="0" fontId="12" fillId="0" borderId="9" xfId="0" applyFont="1" applyBorder="1" applyAlignment="1">
      <alignment horizontal="center" vertical="center"/>
    </xf>
    <xf numFmtId="0" fontId="18" fillId="0" borderId="3" xfId="0" applyFont="1" applyBorder="1" applyAlignment="1">
      <alignment horizontal="center" vertical="center" wrapText="1" shrinkToFit="1"/>
    </xf>
    <xf numFmtId="0" fontId="18" fillId="0" borderId="2" xfId="0" applyFont="1" applyBorder="1" applyAlignment="1">
      <alignment horizontal="center" vertical="center" wrapText="1" shrinkToFit="1"/>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31" fillId="0" borderId="3" xfId="0" applyFont="1" applyBorder="1" applyAlignment="1">
      <alignment horizontal="center" vertical="center"/>
    </xf>
    <xf numFmtId="0" fontId="31" fillId="0" borderId="2" xfId="0" applyFont="1" applyBorder="1" applyAlignment="1">
      <alignment horizontal="center" vertical="center"/>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3" xfId="0" applyFont="1" applyBorder="1" applyAlignment="1">
      <alignment horizontal="center" vertical="center" wrapText="1"/>
    </xf>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0" fontId="18" fillId="0" borderId="1"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1" xfId="0" applyFont="1" applyBorder="1" applyAlignment="1">
      <alignment horizontal="center" vertical="center" wrapText="1" shrinkToFit="1"/>
    </xf>
    <xf numFmtId="0" fontId="31"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12" xfId="0" applyFont="1" applyBorder="1" applyAlignment="1">
      <alignment horizontal="center" vertical="center" shrinkToFit="1"/>
    </xf>
    <xf numFmtId="0" fontId="17" fillId="0" borderId="1" xfId="0" applyFont="1" applyBorder="1" applyAlignment="1">
      <alignment horizontal="center" vertical="top"/>
    </xf>
    <xf numFmtId="0" fontId="17" fillId="5" borderId="1" xfId="0" applyFont="1" applyFill="1" applyBorder="1" applyAlignment="1">
      <alignment horizontal="center" vertical="top"/>
    </xf>
    <xf numFmtId="0" fontId="17" fillId="4" borderId="1" xfId="0" applyFont="1" applyFill="1" applyBorder="1" applyAlignment="1">
      <alignment horizontal="center" vertical="top"/>
    </xf>
    <xf numFmtId="0" fontId="17" fillId="10" borderId="1" xfId="0" applyFont="1" applyFill="1" applyBorder="1" applyAlignment="1">
      <alignment horizontal="center" vertical="top"/>
    </xf>
    <xf numFmtId="0" fontId="17" fillId="13" borderId="1" xfId="0" applyFont="1" applyFill="1" applyBorder="1" applyAlignment="1">
      <alignment horizontal="center" vertical="top"/>
    </xf>
    <xf numFmtId="0" fontId="3" fillId="0" borderId="0" xfId="0" applyFont="1" applyAlignment="1">
      <alignment horizontal="left" vertical="top" wrapText="1"/>
    </xf>
    <xf numFmtId="0" fontId="3" fillId="0" borderId="0" xfId="0" applyFont="1" applyAlignment="1">
      <alignment horizontal="left" vertical="top"/>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5" fillId="0" borderId="0" xfId="0" applyFont="1" applyAlignment="1">
      <alignment horizontal="center" vertical="center" shrinkToFit="1"/>
    </xf>
    <xf numFmtId="0" fontId="5" fillId="0" borderId="0" xfId="0" applyFont="1" applyAlignment="1">
      <alignment horizontal="center" vertical="center"/>
    </xf>
    <xf numFmtId="0" fontId="15" fillId="0" borderId="0" xfId="0" applyFont="1" applyAlignment="1">
      <alignment horizontal="center" vertical="center" shrinkToFit="1"/>
    </xf>
    <xf numFmtId="0" fontId="5" fillId="0" borderId="6" xfId="0" applyFont="1" applyBorder="1" applyAlignment="1">
      <alignment horizontal="left" vertical="center"/>
    </xf>
    <xf numFmtId="0" fontId="5" fillId="0" borderId="4" xfId="0" applyFont="1" applyBorder="1" applyAlignment="1">
      <alignment horizontal="left" vertical="center"/>
    </xf>
    <xf numFmtId="0" fontId="4" fillId="2" borderId="1" xfId="0" applyFont="1" applyFill="1" applyBorder="1" applyAlignment="1">
      <alignment horizontal="center" vertical="center" wrapText="1"/>
    </xf>
    <xf numFmtId="176" fontId="26" fillId="0" borderId="8" xfId="0" applyNumberFormat="1" applyFont="1" applyBorder="1" applyAlignment="1">
      <alignment horizontal="center" vertical="center" wrapText="1"/>
    </xf>
    <xf numFmtId="176" fontId="26" fillId="0" borderId="9" xfId="0" applyNumberFormat="1" applyFont="1" applyBorder="1" applyAlignment="1">
      <alignment horizontal="center" vertical="center" wrapText="1"/>
    </xf>
    <xf numFmtId="176" fontId="26" fillId="0" borderId="10" xfId="0" applyNumberFormat="1" applyFont="1" applyBorder="1" applyAlignment="1">
      <alignment horizontal="center" vertical="center" wrapText="1"/>
    </xf>
    <xf numFmtId="176" fontId="26" fillId="0" borderId="11"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0" xfId="0" applyFont="1" applyAlignment="1">
      <alignment horizontal="left" vertical="top"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2" fillId="4" borderId="1" xfId="0" applyFont="1" applyFill="1" applyBorder="1" applyAlignment="1">
      <alignment horizontal="left" vertical="center" shrinkToFit="1"/>
    </xf>
    <xf numFmtId="0" fontId="2" fillId="0" borderId="1" xfId="0" applyFont="1" applyBorder="1" applyAlignment="1">
      <alignment horizontal="left" vertical="center" wrapText="1"/>
    </xf>
    <xf numFmtId="0" fontId="12" fillId="0" borderId="1" xfId="0" applyFont="1" applyBorder="1" applyAlignment="1">
      <alignment horizontal="center" vertical="center" shrinkToFit="1"/>
    </xf>
    <xf numFmtId="0" fontId="12" fillId="0" borderId="1" xfId="0" applyFont="1" applyBorder="1" applyAlignment="1">
      <alignment horizontal="center" vertical="center" wrapText="1" shrinkToFit="1"/>
    </xf>
    <xf numFmtId="0" fontId="2" fillId="4" borderId="4" xfId="0" applyFont="1" applyFill="1" applyBorder="1" applyAlignment="1">
      <alignment horizontal="center" vertical="center"/>
    </xf>
    <xf numFmtId="0" fontId="17" fillId="7" borderId="1" xfId="0" applyFont="1" applyFill="1" applyBorder="1" applyAlignment="1">
      <alignment horizontal="center" vertical="top"/>
    </xf>
    <xf numFmtId="0" fontId="17" fillId="0" borderId="1" xfId="0" applyFont="1" applyBorder="1" applyAlignment="1">
      <alignment horizontal="center" vertical="center"/>
    </xf>
    <xf numFmtId="0" fontId="17" fillId="8" borderId="1" xfId="0" applyFont="1" applyFill="1" applyBorder="1" applyAlignment="1">
      <alignment horizontal="center" vertical="top"/>
    </xf>
    <xf numFmtId="0" fontId="17" fillId="2" borderId="1" xfId="0" applyFont="1" applyFill="1" applyBorder="1" applyAlignment="1">
      <alignment horizontal="center" vertical="top"/>
    </xf>
    <xf numFmtId="0" fontId="17" fillId="6" borderId="1" xfId="0" applyFont="1" applyFill="1" applyBorder="1" applyAlignment="1">
      <alignment horizontal="center" vertical="top"/>
    </xf>
    <xf numFmtId="0" fontId="19" fillId="0" borderId="3" xfId="0" applyFont="1" applyBorder="1" applyAlignment="1">
      <alignment horizontal="center" vertical="center" wrapText="1" shrinkToFit="1"/>
    </xf>
    <xf numFmtId="0" fontId="19" fillId="0" borderId="2" xfId="0" applyFont="1" applyBorder="1" applyAlignment="1">
      <alignment horizontal="center" vertical="center" shrinkToFit="1"/>
    </xf>
    <xf numFmtId="0" fontId="20" fillId="0" borderId="3" xfId="0" applyFont="1" applyBorder="1" applyAlignment="1">
      <alignment horizontal="center" vertical="center"/>
    </xf>
    <xf numFmtId="0" fontId="20" fillId="0" borderId="2" xfId="0" applyFont="1" applyBorder="1" applyAlignment="1">
      <alignment horizontal="center" vertical="center"/>
    </xf>
    <xf numFmtId="0" fontId="21" fillId="0" borderId="0" xfId="0" applyFont="1">
      <alignment vertical="center"/>
    </xf>
    <xf numFmtId="0" fontId="18" fillId="0" borderId="3" xfId="0" applyFont="1" applyBorder="1" applyAlignment="1">
      <alignment horizontal="center" vertical="top" wrapText="1"/>
    </xf>
    <xf numFmtId="0" fontId="18" fillId="0" borderId="2" xfId="0" applyFont="1" applyBorder="1" applyAlignment="1">
      <alignment horizontal="center" vertical="top" wrapText="1"/>
    </xf>
    <xf numFmtId="0" fontId="20" fillId="0" borderId="1" xfId="0" applyFont="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374197</xdr:colOff>
      <xdr:row>0</xdr:row>
      <xdr:rowOff>93550</xdr:rowOff>
    </xdr:from>
    <xdr:to>
      <xdr:col>7</xdr:col>
      <xdr:colOff>799420</xdr:colOff>
      <xdr:row>3</xdr:row>
      <xdr:rowOff>68035</xdr:rowOff>
    </xdr:to>
    <xdr:sp macro="" textlink="">
      <xdr:nvSpPr>
        <xdr:cNvPr id="2" name="テキスト ボックス 1">
          <a:extLst>
            <a:ext uri="{FF2B5EF4-FFF2-40B4-BE49-F238E27FC236}">
              <a16:creationId xmlns:a16="http://schemas.microsoft.com/office/drawing/2014/main" id="{10947D7D-A706-4B67-BC4B-EAD2ACBB4D67}"/>
            </a:ext>
          </a:extLst>
        </xdr:cNvPr>
        <xdr:cNvSpPr txBox="1"/>
      </xdr:nvSpPr>
      <xdr:spPr>
        <a:xfrm>
          <a:off x="3193597" y="93550"/>
          <a:ext cx="7407048" cy="45073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代表として計画の認定を申請する団体の構成員のうち、一部が環境負荷低減事業活動に取り組む場合の記載例</a:t>
          </a:r>
          <a:endParaRPr kumimoji="1" lang="en-US" altLang="ja-JP" sz="1200"/>
        </a:p>
      </xdr:txBody>
    </xdr:sp>
    <xdr:clientData/>
  </xdr:twoCellAnchor>
</xdr:wsDr>
</file>

<file path=xl/persons/person.xml><?xml version="1.0" encoding="utf-8"?>
<personList xmlns="http://schemas.microsoft.com/office/spreadsheetml/2018/threadedcomments" xmlns:x="http://schemas.openxmlformats.org/spreadsheetml/2006/main">
  <person displayName="前田 恵花" id="{E5FD340D-09AF-4279-B9F5-B299FBD6CC84}" userId="S::maeda_ayaka_01@pref.fukushima.lg.jp::f1d0032e-a414-4af2-a097-b12ccd3650bf"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 dT="2026-01-27T05:52:27.00" personId="{E5FD340D-09AF-4279-B9F5-B299FBD6CC84}" id="{6C0C6B07-DB23-4734-A520-96E3447358AC}">
    <text>環境負荷低減事業活動に取り組む構成員について取りまとめる。
同じ団体に所属していても、環境負荷低減事業活動に取り組まない構成員については記載不要。</text>
  </threadedComment>
  <threadedComment ref="C4" dT="2026-01-27T05:53:07.16" personId="{E5FD340D-09AF-4279-B9F5-B299FBD6CC84}" id="{0B050FAC-072C-4EEF-A013-D6F4DEF5ED95}">
    <text>全角空白なし</text>
  </threadedComment>
  <threadedComment ref="D4" dT="2026-01-27T05:53:23.93" personId="{E5FD340D-09AF-4279-B9F5-B299FBD6CC84}" id="{D257D171-BC87-472A-94A3-2ABF04AC6060}">
    <text>全角空白なし</text>
  </threadedComment>
  <threadedComment ref="E4" dT="2026-01-27T05:53:42.43" personId="{E5FD340D-09AF-4279-B9F5-B299FBD6CC84}" id="{7C00CD20-30E1-4538-8085-E86C8A092C0F}">
    <text>全角</text>
  </threadedComment>
  <threadedComment ref="G4" dT="2026-01-27T05:54:11.87" personId="{E5FD340D-09AF-4279-B9F5-B299FBD6CC84}" id="{4528B6E6-F196-47CB-B1F3-BEA1720D4563}">
    <text>半角</text>
  </threadedComment>
  <threadedComment ref="J4" dT="2026-01-27T06:01:08.70" personId="{E5FD340D-09AF-4279-B9F5-B299FBD6CC84}" id="{889FADA8-6B7C-4153-BFE0-2FEC3157209D}">
    <text>法人の場合は○をつける。</text>
  </threadedComment>
  <threadedComment ref="K4" dT="2026-01-27T05:55:15.88" personId="{E5FD340D-09AF-4279-B9F5-B299FBD6CC84}" id="{CC9DC49C-6FAF-4F7B-8496-BDBE52482B12}">
    <text>団体の取組面積＝各構成員の取組面積の合計</text>
  </threadedComment>
  <threadedComment ref="M4" dT="2026-01-27T05:56:59.36" personId="{E5FD340D-09AF-4279-B9F5-B299FBD6CC84}" id="{D5C3F891-8F0D-4D09-B5C2-627D46156F16}">
    <text>団体の経営規模＞各構成員の経営規模の合計
（団体の経営規模には、環境負荷低減事業活動に取り組まない構成員の経営規模も含めるため。）</text>
  </threadedComment>
  <threadedComment ref="O4" dT="2026-01-27T05:57:40.04" personId="{E5FD340D-09AF-4279-B9F5-B299FBD6CC84}" id="{02FAC5F5-F74C-41BE-80DA-24C4B1D5A213}">
    <text>団体の売上高＞各構成員の売上高の合計
（団体の売上高には、環境負荷低減事業活動に取り組まない構成員の売上高も含めるため。）</text>
  </threadedComment>
  <threadedComment ref="U4" dT="2026-01-27T06:01:42.96" personId="{E5FD340D-09AF-4279-B9F5-B299FBD6CC84}" id="{639435F7-3F3E-4F08-890E-B3262F4AAB82}">
    <text>認定農業者、認定新規就農者、なしのいずれかを記入する。</text>
  </threadedComment>
</ThreadedComments>
</file>

<file path=xl/threadedComments/threadedComment2.xml><?xml version="1.0" encoding="utf-8"?>
<ThreadedComments xmlns="http://schemas.microsoft.com/office/spreadsheetml/2018/threadedcomments" xmlns:x="http://schemas.openxmlformats.org/spreadsheetml/2006/main">
  <threadedComment ref="C2" dT="2026-01-27T05:52:27.00" personId="{E5FD340D-09AF-4279-B9F5-B299FBD6CC84}" id="{00A6DEE1-2C12-40AB-9CEF-D04FBD459F5E}">
    <text>環境負荷低減事業活動に取り組む構成員について取りまとめる。
同じ団体に所属していても、環境負荷低減事業活動に取り組まない構成員については記載不要。</text>
  </threadedComment>
  <threadedComment ref="C4" dT="2026-01-27T05:53:07.16" personId="{E5FD340D-09AF-4279-B9F5-B299FBD6CC84}" id="{7D9F42A7-D1FB-4173-904D-1B48479AB03B}">
    <text>全角空白なし</text>
  </threadedComment>
  <threadedComment ref="D4" dT="2026-01-27T05:53:23.93" personId="{E5FD340D-09AF-4279-B9F5-B299FBD6CC84}" id="{A289CAA9-A762-4C5F-B48E-159B5B73C224}">
    <text>全角空白なし</text>
  </threadedComment>
  <threadedComment ref="E4" dT="2026-01-27T05:53:42.43" personId="{E5FD340D-09AF-4279-B9F5-B299FBD6CC84}" id="{6078ACE7-B8D6-4A8A-BABB-963DBD245BB1}">
    <text>全角</text>
  </threadedComment>
  <threadedComment ref="G4" dT="2026-01-27T05:54:11.87" personId="{E5FD340D-09AF-4279-B9F5-B299FBD6CC84}" id="{55BE3500-0210-4F85-A91A-909109CDBCCE}">
    <text>半角</text>
  </threadedComment>
  <threadedComment ref="J4" dT="2026-01-27T06:01:08.70" personId="{E5FD340D-09AF-4279-B9F5-B299FBD6CC84}" id="{66E25AFC-CD64-4FA8-A331-24B9A56FA3B5}">
    <text>法人の場合は○をつける。</text>
  </threadedComment>
  <threadedComment ref="K4" dT="2026-01-27T05:55:15.88" personId="{E5FD340D-09AF-4279-B9F5-B299FBD6CC84}" id="{3AADB02C-DACC-429F-893B-0FCFB3BF2127}">
    <text>団体の取組面積＝各構成員の取組面積の合計</text>
  </threadedComment>
  <threadedComment ref="M4" dT="2026-01-27T05:56:59.36" personId="{E5FD340D-09AF-4279-B9F5-B299FBD6CC84}" id="{27CA2E3A-6D46-40AD-88B8-E8441BBAE23A}">
    <text>団体の経営規模＞各構成員の経営規模の合計
（団体の経営規模には、環境負荷低減事業活動に取り組まない構成員の経営規模も含めるため。）</text>
  </threadedComment>
  <threadedComment ref="O4" dT="2026-01-27T05:57:40.04" personId="{E5FD340D-09AF-4279-B9F5-B299FBD6CC84}" id="{1FDCFE87-027C-423A-AE48-14091BE8B762}">
    <text>団体の売上高＞各構成員の売上高の合計
（団体の売上高には、環境負荷低減事業活動に取り組まない構成員の売上高も含めるため。）</text>
  </threadedComment>
  <threadedComment ref="U4" dT="2026-01-27T06:01:42.96" personId="{E5FD340D-09AF-4279-B9F5-B299FBD6CC84}" id="{A013A07E-35D2-49CA-909E-63B51EF8B2FD}">
    <text>認定農業者、認定新規就農者、なしのいずれかを記入する。</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shienn@mail.com" TargetMode="External"/><Relationship Id="rId7" Type="http://schemas.openxmlformats.org/officeDocument/2006/relationships/hyperlink" Target="mailto:midori@mail.com" TargetMode="External"/><Relationship Id="rId12" Type="http://schemas.microsoft.com/office/2017/10/relationships/threadedComment" Target="../threadedComments/threadedComment2.xml"/><Relationship Id="rId2" Type="http://schemas.openxmlformats.org/officeDocument/2006/relationships/hyperlink" Target="mailto:nourinnv@yahoo.co.jp" TargetMode="External"/><Relationship Id="rId1" Type="http://schemas.openxmlformats.org/officeDocument/2006/relationships/hyperlink" Target="mailto:kankyou01@ezweb.ne.jp7" TargetMode="External"/><Relationship Id="rId6" Type="http://schemas.openxmlformats.org/officeDocument/2006/relationships/hyperlink" Target="mailto:shienn@mail.com" TargetMode="External"/><Relationship Id="rId11" Type="http://schemas.openxmlformats.org/officeDocument/2006/relationships/comments" Target="../comments2.xml"/><Relationship Id="rId5" Type="http://schemas.openxmlformats.org/officeDocument/2006/relationships/hyperlink" Target="mailto:nourinnv@yahoo.co.jp" TargetMode="External"/><Relationship Id="rId10" Type="http://schemas.openxmlformats.org/officeDocument/2006/relationships/vmlDrawing" Target="../drawings/vmlDrawing2.vml"/><Relationship Id="rId4" Type="http://schemas.openxmlformats.org/officeDocument/2006/relationships/hyperlink" Target="mailto:natanasi@momo.com" TargetMode="External"/><Relationship Id="rId9"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hyperlink" Target="mailto:nourinnv@yahoo.co.jp" TargetMode="External"/><Relationship Id="rId3" Type="http://schemas.openxmlformats.org/officeDocument/2006/relationships/hyperlink" Target="mailto:nourinnv@yahoo.co.jp" TargetMode="External"/><Relationship Id="rId7" Type="http://schemas.openxmlformats.org/officeDocument/2006/relationships/hyperlink" Target="mailto:fukushima7@gmail.com" TargetMode="External"/><Relationship Id="rId2" Type="http://schemas.openxmlformats.org/officeDocument/2006/relationships/hyperlink" Target="mailto:fukushima7@gmail.com" TargetMode="External"/><Relationship Id="rId1" Type="http://schemas.openxmlformats.org/officeDocument/2006/relationships/hyperlink" Target="mailto:kankyou01@ezweb.ne.jp7" TargetMode="External"/><Relationship Id="rId6" Type="http://schemas.openxmlformats.org/officeDocument/2006/relationships/hyperlink" Target="mailto:kankyou01@ezweb.ne.jp7" TargetMode="External"/><Relationship Id="rId11" Type="http://schemas.openxmlformats.org/officeDocument/2006/relationships/printerSettings" Target="../printerSettings/printerSettings3.bin"/><Relationship Id="rId5" Type="http://schemas.openxmlformats.org/officeDocument/2006/relationships/hyperlink" Target="mailto:natanasi@momo.com" TargetMode="External"/><Relationship Id="rId10" Type="http://schemas.openxmlformats.org/officeDocument/2006/relationships/hyperlink" Target="mailto:natanasi@momo.com" TargetMode="External"/><Relationship Id="rId4" Type="http://schemas.openxmlformats.org/officeDocument/2006/relationships/hyperlink" Target="mailto:shienn@mail.com" TargetMode="External"/><Relationship Id="rId9" Type="http://schemas.openxmlformats.org/officeDocument/2006/relationships/hyperlink" Target="mailto:shienn@mail.co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6E1D4-2C1C-4B76-BD0A-423BC53969D0}">
  <dimension ref="B1:X21"/>
  <sheetViews>
    <sheetView tabSelected="1" view="pageBreakPreview" zoomScale="112" zoomScaleNormal="100" zoomScaleSheetLayoutView="112" workbookViewId="0">
      <pane xSplit="3" ySplit="5" topLeftCell="D6" activePane="bottomRight" state="frozen"/>
      <selection pane="topRight" activeCell="D1" sqref="D1"/>
      <selection pane="bottomLeft" activeCell="A6" sqref="A6"/>
      <selection pane="bottomRight" activeCell="C9" sqref="C9"/>
    </sheetView>
  </sheetViews>
  <sheetFormatPr defaultRowHeight="13.5"/>
  <cols>
    <col min="1" max="1" width="3.875" customWidth="1"/>
    <col min="2" max="2" width="6.25" customWidth="1"/>
    <col min="3" max="4" width="28.625" customWidth="1"/>
    <col min="5" max="5" width="10.625" customWidth="1"/>
    <col min="6" max="6" width="40.625" customWidth="1"/>
    <col min="7" max="7" width="15.25" customWidth="1"/>
    <col min="8" max="8" width="30.25" customWidth="1"/>
    <col min="9" max="9" width="20.625" customWidth="1"/>
    <col min="10" max="10" width="8.625" customWidth="1"/>
    <col min="21" max="21" width="13.875" customWidth="1"/>
    <col min="22" max="22" width="35" customWidth="1"/>
    <col min="23" max="23" width="15.875" customWidth="1"/>
    <col min="24" max="24" width="11" customWidth="1"/>
  </cols>
  <sheetData>
    <row r="1" spans="2:24">
      <c r="B1" t="s">
        <v>309</v>
      </c>
    </row>
    <row r="2" spans="2:24" ht="17.25">
      <c r="C2" s="89" t="s">
        <v>350</v>
      </c>
    </row>
    <row r="3" spans="2:24" ht="6.75" customHeight="1"/>
    <row r="4" spans="2:24" ht="44.25" customHeight="1">
      <c r="B4" s="143" t="s">
        <v>0</v>
      </c>
      <c r="C4" s="145" t="s">
        <v>75</v>
      </c>
      <c r="D4" s="145" t="s">
        <v>73</v>
      </c>
      <c r="E4" s="147" t="s">
        <v>314</v>
      </c>
      <c r="F4" s="147"/>
      <c r="G4" s="148" t="s">
        <v>315</v>
      </c>
      <c r="H4" s="149"/>
      <c r="I4" s="150"/>
      <c r="J4" s="143" t="s">
        <v>134</v>
      </c>
      <c r="K4" s="137" t="s">
        <v>287</v>
      </c>
      <c r="L4" s="138"/>
      <c r="M4" s="139" t="s">
        <v>319</v>
      </c>
      <c r="N4" s="140"/>
      <c r="O4" s="139" t="s">
        <v>320</v>
      </c>
      <c r="P4" s="140"/>
      <c r="Q4" s="139" t="s">
        <v>321</v>
      </c>
      <c r="R4" s="140"/>
      <c r="S4" s="139" t="s">
        <v>322</v>
      </c>
      <c r="T4" s="140"/>
      <c r="U4" s="141" t="s">
        <v>295</v>
      </c>
      <c r="V4" s="132" t="s">
        <v>294</v>
      </c>
      <c r="W4" s="133"/>
      <c r="X4" s="134"/>
    </row>
    <row r="5" spans="2:24" ht="27.75" thickBot="1">
      <c r="B5" s="144"/>
      <c r="C5" s="146"/>
      <c r="D5" s="146"/>
      <c r="E5" s="44" t="s">
        <v>89</v>
      </c>
      <c r="F5" s="44" t="s">
        <v>90</v>
      </c>
      <c r="G5" s="44" t="s">
        <v>3</v>
      </c>
      <c r="H5" s="44" t="s">
        <v>4</v>
      </c>
      <c r="I5" s="44" t="s">
        <v>133</v>
      </c>
      <c r="J5" s="144"/>
      <c r="K5" s="90" t="s">
        <v>18</v>
      </c>
      <c r="L5" s="90" t="s">
        <v>157</v>
      </c>
      <c r="M5" s="90" t="s">
        <v>18</v>
      </c>
      <c r="N5" s="90" t="s">
        <v>157</v>
      </c>
      <c r="O5" s="90" t="s">
        <v>18</v>
      </c>
      <c r="P5" s="90" t="s">
        <v>157</v>
      </c>
      <c r="Q5" s="90" t="s">
        <v>18</v>
      </c>
      <c r="R5" s="90" t="s">
        <v>157</v>
      </c>
      <c r="S5" s="90" t="s">
        <v>18</v>
      </c>
      <c r="T5" s="90" t="s">
        <v>157</v>
      </c>
      <c r="U5" s="142"/>
      <c r="V5" s="44" t="s">
        <v>6</v>
      </c>
      <c r="W5" s="44" t="s">
        <v>7</v>
      </c>
      <c r="X5" s="85" t="s">
        <v>288</v>
      </c>
    </row>
    <row r="6" spans="2:24" ht="24.95" customHeight="1" thickBot="1">
      <c r="B6" s="104"/>
      <c r="C6" s="116"/>
      <c r="D6" s="105" t="str">
        <f>PHONETIC(C6)</f>
        <v/>
      </c>
      <c r="E6" s="119"/>
      <c r="F6" s="119"/>
      <c r="G6" s="101"/>
      <c r="H6" s="114"/>
      <c r="I6" s="114"/>
      <c r="J6" s="106"/>
      <c r="K6" s="111">
        <f>SUM(K7:K16)</f>
        <v>0</v>
      </c>
      <c r="L6" s="107">
        <f>SUM(L7:L16)</f>
        <v>0</v>
      </c>
      <c r="M6" s="108"/>
      <c r="N6" s="108"/>
      <c r="O6" s="108"/>
      <c r="P6" s="108"/>
      <c r="Q6" s="109"/>
      <c r="R6" s="109"/>
      <c r="S6" s="109"/>
      <c r="T6" s="109"/>
      <c r="U6" s="112"/>
      <c r="V6" s="101"/>
      <c r="W6" s="101"/>
      <c r="X6" s="110"/>
    </row>
    <row r="7" spans="2:24" ht="24.95" customHeight="1">
      <c r="B7" s="91">
        <v>1</v>
      </c>
      <c r="C7" s="117"/>
      <c r="D7" s="93" t="str">
        <f>PHONETIC(C7)</f>
        <v/>
      </c>
      <c r="E7" s="117"/>
      <c r="F7" s="117"/>
      <c r="G7" s="94"/>
      <c r="H7" s="113"/>
      <c r="I7" s="113"/>
      <c r="J7" s="95"/>
      <c r="K7" s="96"/>
      <c r="L7" s="96"/>
      <c r="M7" s="96"/>
      <c r="N7" s="96"/>
      <c r="O7" s="96"/>
      <c r="P7" s="96"/>
      <c r="Q7" s="97"/>
      <c r="R7" s="97"/>
      <c r="S7" s="98">
        <f>O7-Q7</f>
        <v>0</v>
      </c>
      <c r="T7" s="98">
        <f>P7-R7</f>
        <v>0</v>
      </c>
      <c r="U7" s="95"/>
      <c r="V7" s="99"/>
      <c r="W7" s="99"/>
      <c r="X7" s="96"/>
    </row>
    <row r="8" spans="2:24" ht="24.95" customHeight="1">
      <c r="B8" s="6">
        <v>2</v>
      </c>
      <c r="C8" s="118"/>
      <c r="D8" s="76" t="str">
        <f t="shared" ref="D8:D16" si="0">PHONETIC(C8)</f>
        <v/>
      </c>
      <c r="E8" s="118"/>
      <c r="F8" s="118"/>
      <c r="G8" s="32"/>
      <c r="H8" s="102"/>
      <c r="I8" s="102"/>
      <c r="J8" s="33"/>
      <c r="K8" s="86"/>
      <c r="L8" s="86"/>
      <c r="M8" s="86"/>
      <c r="N8" s="86"/>
      <c r="O8" s="86"/>
      <c r="P8" s="86"/>
      <c r="Q8" s="87"/>
      <c r="R8" s="87"/>
      <c r="S8" s="88">
        <f t="shared" ref="S8:T16" si="1">O8-Q8</f>
        <v>0</v>
      </c>
      <c r="T8" s="88">
        <f t="shared" si="1"/>
        <v>0</v>
      </c>
      <c r="U8" s="33"/>
      <c r="V8" s="4"/>
      <c r="W8" s="4"/>
      <c r="X8" s="86"/>
    </row>
    <row r="9" spans="2:24" ht="24.95" customHeight="1">
      <c r="B9" s="6">
        <v>3</v>
      </c>
      <c r="C9" s="118"/>
      <c r="D9" s="76" t="str">
        <f t="shared" si="0"/>
        <v/>
      </c>
      <c r="E9" s="118"/>
      <c r="F9" s="118"/>
      <c r="G9" s="32"/>
      <c r="H9" s="102"/>
      <c r="I9" s="102"/>
      <c r="J9" s="33"/>
      <c r="K9" s="86"/>
      <c r="L9" s="86"/>
      <c r="M9" s="86"/>
      <c r="N9" s="86"/>
      <c r="O9" s="86"/>
      <c r="P9" s="86"/>
      <c r="Q9" s="87"/>
      <c r="R9" s="87"/>
      <c r="S9" s="88">
        <f t="shared" si="1"/>
        <v>0</v>
      </c>
      <c r="T9" s="88">
        <f t="shared" si="1"/>
        <v>0</v>
      </c>
      <c r="U9" s="33"/>
      <c r="V9" s="4"/>
      <c r="W9" s="4"/>
      <c r="X9" s="86"/>
    </row>
    <row r="10" spans="2:24" ht="24.95" customHeight="1">
      <c r="B10" s="6">
        <v>4</v>
      </c>
      <c r="C10" s="118"/>
      <c r="D10" s="76" t="str">
        <f t="shared" si="0"/>
        <v/>
      </c>
      <c r="E10" s="118"/>
      <c r="F10" s="118"/>
      <c r="G10" s="32"/>
      <c r="H10" s="102"/>
      <c r="I10" s="102"/>
      <c r="J10" s="33"/>
      <c r="K10" s="86"/>
      <c r="L10" s="86"/>
      <c r="M10" s="86"/>
      <c r="N10" s="86"/>
      <c r="O10" s="86"/>
      <c r="P10" s="86"/>
      <c r="Q10" s="87"/>
      <c r="R10" s="87"/>
      <c r="S10" s="88">
        <f t="shared" si="1"/>
        <v>0</v>
      </c>
      <c r="T10" s="88">
        <f t="shared" si="1"/>
        <v>0</v>
      </c>
      <c r="U10" s="33"/>
      <c r="V10" s="4"/>
      <c r="W10" s="4"/>
      <c r="X10" s="86"/>
    </row>
    <row r="11" spans="2:24" ht="24.95" customHeight="1">
      <c r="B11" s="6">
        <v>5</v>
      </c>
      <c r="C11" s="118"/>
      <c r="D11" s="76" t="str">
        <f t="shared" si="0"/>
        <v/>
      </c>
      <c r="E11" s="118"/>
      <c r="F11" s="118"/>
      <c r="G11" s="32"/>
      <c r="H11" s="102"/>
      <c r="I11" s="102"/>
      <c r="J11" s="33"/>
      <c r="K11" s="86"/>
      <c r="L11" s="86"/>
      <c r="M11" s="86"/>
      <c r="N11" s="86"/>
      <c r="O11" s="86"/>
      <c r="P11" s="86"/>
      <c r="Q11" s="87"/>
      <c r="R11" s="87"/>
      <c r="S11" s="88">
        <f t="shared" si="1"/>
        <v>0</v>
      </c>
      <c r="T11" s="88">
        <f t="shared" si="1"/>
        <v>0</v>
      </c>
      <c r="U11" s="33"/>
      <c r="V11" s="102"/>
      <c r="W11" s="4"/>
      <c r="X11" s="86"/>
    </row>
    <row r="12" spans="2:24" ht="24.95" customHeight="1">
      <c r="B12" s="6">
        <v>6</v>
      </c>
      <c r="C12" s="118"/>
      <c r="D12" s="76" t="str">
        <f t="shared" si="0"/>
        <v/>
      </c>
      <c r="E12" s="118"/>
      <c r="F12" s="118"/>
      <c r="G12" s="32"/>
      <c r="H12" s="102"/>
      <c r="I12" s="102"/>
      <c r="J12" s="33"/>
      <c r="K12" s="86"/>
      <c r="L12" s="86"/>
      <c r="M12" s="86"/>
      <c r="N12" s="86"/>
      <c r="O12" s="86"/>
      <c r="P12" s="86"/>
      <c r="Q12" s="87"/>
      <c r="R12" s="87"/>
      <c r="S12" s="88">
        <f t="shared" si="1"/>
        <v>0</v>
      </c>
      <c r="T12" s="88">
        <f t="shared" si="1"/>
        <v>0</v>
      </c>
      <c r="U12" s="33"/>
      <c r="V12" s="4"/>
      <c r="W12" s="4"/>
      <c r="X12" s="86"/>
    </row>
    <row r="13" spans="2:24" ht="24.95" customHeight="1">
      <c r="B13" s="6">
        <v>7</v>
      </c>
      <c r="C13" s="118"/>
      <c r="D13" s="76" t="str">
        <f t="shared" si="0"/>
        <v/>
      </c>
      <c r="E13" s="118"/>
      <c r="F13" s="118"/>
      <c r="G13" s="32"/>
      <c r="H13" s="102"/>
      <c r="I13" s="102"/>
      <c r="J13" s="33"/>
      <c r="K13" s="86"/>
      <c r="L13" s="86"/>
      <c r="M13" s="86"/>
      <c r="N13" s="86"/>
      <c r="O13" s="86"/>
      <c r="P13" s="86"/>
      <c r="Q13" s="87"/>
      <c r="R13" s="87"/>
      <c r="S13" s="88">
        <f t="shared" si="1"/>
        <v>0</v>
      </c>
      <c r="T13" s="88">
        <f t="shared" si="1"/>
        <v>0</v>
      </c>
      <c r="U13" s="33"/>
      <c r="V13" s="4"/>
      <c r="W13" s="4"/>
      <c r="X13" s="86"/>
    </row>
    <row r="14" spans="2:24" ht="24.95" customHeight="1">
      <c r="B14" s="6">
        <v>8</v>
      </c>
      <c r="C14" s="118"/>
      <c r="D14" s="76" t="str">
        <f t="shared" si="0"/>
        <v/>
      </c>
      <c r="E14" s="118"/>
      <c r="F14" s="118"/>
      <c r="G14" s="32"/>
      <c r="H14" s="102"/>
      <c r="I14" s="102"/>
      <c r="J14" s="33"/>
      <c r="K14" s="86"/>
      <c r="L14" s="86"/>
      <c r="M14" s="86"/>
      <c r="N14" s="86"/>
      <c r="O14" s="86"/>
      <c r="P14" s="86"/>
      <c r="Q14" s="87"/>
      <c r="R14" s="87"/>
      <c r="S14" s="88">
        <f t="shared" si="1"/>
        <v>0</v>
      </c>
      <c r="T14" s="88">
        <f t="shared" si="1"/>
        <v>0</v>
      </c>
      <c r="U14" s="33"/>
      <c r="V14" s="4"/>
      <c r="W14" s="4"/>
      <c r="X14" s="86"/>
    </row>
    <row r="15" spans="2:24" ht="24.95" customHeight="1">
      <c r="B15" s="6">
        <v>9</v>
      </c>
      <c r="C15" s="118"/>
      <c r="D15" s="76" t="str">
        <f t="shared" si="0"/>
        <v/>
      </c>
      <c r="E15" s="118"/>
      <c r="F15" s="118"/>
      <c r="G15" s="32"/>
      <c r="H15" s="102"/>
      <c r="I15" s="102"/>
      <c r="J15" s="33"/>
      <c r="K15" s="86"/>
      <c r="L15" s="86"/>
      <c r="M15" s="86"/>
      <c r="N15" s="86"/>
      <c r="O15" s="86"/>
      <c r="P15" s="86"/>
      <c r="Q15" s="87"/>
      <c r="R15" s="87"/>
      <c r="S15" s="88">
        <f t="shared" si="1"/>
        <v>0</v>
      </c>
      <c r="T15" s="88">
        <f t="shared" si="1"/>
        <v>0</v>
      </c>
      <c r="U15" s="33"/>
      <c r="V15" s="4"/>
      <c r="W15" s="4"/>
      <c r="X15" s="86"/>
    </row>
    <row r="16" spans="2:24" ht="24.95" customHeight="1">
      <c r="B16" s="6">
        <v>10</v>
      </c>
      <c r="C16" s="118"/>
      <c r="D16" s="76" t="str">
        <f t="shared" si="0"/>
        <v/>
      </c>
      <c r="E16" s="118"/>
      <c r="F16" s="118"/>
      <c r="G16" s="32"/>
      <c r="H16" s="102"/>
      <c r="I16" s="102"/>
      <c r="J16" s="33"/>
      <c r="K16" s="86"/>
      <c r="L16" s="86"/>
      <c r="M16" s="86"/>
      <c r="N16" s="86"/>
      <c r="O16" s="86"/>
      <c r="P16" s="86"/>
      <c r="Q16" s="87"/>
      <c r="R16" s="87"/>
      <c r="S16" s="88">
        <f t="shared" si="1"/>
        <v>0</v>
      </c>
      <c r="T16" s="88">
        <f t="shared" si="1"/>
        <v>0</v>
      </c>
      <c r="U16" s="33"/>
      <c r="V16" s="4"/>
      <c r="W16" s="4"/>
      <c r="X16" s="86"/>
    </row>
    <row r="18" spans="2:16" ht="20.100000000000001" customHeight="1">
      <c r="B18" s="135" t="s">
        <v>323</v>
      </c>
      <c r="C18" s="136"/>
      <c r="D18" s="136"/>
      <c r="E18" s="136"/>
      <c r="F18" s="136"/>
      <c r="G18" s="136"/>
      <c r="H18" s="136"/>
      <c r="I18" s="136"/>
      <c r="J18" s="136"/>
      <c r="K18" s="136"/>
      <c r="L18" s="136"/>
      <c r="M18" s="136"/>
      <c r="N18" s="103"/>
      <c r="O18" s="103"/>
      <c r="P18" s="103"/>
    </row>
    <row r="19" spans="2:16" ht="20.100000000000001" customHeight="1">
      <c r="B19" s="136"/>
      <c r="C19" s="136"/>
      <c r="D19" s="136"/>
      <c r="E19" s="136"/>
      <c r="F19" s="136"/>
      <c r="G19" s="136"/>
      <c r="H19" s="136"/>
      <c r="I19" s="136"/>
      <c r="J19" s="136"/>
      <c r="K19" s="136"/>
      <c r="L19" s="136"/>
      <c r="M19" s="136"/>
    </row>
    <row r="20" spans="2:16" ht="20.100000000000001" customHeight="1">
      <c r="B20" s="136"/>
      <c r="C20" s="136"/>
      <c r="D20" s="136"/>
      <c r="E20" s="136"/>
      <c r="F20" s="136"/>
      <c r="G20" s="136"/>
      <c r="H20" s="136"/>
      <c r="I20" s="136"/>
      <c r="J20" s="136"/>
      <c r="K20" s="136"/>
      <c r="L20" s="136"/>
      <c r="M20" s="136"/>
    </row>
    <row r="21" spans="2:16" ht="20.100000000000001" customHeight="1">
      <c r="B21" s="136"/>
      <c r="C21" s="136"/>
      <c r="D21" s="136"/>
      <c r="E21" s="136"/>
      <c r="F21" s="136"/>
      <c r="G21" s="136"/>
      <c r="H21" s="136"/>
      <c r="I21" s="136"/>
      <c r="J21" s="136"/>
      <c r="K21" s="136"/>
      <c r="L21" s="136"/>
      <c r="M21" s="136"/>
    </row>
  </sheetData>
  <mergeCells count="14">
    <mergeCell ref="V4:X4"/>
    <mergeCell ref="B18:M21"/>
    <mergeCell ref="K4:L4"/>
    <mergeCell ref="M4:N4"/>
    <mergeCell ref="O4:P4"/>
    <mergeCell ref="Q4:R4"/>
    <mergeCell ref="S4:T4"/>
    <mergeCell ref="U4:U5"/>
    <mergeCell ref="B4:B5"/>
    <mergeCell ref="C4:C5"/>
    <mergeCell ref="D4:D5"/>
    <mergeCell ref="E4:F4"/>
    <mergeCell ref="G4:I4"/>
    <mergeCell ref="J4:J5"/>
  </mergeCells>
  <phoneticPr fontId="1"/>
  <dataValidations count="3">
    <dataValidation type="custom" imeMode="fullKatakana" allowBlank="1" showInputMessage="1" showErrorMessage="1" errorTitle="入力エラー" error="全角のみ入力できます。_x000a_スペースは使用できません。" sqref="D6:D16" xr:uid="{20F030A8-F95B-4E9A-852C-CCFDD8E330D8}">
      <formula1>AND(COUNTIF(D6,"* *")=0,COUNTIF(D6,"*　*")=0,D6=DBCS(D6))</formula1>
    </dataValidation>
    <dataValidation type="custom" allowBlank="1" showInputMessage="1" showErrorMessage="1" errorTitle="入力エラー" error="全角のみ入力できます。_x000a_スペースは使用できません。" sqref="C6:C16 E6:F16" xr:uid="{A358A657-D335-45D4-8D27-81E13CE6FB0A}">
      <formula1>AND(COUNTIF(C6,"* *")=0,COUNTIF(C6,"*　*")=0,C6=DBCS(C6))</formula1>
    </dataValidation>
    <dataValidation imeMode="disabled" allowBlank="1" showInputMessage="1" showErrorMessage="1" sqref="G6:H16 K6:T16" xr:uid="{79E988F3-0591-4707-81F6-DEBAA9B2D993}"/>
  </dataValidations>
  <pageMargins left="0.70866141732283472" right="0.70866141732283472" top="0.74803149606299213" bottom="0.74803149606299213" header="0.31496062992125984" footer="0.31496062992125984"/>
  <pageSetup paperSize="9" scale="65" orientation="landscape" r:id="rId1"/>
  <colBreaks count="1" manualBreakCount="1">
    <brk id="10" max="20"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097A251-BEF0-4666-A1B6-2AFA5586B2D3}">
          <x14:formula1>
            <xm:f>リスト!$C$3:$C$5</xm:f>
          </x14:formula1>
          <xm:sqref>U7:U16</xm:sqref>
        </x14:dataValidation>
        <x14:dataValidation type="list" allowBlank="1" showInputMessage="1" showErrorMessage="1" xr:uid="{C391370E-0256-46FD-97EC-CCC1DD29853E}">
          <x14:formula1>
            <xm:f>リスト!$B$3:$B$4</xm:f>
          </x14:formula1>
          <xm:sqref>J7:J16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E9239-ABFF-48C1-BBE7-BCEE37F71C2A}">
  <dimension ref="B1:X21"/>
  <sheetViews>
    <sheetView view="pageBreakPreview" zoomScale="112" zoomScaleNormal="100" zoomScaleSheetLayoutView="112" workbookViewId="0">
      <pane xSplit="3" ySplit="5" topLeftCell="D6" activePane="bottomRight" state="frozen"/>
      <selection pane="topRight" activeCell="D1" sqref="D1"/>
      <selection pane="bottomLeft" activeCell="A6" sqref="A6"/>
      <selection pane="bottomRight" activeCell="C13" sqref="C13"/>
    </sheetView>
  </sheetViews>
  <sheetFormatPr defaultRowHeight="13.5"/>
  <cols>
    <col min="1" max="1" width="3.875" customWidth="1"/>
    <col min="2" max="2" width="6.25" customWidth="1"/>
    <col min="3" max="4" width="28.625" customWidth="1"/>
    <col min="5" max="5" width="10.625" customWidth="1"/>
    <col min="6" max="6" width="40.625" customWidth="1"/>
    <col min="7" max="7" width="15.25" customWidth="1"/>
    <col min="8" max="8" width="30.25" customWidth="1"/>
    <col min="9" max="9" width="20.625" customWidth="1"/>
    <col min="10" max="10" width="8.625" customWidth="1"/>
    <col min="21" max="21" width="13.875" customWidth="1"/>
    <col min="22" max="22" width="35" customWidth="1"/>
    <col min="23" max="23" width="15.875" customWidth="1"/>
    <col min="24" max="24" width="11" customWidth="1"/>
  </cols>
  <sheetData>
    <row r="1" spans="2:24">
      <c r="B1" t="s">
        <v>309</v>
      </c>
    </row>
    <row r="2" spans="2:24" ht="17.25">
      <c r="C2" s="89" t="s">
        <v>350</v>
      </c>
    </row>
    <row r="3" spans="2:24" ht="6.75" customHeight="1"/>
    <row r="4" spans="2:24" ht="44.25" customHeight="1">
      <c r="B4" s="143" t="s">
        <v>0</v>
      </c>
      <c r="C4" s="145" t="s">
        <v>75</v>
      </c>
      <c r="D4" s="145" t="s">
        <v>73</v>
      </c>
      <c r="E4" s="147" t="s">
        <v>314</v>
      </c>
      <c r="F4" s="147"/>
      <c r="G4" s="148" t="s">
        <v>315</v>
      </c>
      <c r="H4" s="149"/>
      <c r="I4" s="150"/>
      <c r="J4" s="143" t="s">
        <v>134</v>
      </c>
      <c r="K4" s="137" t="s">
        <v>287</v>
      </c>
      <c r="L4" s="138"/>
      <c r="M4" s="139" t="s">
        <v>319</v>
      </c>
      <c r="N4" s="140"/>
      <c r="O4" s="139" t="s">
        <v>320</v>
      </c>
      <c r="P4" s="140"/>
      <c r="Q4" s="139" t="s">
        <v>321</v>
      </c>
      <c r="R4" s="140"/>
      <c r="S4" s="139" t="s">
        <v>322</v>
      </c>
      <c r="T4" s="140"/>
      <c r="U4" s="141" t="s">
        <v>295</v>
      </c>
      <c r="V4" s="132" t="s">
        <v>294</v>
      </c>
      <c r="W4" s="133"/>
      <c r="X4" s="134"/>
    </row>
    <row r="5" spans="2:24" ht="27.75" thickBot="1">
      <c r="B5" s="144"/>
      <c r="C5" s="146"/>
      <c r="D5" s="146"/>
      <c r="E5" s="44" t="s">
        <v>89</v>
      </c>
      <c r="F5" s="44" t="s">
        <v>90</v>
      </c>
      <c r="G5" s="44" t="s">
        <v>3</v>
      </c>
      <c r="H5" s="44" t="s">
        <v>4</v>
      </c>
      <c r="I5" s="44" t="s">
        <v>133</v>
      </c>
      <c r="J5" s="144"/>
      <c r="K5" s="90" t="s">
        <v>18</v>
      </c>
      <c r="L5" s="90" t="s">
        <v>157</v>
      </c>
      <c r="M5" s="90" t="s">
        <v>18</v>
      </c>
      <c r="N5" s="90" t="s">
        <v>157</v>
      </c>
      <c r="O5" s="90" t="s">
        <v>18</v>
      </c>
      <c r="P5" s="90" t="s">
        <v>157</v>
      </c>
      <c r="Q5" s="90" t="s">
        <v>18</v>
      </c>
      <c r="R5" s="90" t="s">
        <v>157</v>
      </c>
      <c r="S5" s="90" t="s">
        <v>18</v>
      </c>
      <c r="T5" s="90" t="s">
        <v>157</v>
      </c>
      <c r="U5" s="142"/>
      <c r="V5" s="44" t="s">
        <v>6</v>
      </c>
      <c r="W5" s="44" t="s">
        <v>7</v>
      </c>
      <c r="X5" s="85" t="s">
        <v>288</v>
      </c>
    </row>
    <row r="6" spans="2:24" ht="24.95" customHeight="1" thickBot="1">
      <c r="B6" s="104"/>
      <c r="C6" s="100" t="s">
        <v>307</v>
      </c>
      <c r="D6" s="105" t="str">
        <f>PHONETIC(C6)</f>
        <v>〇〇セイサンブカイ</v>
      </c>
      <c r="E6" s="101" t="s">
        <v>211</v>
      </c>
      <c r="F6" s="101" t="s">
        <v>310</v>
      </c>
      <c r="G6" s="101" t="s">
        <v>311</v>
      </c>
      <c r="H6" s="114" t="s">
        <v>308</v>
      </c>
      <c r="I6" s="114" t="s">
        <v>318</v>
      </c>
      <c r="J6" s="106"/>
      <c r="K6" s="111">
        <f>SUM(K7:K16)</f>
        <v>2770</v>
      </c>
      <c r="L6" s="107">
        <f>SUM(L7:L16)</f>
        <v>5530</v>
      </c>
      <c r="M6" s="108">
        <v>6000</v>
      </c>
      <c r="N6" s="108">
        <v>12000</v>
      </c>
      <c r="O6" s="108">
        <v>9000</v>
      </c>
      <c r="P6" s="108">
        <v>10000</v>
      </c>
      <c r="Q6" s="109"/>
      <c r="R6" s="109"/>
      <c r="S6" s="109"/>
      <c r="T6" s="109"/>
      <c r="U6" s="112"/>
      <c r="V6" s="101" t="s">
        <v>313</v>
      </c>
      <c r="W6" s="101" t="s">
        <v>97</v>
      </c>
      <c r="X6" s="110">
        <v>10000</v>
      </c>
    </row>
    <row r="7" spans="2:24" ht="24.95" customHeight="1">
      <c r="B7" s="91">
        <v>1</v>
      </c>
      <c r="C7" s="92" t="s">
        <v>296</v>
      </c>
      <c r="D7" s="93" t="str">
        <f>PHONETIC(C7)</f>
        <v>シラカワモモ</v>
      </c>
      <c r="E7" s="92" t="s">
        <v>211</v>
      </c>
      <c r="F7" s="92" t="s">
        <v>196</v>
      </c>
      <c r="G7" s="94" t="s">
        <v>234</v>
      </c>
      <c r="H7" s="113" t="s">
        <v>201</v>
      </c>
      <c r="I7" s="113"/>
      <c r="J7" s="95"/>
      <c r="K7" s="96">
        <v>20</v>
      </c>
      <c r="L7" s="96">
        <v>50</v>
      </c>
      <c r="M7" s="96">
        <v>100</v>
      </c>
      <c r="N7" s="96">
        <v>100</v>
      </c>
      <c r="O7" s="96">
        <v>500</v>
      </c>
      <c r="P7" s="96">
        <v>550</v>
      </c>
      <c r="Q7" s="97">
        <v>300</v>
      </c>
      <c r="R7" s="97">
        <v>330</v>
      </c>
      <c r="S7" s="98">
        <f>O7-Q7</f>
        <v>200</v>
      </c>
      <c r="T7" s="98">
        <f>P7-R7</f>
        <v>220</v>
      </c>
      <c r="U7" s="95" t="s">
        <v>79</v>
      </c>
      <c r="V7" s="99" t="s">
        <v>304</v>
      </c>
      <c r="W7" s="99" t="s">
        <v>45</v>
      </c>
      <c r="X7" s="96">
        <v>5000</v>
      </c>
    </row>
    <row r="8" spans="2:24" ht="24.95" customHeight="1">
      <c r="B8" s="6">
        <v>2</v>
      </c>
      <c r="C8" s="32" t="s">
        <v>297</v>
      </c>
      <c r="D8" s="76" t="str">
        <f t="shared" ref="D8:D16" si="0">PHONETIC(C8)</f>
        <v>ヤブキクリ</v>
      </c>
      <c r="E8" s="32" t="s">
        <v>223</v>
      </c>
      <c r="F8" s="32" t="s">
        <v>197</v>
      </c>
      <c r="G8" s="32" t="s">
        <v>290</v>
      </c>
      <c r="H8" s="102"/>
      <c r="I8" s="102"/>
      <c r="J8" s="33"/>
      <c r="K8" s="86">
        <v>0</v>
      </c>
      <c r="L8" s="86">
        <v>100</v>
      </c>
      <c r="M8" s="86">
        <v>100</v>
      </c>
      <c r="N8" s="86">
        <v>120</v>
      </c>
      <c r="O8" s="86">
        <v>550</v>
      </c>
      <c r="P8" s="86">
        <v>600</v>
      </c>
      <c r="Q8" s="87">
        <v>330</v>
      </c>
      <c r="R8" s="87">
        <v>350</v>
      </c>
      <c r="S8" s="88">
        <f t="shared" ref="S8:T16" si="1">O8-Q8</f>
        <v>220</v>
      </c>
      <c r="T8" s="88">
        <f t="shared" si="1"/>
        <v>250</v>
      </c>
      <c r="U8" s="33" t="s">
        <v>95</v>
      </c>
      <c r="V8" s="4" t="s">
        <v>305</v>
      </c>
      <c r="W8" s="4" t="s">
        <v>97</v>
      </c>
      <c r="X8" s="86">
        <v>1000</v>
      </c>
    </row>
    <row r="9" spans="2:24" ht="24.95" customHeight="1">
      <c r="B9" s="6">
        <v>3</v>
      </c>
      <c r="C9" s="32" t="s">
        <v>298</v>
      </c>
      <c r="D9" s="76" t="str">
        <f t="shared" si="0"/>
        <v>ニシゴウナシ</v>
      </c>
      <c r="E9" s="32" t="s">
        <v>224</v>
      </c>
      <c r="F9" s="32" t="s">
        <v>198</v>
      </c>
      <c r="G9" s="32" t="s">
        <v>236</v>
      </c>
      <c r="H9" s="102" t="s">
        <v>203</v>
      </c>
      <c r="I9" s="102"/>
      <c r="J9" s="33"/>
      <c r="K9" s="86">
        <v>0</v>
      </c>
      <c r="L9" s="86">
        <v>60</v>
      </c>
      <c r="M9" s="86">
        <v>100</v>
      </c>
      <c r="N9" s="86">
        <v>120</v>
      </c>
      <c r="O9" s="86">
        <v>600</v>
      </c>
      <c r="P9" s="86">
        <v>660</v>
      </c>
      <c r="Q9" s="87">
        <v>350</v>
      </c>
      <c r="R9" s="87">
        <v>400</v>
      </c>
      <c r="S9" s="88">
        <f t="shared" si="1"/>
        <v>250</v>
      </c>
      <c r="T9" s="88">
        <f t="shared" si="1"/>
        <v>260</v>
      </c>
      <c r="U9" s="33" t="s">
        <v>79</v>
      </c>
      <c r="V9" s="4"/>
      <c r="W9" s="4"/>
      <c r="X9" s="86"/>
    </row>
    <row r="10" spans="2:24" ht="24.95" customHeight="1">
      <c r="B10" s="6">
        <v>4</v>
      </c>
      <c r="C10" s="32" t="s">
        <v>289</v>
      </c>
      <c r="D10" s="76" t="str">
        <f t="shared" si="0"/>
        <v>カブシキガイシャリンゴ</v>
      </c>
      <c r="E10" s="32" t="s">
        <v>225</v>
      </c>
      <c r="F10" s="32" t="s">
        <v>199</v>
      </c>
      <c r="G10" s="32" t="s">
        <v>237</v>
      </c>
      <c r="H10" s="102" t="s">
        <v>204</v>
      </c>
      <c r="I10" s="102" t="s">
        <v>316</v>
      </c>
      <c r="J10" s="33" t="s">
        <v>232</v>
      </c>
      <c r="K10" s="86">
        <v>50</v>
      </c>
      <c r="L10" s="86">
        <v>200</v>
      </c>
      <c r="M10" s="86">
        <v>400</v>
      </c>
      <c r="N10" s="86">
        <v>500</v>
      </c>
      <c r="O10" s="86">
        <v>660</v>
      </c>
      <c r="P10" s="86">
        <v>700</v>
      </c>
      <c r="Q10" s="87">
        <v>400</v>
      </c>
      <c r="R10" s="87">
        <v>440</v>
      </c>
      <c r="S10" s="88">
        <f t="shared" si="1"/>
        <v>260</v>
      </c>
      <c r="T10" s="88">
        <f t="shared" si="1"/>
        <v>260</v>
      </c>
      <c r="U10" s="33" t="s">
        <v>95</v>
      </c>
      <c r="V10" s="4"/>
      <c r="W10" s="4"/>
      <c r="X10" s="86"/>
    </row>
    <row r="11" spans="2:24" ht="24.95" customHeight="1">
      <c r="B11" s="6">
        <v>5</v>
      </c>
      <c r="C11" s="32" t="s">
        <v>299</v>
      </c>
      <c r="D11" s="76" t="str">
        <f t="shared" si="0"/>
        <v>タナグラレモン</v>
      </c>
      <c r="E11" s="32" t="s">
        <v>226</v>
      </c>
      <c r="F11" s="32" t="s">
        <v>200</v>
      </c>
      <c r="G11" s="32" t="s">
        <v>238</v>
      </c>
      <c r="H11" s="102" t="s">
        <v>205</v>
      </c>
      <c r="I11" s="102"/>
      <c r="J11" s="33"/>
      <c r="K11" s="86">
        <v>100</v>
      </c>
      <c r="L11" s="86">
        <v>200</v>
      </c>
      <c r="M11" s="86">
        <v>500</v>
      </c>
      <c r="N11" s="86">
        <v>500</v>
      </c>
      <c r="O11" s="86">
        <v>700</v>
      </c>
      <c r="P11" s="86">
        <v>900</v>
      </c>
      <c r="Q11" s="87">
        <v>440</v>
      </c>
      <c r="R11" s="87">
        <v>450</v>
      </c>
      <c r="S11" s="88">
        <f t="shared" si="1"/>
        <v>260</v>
      </c>
      <c r="T11" s="88">
        <f t="shared" si="1"/>
        <v>450</v>
      </c>
      <c r="U11" s="33" t="s">
        <v>94</v>
      </c>
      <c r="V11" s="102"/>
      <c r="W11" s="4"/>
      <c r="X11" s="86"/>
    </row>
    <row r="12" spans="2:24" ht="24.95" customHeight="1">
      <c r="B12" s="6">
        <v>6</v>
      </c>
      <c r="C12" s="32" t="s">
        <v>300</v>
      </c>
      <c r="D12" s="76" t="str">
        <f t="shared" si="0"/>
        <v>イズミザキブドウ</v>
      </c>
      <c r="E12" s="32" t="s">
        <v>227</v>
      </c>
      <c r="F12" s="32" t="s">
        <v>212</v>
      </c>
      <c r="G12" s="32" t="s">
        <v>239</v>
      </c>
      <c r="H12" s="102"/>
      <c r="I12" s="102"/>
      <c r="J12" s="33"/>
      <c r="K12" s="86">
        <v>1000</v>
      </c>
      <c r="L12" s="86">
        <v>3000</v>
      </c>
      <c r="M12" s="86">
        <v>2000</v>
      </c>
      <c r="N12" s="86">
        <v>5000</v>
      </c>
      <c r="O12" s="86">
        <v>770</v>
      </c>
      <c r="P12" s="86">
        <v>800</v>
      </c>
      <c r="Q12" s="87">
        <v>450</v>
      </c>
      <c r="R12" s="87">
        <v>500</v>
      </c>
      <c r="S12" s="88">
        <f t="shared" si="1"/>
        <v>320</v>
      </c>
      <c r="T12" s="88">
        <f t="shared" si="1"/>
        <v>300</v>
      </c>
      <c r="U12" s="33" t="s">
        <v>94</v>
      </c>
      <c r="V12" s="4" t="s">
        <v>312</v>
      </c>
      <c r="W12" s="4" t="s">
        <v>306</v>
      </c>
      <c r="X12" s="86">
        <v>1000</v>
      </c>
    </row>
    <row r="13" spans="2:24" ht="24.95" customHeight="1">
      <c r="B13" s="6">
        <v>7</v>
      </c>
      <c r="C13" s="32" t="s">
        <v>301</v>
      </c>
      <c r="D13" s="76" t="str">
        <f t="shared" si="0"/>
        <v>ハナワミカン</v>
      </c>
      <c r="E13" s="32" t="s">
        <v>228</v>
      </c>
      <c r="F13" s="32" t="s">
        <v>213</v>
      </c>
      <c r="G13" s="32" t="s">
        <v>291</v>
      </c>
      <c r="H13" s="102"/>
      <c r="I13" s="102"/>
      <c r="J13" s="33"/>
      <c r="K13" s="86">
        <v>300</v>
      </c>
      <c r="L13" s="86">
        <v>120</v>
      </c>
      <c r="M13" s="86">
        <v>100</v>
      </c>
      <c r="N13" s="86">
        <v>200</v>
      </c>
      <c r="O13" s="86">
        <v>800</v>
      </c>
      <c r="P13" s="86">
        <v>880</v>
      </c>
      <c r="Q13" s="87">
        <v>500</v>
      </c>
      <c r="R13" s="87">
        <v>550</v>
      </c>
      <c r="S13" s="88">
        <f t="shared" si="1"/>
        <v>300</v>
      </c>
      <c r="T13" s="88">
        <f t="shared" si="1"/>
        <v>330</v>
      </c>
      <c r="U13" s="33" t="s">
        <v>79</v>
      </c>
      <c r="V13" s="4"/>
      <c r="W13" s="4"/>
      <c r="X13" s="86"/>
    </row>
    <row r="14" spans="2:24" ht="24.95" customHeight="1">
      <c r="B14" s="6">
        <v>8</v>
      </c>
      <c r="C14" s="32" t="s">
        <v>293</v>
      </c>
      <c r="D14" s="76" t="str">
        <f t="shared" si="0"/>
        <v>カキユウゲンガイシャ</v>
      </c>
      <c r="E14" s="32" t="s">
        <v>229</v>
      </c>
      <c r="F14" s="32" t="s">
        <v>214</v>
      </c>
      <c r="G14" s="32" t="s">
        <v>241</v>
      </c>
      <c r="H14" s="102" t="s">
        <v>203</v>
      </c>
      <c r="I14" s="102" t="s">
        <v>317</v>
      </c>
      <c r="J14" s="33" t="s">
        <v>232</v>
      </c>
      <c r="K14" s="86">
        <v>150</v>
      </c>
      <c r="L14" s="86">
        <v>400</v>
      </c>
      <c r="M14" s="86">
        <v>500</v>
      </c>
      <c r="N14" s="86">
        <v>800</v>
      </c>
      <c r="O14" s="86">
        <v>880</v>
      </c>
      <c r="P14" s="86">
        <v>990</v>
      </c>
      <c r="Q14" s="87">
        <v>550</v>
      </c>
      <c r="R14" s="87">
        <v>505</v>
      </c>
      <c r="S14" s="88">
        <f t="shared" si="1"/>
        <v>330</v>
      </c>
      <c r="T14" s="88">
        <f t="shared" si="1"/>
        <v>485</v>
      </c>
      <c r="U14" s="33" t="s">
        <v>95</v>
      </c>
      <c r="V14" s="4"/>
      <c r="W14" s="4"/>
      <c r="X14" s="86"/>
    </row>
    <row r="15" spans="2:24" ht="24.95" customHeight="1">
      <c r="B15" s="6">
        <v>9</v>
      </c>
      <c r="C15" s="32" t="s">
        <v>302</v>
      </c>
      <c r="D15" s="76" t="str">
        <f t="shared" si="0"/>
        <v>シラカワイチゴ</v>
      </c>
      <c r="E15" s="32" t="s">
        <v>211</v>
      </c>
      <c r="F15" s="32" t="s">
        <v>215</v>
      </c>
      <c r="G15" s="32" t="s">
        <v>292</v>
      </c>
      <c r="H15" s="102" t="s">
        <v>204</v>
      </c>
      <c r="I15" s="102"/>
      <c r="J15" s="33"/>
      <c r="K15" s="86">
        <v>1000</v>
      </c>
      <c r="L15" s="86">
        <v>1200</v>
      </c>
      <c r="M15" s="86">
        <v>1500</v>
      </c>
      <c r="N15" s="86">
        <v>2000</v>
      </c>
      <c r="O15" s="86">
        <v>990</v>
      </c>
      <c r="P15" s="86">
        <v>1000</v>
      </c>
      <c r="Q15" s="87">
        <v>505</v>
      </c>
      <c r="R15" s="87">
        <v>600</v>
      </c>
      <c r="S15" s="88">
        <f t="shared" si="1"/>
        <v>485</v>
      </c>
      <c r="T15" s="88">
        <f t="shared" si="1"/>
        <v>400</v>
      </c>
      <c r="U15" s="33" t="s">
        <v>95</v>
      </c>
      <c r="V15" s="4"/>
      <c r="W15" s="4"/>
      <c r="X15" s="86"/>
    </row>
    <row r="16" spans="2:24" ht="24.95" customHeight="1">
      <c r="B16" s="6">
        <v>10</v>
      </c>
      <c r="C16" s="32" t="s">
        <v>303</v>
      </c>
      <c r="D16" s="76" t="str">
        <f t="shared" si="0"/>
        <v>タナグライチジク</v>
      </c>
      <c r="E16" s="32" t="s">
        <v>226</v>
      </c>
      <c r="F16" s="32" t="s">
        <v>216</v>
      </c>
      <c r="G16" s="32" t="s">
        <v>243</v>
      </c>
      <c r="H16" s="102"/>
      <c r="I16" s="102"/>
      <c r="J16" s="33"/>
      <c r="K16" s="86">
        <v>150</v>
      </c>
      <c r="L16" s="86">
        <v>200</v>
      </c>
      <c r="M16" s="86">
        <v>150</v>
      </c>
      <c r="N16" s="86">
        <v>250</v>
      </c>
      <c r="O16" s="86">
        <v>1000</v>
      </c>
      <c r="P16" s="86">
        <v>1200</v>
      </c>
      <c r="Q16" s="87">
        <v>600</v>
      </c>
      <c r="R16" s="87">
        <v>560</v>
      </c>
      <c r="S16" s="88">
        <f t="shared" si="1"/>
        <v>400</v>
      </c>
      <c r="T16" s="88">
        <f t="shared" si="1"/>
        <v>640</v>
      </c>
      <c r="U16" s="33" t="s">
        <v>94</v>
      </c>
      <c r="V16" s="4"/>
      <c r="W16" s="4"/>
      <c r="X16" s="86"/>
    </row>
    <row r="18" spans="2:16" ht="20.100000000000001" customHeight="1">
      <c r="B18" s="135" t="s">
        <v>323</v>
      </c>
      <c r="C18" s="136"/>
      <c r="D18" s="136"/>
      <c r="E18" s="136"/>
      <c r="F18" s="136"/>
      <c r="G18" s="136"/>
      <c r="H18" s="136"/>
      <c r="I18" s="136"/>
      <c r="J18" s="136"/>
      <c r="K18" s="136"/>
      <c r="L18" s="136"/>
      <c r="M18" s="136"/>
      <c r="N18" s="103"/>
      <c r="O18" s="103"/>
      <c r="P18" s="103"/>
    </row>
    <row r="19" spans="2:16" ht="20.100000000000001" customHeight="1">
      <c r="B19" s="136"/>
      <c r="C19" s="136"/>
      <c r="D19" s="136"/>
      <c r="E19" s="136"/>
      <c r="F19" s="136"/>
      <c r="G19" s="136"/>
      <c r="H19" s="136"/>
      <c r="I19" s="136"/>
      <c r="J19" s="136"/>
      <c r="K19" s="136"/>
      <c r="L19" s="136"/>
      <c r="M19" s="136"/>
    </row>
    <row r="20" spans="2:16" ht="20.100000000000001" customHeight="1">
      <c r="B20" s="136"/>
      <c r="C20" s="136"/>
      <c r="D20" s="136"/>
      <c r="E20" s="136"/>
      <c r="F20" s="136"/>
      <c r="G20" s="136"/>
      <c r="H20" s="136"/>
      <c r="I20" s="136"/>
      <c r="J20" s="136"/>
      <c r="K20" s="136"/>
      <c r="L20" s="136"/>
      <c r="M20" s="136"/>
    </row>
    <row r="21" spans="2:16" ht="20.100000000000001" customHeight="1">
      <c r="B21" s="136"/>
      <c r="C21" s="136"/>
      <c r="D21" s="136"/>
      <c r="E21" s="136"/>
      <c r="F21" s="136"/>
      <c r="G21" s="136"/>
      <c r="H21" s="136"/>
      <c r="I21" s="136"/>
      <c r="J21" s="136"/>
      <c r="K21" s="136"/>
      <c r="L21" s="136"/>
      <c r="M21" s="136"/>
    </row>
  </sheetData>
  <mergeCells count="14">
    <mergeCell ref="B18:M21"/>
    <mergeCell ref="V4:X4"/>
    <mergeCell ref="U4:U5"/>
    <mergeCell ref="K4:L4"/>
    <mergeCell ref="M4:N4"/>
    <mergeCell ref="O4:P4"/>
    <mergeCell ref="Q4:R4"/>
    <mergeCell ref="S4:T4"/>
    <mergeCell ref="J4:J5"/>
    <mergeCell ref="B4:B5"/>
    <mergeCell ref="C4:C5"/>
    <mergeCell ref="D4:D5"/>
    <mergeCell ref="E4:F4"/>
    <mergeCell ref="G4:I4"/>
  </mergeCells>
  <phoneticPr fontId="1"/>
  <dataValidations count="3">
    <dataValidation imeMode="disabled" allowBlank="1" showInputMessage="1" showErrorMessage="1" sqref="G6:H16 K6:T16" xr:uid="{23386C62-8CF9-4B71-80E0-9FB42972146E}"/>
    <dataValidation type="custom" allowBlank="1" showInputMessage="1" showErrorMessage="1" errorTitle="入力エラー" error="全角のみ入力できます。_x000a_スペースは使用できません。" sqref="C6:C16 E6:F16" xr:uid="{13FB926F-BF4B-4D3B-BC17-587B9C934187}">
      <formula1>AND(COUNTIF(C6,"* *")=0,COUNTIF(C6,"*　*")=0,C6=DBCS(C6))</formula1>
    </dataValidation>
    <dataValidation type="custom" imeMode="fullKatakana" allowBlank="1" showInputMessage="1" showErrorMessage="1" errorTitle="入力エラー" error="全角のみ入力できます。_x000a_スペースは使用できません。" sqref="D6:D16" xr:uid="{CFD5104A-59AC-4101-BA80-A213106A0331}">
      <formula1>AND(COUNTIF(D6,"* *")=0,COUNTIF(D6,"*　*")=0,D6=DBCS(D6))</formula1>
    </dataValidation>
  </dataValidations>
  <hyperlinks>
    <hyperlink ref="H7" r:id="rId1" xr:uid="{79B9613D-FA73-407A-B459-D07CE84FCA58}"/>
    <hyperlink ref="H9" r:id="rId2" xr:uid="{D22CFDAA-F320-4DD2-8F5A-CA36DB162A2E}"/>
    <hyperlink ref="H10" r:id="rId3" xr:uid="{97B7F3AD-8120-43C7-B404-43567B67D5E2}"/>
    <hyperlink ref="H11" r:id="rId4" xr:uid="{F62C555F-C5B1-4958-9291-6EF7B7E1F602}"/>
    <hyperlink ref="H14" r:id="rId5" xr:uid="{E5C97A75-05DF-48B7-80F8-3BD3304DD3FE}"/>
    <hyperlink ref="H15" r:id="rId6" xr:uid="{12D07D35-8356-4F6C-B6D9-C144C3FF7CA2}"/>
    <hyperlink ref="H6" r:id="rId7" xr:uid="{5C99630B-C72B-4036-BEA5-D1B7426DDE26}"/>
  </hyperlinks>
  <pageMargins left="0.70866141732283472" right="0.70866141732283472" top="0.74803149606299213" bottom="0.74803149606299213" header="0.31496062992125984" footer="0.31496062992125984"/>
  <pageSetup paperSize="9" scale="65" orientation="landscape" r:id="rId8"/>
  <colBreaks count="1" manualBreakCount="1">
    <brk id="10" max="20" man="1"/>
  </colBreaks>
  <drawing r:id="rId9"/>
  <legacyDrawing r:id="rId10"/>
  <extLst>
    <ext xmlns:x14="http://schemas.microsoft.com/office/spreadsheetml/2009/9/main" uri="{CCE6A557-97BC-4b89-ADB6-D9C93CAAB3DF}">
      <x14:dataValidations xmlns:xm="http://schemas.microsoft.com/office/excel/2006/main" count="2">
        <x14:dataValidation type="list" allowBlank="1" showInputMessage="1" showErrorMessage="1" xr:uid="{7FB85940-FFE4-4003-B4DF-8096BFEADDE5}">
          <x14:formula1>
            <xm:f>リスト!$B$3:$B$4</xm:f>
          </x14:formula1>
          <xm:sqref>J7:J16</xm:sqref>
        </x14:dataValidation>
        <x14:dataValidation type="list" allowBlank="1" showInputMessage="1" showErrorMessage="1" xr:uid="{8A89579B-F239-4EC4-9518-59CAFDD1C914}">
          <x14:formula1>
            <xm:f>リスト!$C$3:$C$5</xm:f>
          </x14:formula1>
          <xm:sqref>U7:U16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E73E8-86D7-49CF-A9D8-65FF2E3C5D25}">
  <dimension ref="B2:C7"/>
  <sheetViews>
    <sheetView workbookViewId="0">
      <selection activeCell="K12" sqref="K12"/>
    </sheetView>
  </sheetViews>
  <sheetFormatPr defaultRowHeight="13.5"/>
  <cols>
    <col min="3" max="3" width="14.75" customWidth="1"/>
  </cols>
  <sheetData>
    <row r="2" spans="2:3">
      <c r="B2" s="65" t="s">
        <v>134</v>
      </c>
      <c r="C2" s="65" t="s">
        <v>93</v>
      </c>
    </row>
    <row r="3" spans="2:3">
      <c r="B3" s="4" t="s">
        <v>24</v>
      </c>
      <c r="C3" s="4" t="s">
        <v>94</v>
      </c>
    </row>
    <row r="4" spans="2:3">
      <c r="B4" s="4" t="s">
        <v>165</v>
      </c>
      <c r="C4" s="4" t="s">
        <v>95</v>
      </c>
    </row>
    <row r="5" spans="2:3">
      <c r="B5" s="2"/>
      <c r="C5" s="31" t="s">
        <v>80</v>
      </c>
    </row>
    <row r="6" spans="2:3">
      <c r="B6" s="2"/>
      <c r="C6" s="115"/>
    </row>
    <row r="7" spans="2:3">
      <c r="B7" s="2"/>
      <c r="C7" s="2"/>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9F15D-51F8-4659-A9D3-478D87BEF7C1}">
  <dimension ref="A1:BA16"/>
  <sheetViews>
    <sheetView workbookViewId="0">
      <selection activeCell="AR14" sqref="AR14"/>
    </sheetView>
  </sheetViews>
  <sheetFormatPr defaultRowHeight="13.5"/>
  <cols>
    <col min="1" max="1" width="14.125" customWidth="1"/>
    <col min="2" max="52" width="9.125" customWidth="1"/>
    <col min="53" max="53" width="9.625" customWidth="1"/>
  </cols>
  <sheetData>
    <row r="1" spans="1:53" ht="24" customHeight="1">
      <c r="A1" s="131" t="s">
        <v>349</v>
      </c>
    </row>
    <row r="2" spans="1:53">
      <c r="A2" s="158" t="s">
        <v>120</v>
      </c>
      <c r="B2" s="170" t="s">
        <v>112</v>
      </c>
      <c r="C2" s="170"/>
      <c r="D2" s="171" t="s">
        <v>114</v>
      </c>
      <c r="E2" s="171"/>
      <c r="F2" s="171"/>
      <c r="G2" s="171"/>
      <c r="H2" s="171"/>
      <c r="I2" s="120" t="s">
        <v>324</v>
      </c>
      <c r="J2" s="120"/>
      <c r="K2" s="120"/>
      <c r="L2" s="120"/>
      <c r="M2" s="120"/>
      <c r="N2" s="120"/>
      <c r="O2" s="120"/>
      <c r="P2" s="120"/>
      <c r="Q2" s="120"/>
      <c r="R2" s="121"/>
      <c r="S2" s="172" t="s">
        <v>113</v>
      </c>
      <c r="T2" s="172"/>
      <c r="U2" s="172"/>
      <c r="V2" s="173" t="s">
        <v>116</v>
      </c>
      <c r="W2" s="173"/>
      <c r="X2" s="173"/>
      <c r="Y2" s="173"/>
      <c r="Z2" s="173"/>
      <c r="AA2" s="173"/>
      <c r="AB2" s="173"/>
      <c r="AC2" s="173"/>
      <c r="AD2" s="173"/>
      <c r="AE2" s="173"/>
      <c r="AF2" s="122" t="s">
        <v>325</v>
      </c>
      <c r="AG2" s="123"/>
      <c r="AH2" s="123"/>
      <c r="AI2" s="123"/>
      <c r="AJ2" s="123"/>
      <c r="AK2" s="123"/>
      <c r="AL2" s="123"/>
      <c r="AM2" s="123"/>
      <c r="AN2" s="124"/>
      <c r="AO2" s="125"/>
      <c r="AP2" s="174" t="s">
        <v>118</v>
      </c>
      <c r="AQ2" s="174"/>
      <c r="AR2" s="174"/>
      <c r="AS2" s="174"/>
      <c r="AT2" s="174"/>
      <c r="AU2" s="126" t="s">
        <v>326</v>
      </c>
      <c r="AV2" s="126"/>
      <c r="AW2" s="126"/>
      <c r="AX2" s="126"/>
      <c r="AY2" s="126"/>
      <c r="AZ2" s="126"/>
      <c r="BA2" s="127"/>
    </row>
    <row r="3" spans="1:53" ht="28.5" customHeight="1">
      <c r="A3" s="169"/>
      <c r="B3" s="151" t="s">
        <v>121</v>
      </c>
      <c r="C3" s="158" t="s">
        <v>84</v>
      </c>
      <c r="D3" s="162" t="s">
        <v>124</v>
      </c>
      <c r="E3" s="162"/>
      <c r="F3" s="162" t="s">
        <v>125</v>
      </c>
      <c r="G3" s="162"/>
      <c r="H3" s="167" t="s">
        <v>327</v>
      </c>
      <c r="I3" s="165" t="s">
        <v>129</v>
      </c>
      <c r="J3" s="158" t="s">
        <v>73</v>
      </c>
      <c r="K3" s="163" t="s">
        <v>314</v>
      </c>
      <c r="L3" s="164"/>
      <c r="M3" s="158" t="s">
        <v>131</v>
      </c>
      <c r="N3" s="158" t="s">
        <v>132</v>
      </c>
      <c r="O3" s="158" t="s">
        <v>133</v>
      </c>
      <c r="P3" s="162" t="s">
        <v>134</v>
      </c>
      <c r="Q3" s="158" t="s">
        <v>29</v>
      </c>
      <c r="R3" s="166" t="s">
        <v>84</v>
      </c>
      <c r="S3" s="162" t="s">
        <v>122</v>
      </c>
      <c r="T3" s="158" t="s">
        <v>328</v>
      </c>
      <c r="U3" s="159" t="s">
        <v>329</v>
      </c>
      <c r="V3" s="158" t="s">
        <v>135</v>
      </c>
      <c r="W3" s="158" t="s">
        <v>116</v>
      </c>
      <c r="X3" s="165" t="s">
        <v>330</v>
      </c>
      <c r="Y3" s="162"/>
      <c r="Z3" s="165" t="s">
        <v>331</v>
      </c>
      <c r="AA3" s="162"/>
      <c r="AB3" s="165" t="s">
        <v>332</v>
      </c>
      <c r="AC3" s="162"/>
      <c r="AD3" s="151" t="s">
        <v>333</v>
      </c>
      <c r="AE3" s="162" t="s">
        <v>84</v>
      </c>
      <c r="AF3" s="163" t="s">
        <v>334</v>
      </c>
      <c r="AG3" s="164"/>
      <c r="AH3" s="163" t="s">
        <v>335</v>
      </c>
      <c r="AI3" s="164"/>
      <c r="AJ3" s="163" t="s">
        <v>336</v>
      </c>
      <c r="AK3" s="164"/>
      <c r="AL3" s="163" t="s">
        <v>337</v>
      </c>
      <c r="AM3" s="164"/>
      <c r="AN3" s="151" t="s">
        <v>338</v>
      </c>
      <c r="AO3" s="158" t="s">
        <v>84</v>
      </c>
      <c r="AP3" s="151" t="s">
        <v>141</v>
      </c>
      <c r="AQ3" s="151" t="s">
        <v>142</v>
      </c>
      <c r="AR3" s="159" t="s">
        <v>339</v>
      </c>
      <c r="AS3" s="159" t="s">
        <v>340</v>
      </c>
      <c r="AT3" s="155" t="s">
        <v>84</v>
      </c>
      <c r="AU3" s="151" t="s">
        <v>341</v>
      </c>
      <c r="AV3" s="151" t="s">
        <v>342</v>
      </c>
      <c r="AW3" s="151" t="s">
        <v>343</v>
      </c>
      <c r="AX3" s="158" t="s">
        <v>344</v>
      </c>
      <c r="AY3" s="151" t="s">
        <v>345</v>
      </c>
      <c r="AZ3" s="151" t="s">
        <v>346</v>
      </c>
      <c r="BA3" s="153" t="s">
        <v>347</v>
      </c>
    </row>
    <row r="4" spans="1:53">
      <c r="A4" s="157"/>
      <c r="B4" s="152"/>
      <c r="C4" s="157"/>
      <c r="D4" s="51" t="s">
        <v>348</v>
      </c>
      <c r="E4" s="51" t="s">
        <v>148</v>
      </c>
      <c r="F4" s="51" t="s">
        <v>150</v>
      </c>
      <c r="G4" s="51" t="s">
        <v>151</v>
      </c>
      <c r="H4" s="168"/>
      <c r="I4" s="162"/>
      <c r="J4" s="157"/>
      <c r="K4" s="51" t="s">
        <v>89</v>
      </c>
      <c r="L4" s="51" t="s">
        <v>90</v>
      </c>
      <c r="M4" s="157"/>
      <c r="N4" s="157"/>
      <c r="O4" s="157"/>
      <c r="P4" s="162"/>
      <c r="Q4" s="157"/>
      <c r="R4" s="166"/>
      <c r="S4" s="162"/>
      <c r="T4" s="157"/>
      <c r="U4" s="160"/>
      <c r="V4" s="157"/>
      <c r="W4" s="157"/>
      <c r="X4" s="51" t="s">
        <v>18</v>
      </c>
      <c r="Y4" s="51" t="s">
        <v>157</v>
      </c>
      <c r="Z4" s="51" t="s">
        <v>18</v>
      </c>
      <c r="AA4" s="51" t="s">
        <v>157</v>
      </c>
      <c r="AB4" s="51" t="s">
        <v>18</v>
      </c>
      <c r="AC4" s="51" t="s">
        <v>157</v>
      </c>
      <c r="AD4" s="152"/>
      <c r="AE4" s="162"/>
      <c r="AF4" s="51" t="s">
        <v>18</v>
      </c>
      <c r="AG4" s="51" t="s">
        <v>157</v>
      </c>
      <c r="AH4" s="51" t="s">
        <v>18</v>
      </c>
      <c r="AI4" s="51" t="s">
        <v>157</v>
      </c>
      <c r="AJ4" s="51" t="s">
        <v>18</v>
      </c>
      <c r="AK4" s="51" t="s">
        <v>157</v>
      </c>
      <c r="AL4" s="51" t="s">
        <v>18</v>
      </c>
      <c r="AM4" s="51" t="s">
        <v>157</v>
      </c>
      <c r="AN4" s="157"/>
      <c r="AO4" s="157"/>
      <c r="AP4" s="157"/>
      <c r="AQ4" s="157"/>
      <c r="AR4" s="160"/>
      <c r="AS4" s="161"/>
      <c r="AT4" s="156"/>
      <c r="AU4" s="157"/>
      <c r="AV4" s="152"/>
      <c r="AW4" s="152"/>
      <c r="AX4" s="157"/>
      <c r="AY4" s="157"/>
      <c r="AZ4" s="152"/>
      <c r="BA4" s="154"/>
    </row>
    <row r="5" spans="1:53">
      <c r="A5" s="128"/>
      <c r="B5" s="128"/>
      <c r="C5" s="128"/>
      <c r="D5" s="129"/>
      <c r="E5" s="129"/>
      <c r="F5" s="129"/>
      <c r="G5" s="129"/>
      <c r="H5" s="129"/>
      <c r="I5" s="128">
        <f>様式第１号!C7</f>
        <v>0</v>
      </c>
      <c r="J5" s="128" t="str">
        <f>様式第１号!D7</f>
        <v/>
      </c>
      <c r="K5" s="128">
        <f>様式第１号!E7</f>
        <v>0</v>
      </c>
      <c r="L5" s="128">
        <f>様式第１号!F7</f>
        <v>0</v>
      </c>
      <c r="M5" s="128">
        <f>様式第１号!G7</f>
        <v>0</v>
      </c>
      <c r="N5" s="128">
        <f>様式第１号!H7</f>
        <v>0</v>
      </c>
      <c r="O5" s="128">
        <f>様式第１号!I7</f>
        <v>0</v>
      </c>
      <c r="P5" s="128">
        <f>様式第１号!J7</f>
        <v>0</v>
      </c>
      <c r="Q5" s="128"/>
      <c r="R5" s="128"/>
      <c r="S5" s="128"/>
      <c r="T5" s="128"/>
      <c r="U5" s="128"/>
      <c r="V5" s="128"/>
      <c r="W5" s="128"/>
      <c r="X5" s="130">
        <f>様式第１号!M7</f>
        <v>0</v>
      </c>
      <c r="Y5" s="130">
        <f>様式第１号!N7</f>
        <v>0</v>
      </c>
      <c r="Z5" s="130">
        <f>様式第１号!K7</f>
        <v>0</v>
      </c>
      <c r="AA5" s="130">
        <f>様式第１号!L7</f>
        <v>0</v>
      </c>
      <c r="AB5" s="130"/>
      <c r="AC5" s="130"/>
      <c r="AD5" s="128"/>
      <c r="AE5" s="128"/>
      <c r="AF5" s="130">
        <f>様式第１号!M7</f>
        <v>0</v>
      </c>
      <c r="AG5" s="130">
        <f>様式第１号!N7</f>
        <v>0</v>
      </c>
      <c r="AH5" s="130">
        <f>様式第１号!O7</f>
        <v>0</v>
      </c>
      <c r="AI5" s="130">
        <f>様式第１号!P7</f>
        <v>0</v>
      </c>
      <c r="AJ5" s="130">
        <f>様式第１号!Q7</f>
        <v>0</v>
      </c>
      <c r="AK5" s="130">
        <f>様式第１号!R7</f>
        <v>0</v>
      </c>
      <c r="AL5" s="130">
        <f>様式第１号!S7</f>
        <v>0</v>
      </c>
      <c r="AM5" s="130">
        <f>様式第１号!T7</f>
        <v>0</v>
      </c>
      <c r="AN5" s="130">
        <f>様式第１号!U7</f>
        <v>0</v>
      </c>
      <c r="AO5" s="128"/>
      <c r="AP5" s="128">
        <f>様式第１号!V7</f>
        <v>0</v>
      </c>
      <c r="AQ5" s="128">
        <f>様式第１号!W7</f>
        <v>0</v>
      </c>
      <c r="AR5" s="128">
        <f>様式第１号!X7</f>
        <v>0</v>
      </c>
      <c r="AS5" s="128"/>
      <c r="AT5" s="128"/>
      <c r="AU5" s="51"/>
      <c r="AV5" s="128"/>
      <c r="AW5" s="129"/>
      <c r="AX5" s="51"/>
      <c r="AY5" s="51"/>
      <c r="AZ5" s="128"/>
      <c r="BA5" s="128"/>
    </row>
    <row r="6" spans="1:53">
      <c r="A6" s="128"/>
      <c r="B6" s="128"/>
      <c r="C6" s="128"/>
      <c r="D6" s="129"/>
      <c r="E6" s="129"/>
      <c r="F6" s="129"/>
      <c r="G6" s="129"/>
      <c r="H6" s="129"/>
      <c r="I6" s="128">
        <f>様式第１号!C8</f>
        <v>0</v>
      </c>
      <c r="J6" s="128" t="str">
        <f>様式第１号!D8</f>
        <v/>
      </c>
      <c r="K6" s="128">
        <f>様式第１号!E8</f>
        <v>0</v>
      </c>
      <c r="L6" s="128">
        <f>様式第１号!F8</f>
        <v>0</v>
      </c>
      <c r="M6" s="128">
        <f>様式第１号!G8</f>
        <v>0</v>
      </c>
      <c r="N6" s="128">
        <f>様式第１号!H8</f>
        <v>0</v>
      </c>
      <c r="O6" s="128">
        <f>様式第１号!I8</f>
        <v>0</v>
      </c>
      <c r="P6" s="128">
        <f>様式第１号!J8</f>
        <v>0</v>
      </c>
      <c r="Q6" s="128"/>
      <c r="R6" s="128"/>
      <c r="S6" s="128"/>
      <c r="T6" s="128"/>
      <c r="U6" s="128"/>
      <c r="V6" s="128"/>
      <c r="W6" s="128"/>
      <c r="X6" s="130">
        <f>様式第１号!M8</f>
        <v>0</v>
      </c>
      <c r="Y6" s="130">
        <f>様式第１号!N8</f>
        <v>0</v>
      </c>
      <c r="Z6" s="130">
        <f>様式第１号!K8</f>
        <v>0</v>
      </c>
      <c r="AA6" s="130">
        <f>様式第１号!L8</f>
        <v>0</v>
      </c>
      <c r="AB6" s="130"/>
      <c r="AC6" s="130"/>
      <c r="AD6" s="128"/>
      <c r="AE6" s="128"/>
      <c r="AF6" s="130">
        <f>様式第１号!M8</f>
        <v>0</v>
      </c>
      <c r="AG6" s="130">
        <f>様式第１号!N8</f>
        <v>0</v>
      </c>
      <c r="AH6" s="130">
        <f>様式第１号!O8</f>
        <v>0</v>
      </c>
      <c r="AI6" s="130">
        <f>様式第１号!P8</f>
        <v>0</v>
      </c>
      <c r="AJ6" s="130">
        <f>様式第１号!Q8</f>
        <v>0</v>
      </c>
      <c r="AK6" s="130">
        <f>様式第１号!R8</f>
        <v>0</v>
      </c>
      <c r="AL6" s="130">
        <f>様式第１号!S8</f>
        <v>0</v>
      </c>
      <c r="AM6" s="130">
        <f>様式第１号!T8</f>
        <v>0</v>
      </c>
      <c r="AN6" s="130">
        <f>様式第１号!U8</f>
        <v>0</v>
      </c>
      <c r="AO6" s="128"/>
      <c r="AP6" s="128">
        <f>様式第１号!V8</f>
        <v>0</v>
      </c>
      <c r="AQ6" s="128">
        <f>様式第１号!W8</f>
        <v>0</v>
      </c>
      <c r="AR6" s="128">
        <f>様式第１号!X8</f>
        <v>0</v>
      </c>
      <c r="AS6" s="128"/>
      <c r="AT6" s="128"/>
      <c r="AU6" s="51"/>
      <c r="AV6" s="128"/>
      <c r="AW6" s="129"/>
      <c r="AX6" s="51"/>
      <c r="AY6" s="51"/>
      <c r="AZ6" s="128"/>
      <c r="BA6" s="128"/>
    </row>
    <row r="7" spans="1:53">
      <c r="A7" s="128"/>
      <c r="B7" s="128"/>
      <c r="C7" s="128"/>
      <c r="D7" s="129"/>
      <c r="E7" s="129"/>
      <c r="F7" s="129"/>
      <c r="G7" s="129"/>
      <c r="H7" s="129"/>
      <c r="I7" s="128">
        <f>様式第１号!C9</f>
        <v>0</v>
      </c>
      <c r="J7" s="128" t="str">
        <f>様式第１号!D9</f>
        <v/>
      </c>
      <c r="K7" s="128">
        <f>様式第１号!E9</f>
        <v>0</v>
      </c>
      <c r="L7" s="128">
        <f>様式第１号!F9</f>
        <v>0</v>
      </c>
      <c r="M7" s="128">
        <f>様式第１号!G9</f>
        <v>0</v>
      </c>
      <c r="N7" s="128">
        <f>様式第１号!H9</f>
        <v>0</v>
      </c>
      <c r="O7" s="128">
        <f>様式第１号!I9</f>
        <v>0</v>
      </c>
      <c r="P7" s="128">
        <f>様式第１号!J9</f>
        <v>0</v>
      </c>
      <c r="Q7" s="128"/>
      <c r="R7" s="128"/>
      <c r="S7" s="128"/>
      <c r="T7" s="128"/>
      <c r="U7" s="128"/>
      <c r="V7" s="128"/>
      <c r="W7" s="128"/>
      <c r="X7" s="130">
        <f>様式第１号!M9</f>
        <v>0</v>
      </c>
      <c r="Y7" s="130">
        <f>様式第１号!N9</f>
        <v>0</v>
      </c>
      <c r="Z7" s="130">
        <f>様式第１号!K9</f>
        <v>0</v>
      </c>
      <c r="AA7" s="130">
        <f>様式第１号!L9</f>
        <v>0</v>
      </c>
      <c r="AB7" s="130"/>
      <c r="AC7" s="130"/>
      <c r="AD7" s="128"/>
      <c r="AE7" s="128"/>
      <c r="AF7" s="130">
        <f>様式第１号!M9</f>
        <v>0</v>
      </c>
      <c r="AG7" s="130">
        <f>様式第１号!N9</f>
        <v>0</v>
      </c>
      <c r="AH7" s="130">
        <f>様式第１号!O9</f>
        <v>0</v>
      </c>
      <c r="AI7" s="130">
        <f>様式第１号!P9</f>
        <v>0</v>
      </c>
      <c r="AJ7" s="130">
        <f>様式第１号!Q9</f>
        <v>0</v>
      </c>
      <c r="AK7" s="130">
        <f>様式第１号!R9</f>
        <v>0</v>
      </c>
      <c r="AL7" s="130">
        <f>様式第１号!S9</f>
        <v>0</v>
      </c>
      <c r="AM7" s="130">
        <f>様式第１号!T9</f>
        <v>0</v>
      </c>
      <c r="AN7" s="130">
        <f>様式第１号!U9</f>
        <v>0</v>
      </c>
      <c r="AO7" s="128"/>
      <c r="AP7" s="128">
        <f>様式第１号!V9</f>
        <v>0</v>
      </c>
      <c r="AQ7" s="128">
        <f>様式第１号!W9</f>
        <v>0</v>
      </c>
      <c r="AR7" s="128">
        <f>様式第１号!X9</f>
        <v>0</v>
      </c>
      <c r="AS7" s="128"/>
      <c r="AT7" s="128"/>
      <c r="AU7" s="51"/>
      <c r="AV7" s="128"/>
      <c r="AW7" s="129"/>
      <c r="AX7" s="51"/>
      <c r="AY7" s="51"/>
      <c r="AZ7" s="128"/>
      <c r="BA7" s="128"/>
    </row>
    <row r="8" spans="1:53">
      <c r="A8" s="128"/>
      <c r="B8" s="128"/>
      <c r="C8" s="128"/>
      <c r="D8" s="129"/>
      <c r="E8" s="129"/>
      <c r="F8" s="129"/>
      <c r="G8" s="129"/>
      <c r="H8" s="129"/>
      <c r="I8" s="128">
        <f>様式第１号!C10</f>
        <v>0</v>
      </c>
      <c r="J8" s="128" t="str">
        <f>様式第１号!D10</f>
        <v/>
      </c>
      <c r="K8" s="128">
        <f>様式第１号!E10</f>
        <v>0</v>
      </c>
      <c r="L8" s="128">
        <f>様式第１号!F10</f>
        <v>0</v>
      </c>
      <c r="M8" s="128">
        <f>様式第１号!G10</f>
        <v>0</v>
      </c>
      <c r="N8" s="128">
        <f>様式第１号!H10</f>
        <v>0</v>
      </c>
      <c r="O8" s="128">
        <f>様式第１号!I10</f>
        <v>0</v>
      </c>
      <c r="P8" s="128">
        <f>様式第１号!J10</f>
        <v>0</v>
      </c>
      <c r="Q8" s="128"/>
      <c r="R8" s="128"/>
      <c r="S8" s="128"/>
      <c r="T8" s="128"/>
      <c r="U8" s="128"/>
      <c r="V8" s="128"/>
      <c r="W8" s="128"/>
      <c r="X8" s="130">
        <f>様式第１号!M10</f>
        <v>0</v>
      </c>
      <c r="Y8" s="130">
        <f>様式第１号!N10</f>
        <v>0</v>
      </c>
      <c r="Z8" s="130">
        <f>様式第１号!K10</f>
        <v>0</v>
      </c>
      <c r="AA8" s="130">
        <f>様式第１号!L10</f>
        <v>0</v>
      </c>
      <c r="AB8" s="130"/>
      <c r="AC8" s="130"/>
      <c r="AD8" s="128"/>
      <c r="AE8" s="128"/>
      <c r="AF8" s="130">
        <f>様式第１号!M10</f>
        <v>0</v>
      </c>
      <c r="AG8" s="130">
        <f>様式第１号!N10</f>
        <v>0</v>
      </c>
      <c r="AH8" s="130">
        <f>様式第１号!O10</f>
        <v>0</v>
      </c>
      <c r="AI8" s="130">
        <f>様式第１号!P10</f>
        <v>0</v>
      </c>
      <c r="AJ8" s="130">
        <f>様式第１号!Q10</f>
        <v>0</v>
      </c>
      <c r="AK8" s="130">
        <f>様式第１号!R10</f>
        <v>0</v>
      </c>
      <c r="AL8" s="130">
        <f>様式第１号!S10</f>
        <v>0</v>
      </c>
      <c r="AM8" s="130">
        <f>様式第１号!T10</f>
        <v>0</v>
      </c>
      <c r="AN8" s="130">
        <f>様式第１号!U10</f>
        <v>0</v>
      </c>
      <c r="AO8" s="128"/>
      <c r="AP8" s="128">
        <f>様式第１号!V10</f>
        <v>0</v>
      </c>
      <c r="AQ8" s="128">
        <f>様式第１号!W10</f>
        <v>0</v>
      </c>
      <c r="AR8" s="128">
        <f>様式第１号!X10</f>
        <v>0</v>
      </c>
      <c r="AS8" s="128"/>
      <c r="AT8" s="128"/>
      <c r="AU8" s="51"/>
      <c r="AV8" s="128"/>
      <c r="AW8" s="129"/>
      <c r="AX8" s="51"/>
      <c r="AY8" s="51"/>
      <c r="AZ8" s="128"/>
      <c r="BA8" s="128"/>
    </row>
    <row r="9" spans="1:53">
      <c r="A9" s="128"/>
      <c r="B9" s="128"/>
      <c r="C9" s="128"/>
      <c r="D9" s="129"/>
      <c r="E9" s="129"/>
      <c r="F9" s="129"/>
      <c r="G9" s="129"/>
      <c r="H9" s="129"/>
      <c r="I9" s="128">
        <f>様式第１号!C11</f>
        <v>0</v>
      </c>
      <c r="J9" s="128" t="str">
        <f>様式第１号!D11</f>
        <v/>
      </c>
      <c r="K9" s="128">
        <f>様式第１号!E11</f>
        <v>0</v>
      </c>
      <c r="L9" s="128">
        <f>様式第１号!F11</f>
        <v>0</v>
      </c>
      <c r="M9" s="128">
        <f>様式第１号!G11</f>
        <v>0</v>
      </c>
      <c r="N9" s="128">
        <f>様式第１号!H11</f>
        <v>0</v>
      </c>
      <c r="O9" s="128">
        <f>様式第１号!I11</f>
        <v>0</v>
      </c>
      <c r="P9" s="128">
        <f>様式第１号!J11</f>
        <v>0</v>
      </c>
      <c r="Q9" s="128"/>
      <c r="R9" s="128"/>
      <c r="S9" s="128"/>
      <c r="T9" s="128"/>
      <c r="U9" s="128"/>
      <c r="V9" s="128"/>
      <c r="W9" s="128"/>
      <c r="X9" s="130">
        <f>様式第１号!M11</f>
        <v>0</v>
      </c>
      <c r="Y9" s="130">
        <f>様式第１号!N11</f>
        <v>0</v>
      </c>
      <c r="Z9" s="130">
        <f>様式第１号!K11</f>
        <v>0</v>
      </c>
      <c r="AA9" s="130">
        <f>様式第１号!L11</f>
        <v>0</v>
      </c>
      <c r="AB9" s="130"/>
      <c r="AC9" s="130"/>
      <c r="AD9" s="128"/>
      <c r="AE9" s="128"/>
      <c r="AF9" s="130">
        <f>様式第１号!M11</f>
        <v>0</v>
      </c>
      <c r="AG9" s="130">
        <f>様式第１号!N11</f>
        <v>0</v>
      </c>
      <c r="AH9" s="130">
        <f>様式第１号!O11</f>
        <v>0</v>
      </c>
      <c r="AI9" s="130">
        <f>様式第１号!P11</f>
        <v>0</v>
      </c>
      <c r="AJ9" s="130">
        <f>様式第１号!Q11</f>
        <v>0</v>
      </c>
      <c r="AK9" s="130">
        <f>様式第１号!R11</f>
        <v>0</v>
      </c>
      <c r="AL9" s="130">
        <f>様式第１号!S11</f>
        <v>0</v>
      </c>
      <c r="AM9" s="130">
        <f>様式第１号!T11</f>
        <v>0</v>
      </c>
      <c r="AN9" s="130">
        <f>様式第１号!U11</f>
        <v>0</v>
      </c>
      <c r="AO9" s="128"/>
      <c r="AP9" s="128">
        <f>様式第１号!V11</f>
        <v>0</v>
      </c>
      <c r="AQ9" s="128">
        <f>様式第１号!W11</f>
        <v>0</v>
      </c>
      <c r="AR9" s="128">
        <f>様式第１号!X11</f>
        <v>0</v>
      </c>
      <c r="AS9" s="128"/>
      <c r="AT9" s="128"/>
      <c r="AU9" s="51"/>
      <c r="AV9" s="128"/>
      <c r="AW9" s="129"/>
      <c r="AX9" s="51"/>
      <c r="AY9" s="51"/>
      <c r="AZ9" s="128"/>
      <c r="BA9" s="128"/>
    </row>
    <row r="10" spans="1:53">
      <c r="A10" s="128"/>
      <c r="B10" s="128"/>
      <c r="C10" s="128"/>
      <c r="D10" s="129"/>
      <c r="E10" s="129"/>
      <c r="F10" s="129"/>
      <c r="G10" s="129"/>
      <c r="H10" s="129"/>
      <c r="I10" s="128">
        <f>様式第１号!C12</f>
        <v>0</v>
      </c>
      <c r="J10" s="128" t="str">
        <f>様式第１号!D12</f>
        <v/>
      </c>
      <c r="K10" s="128">
        <f>様式第１号!E12</f>
        <v>0</v>
      </c>
      <c r="L10" s="128">
        <f>様式第１号!F12</f>
        <v>0</v>
      </c>
      <c r="M10" s="128">
        <f>様式第１号!G12</f>
        <v>0</v>
      </c>
      <c r="N10" s="128">
        <f>様式第１号!H12</f>
        <v>0</v>
      </c>
      <c r="O10" s="128">
        <f>様式第１号!I12</f>
        <v>0</v>
      </c>
      <c r="P10" s="128">
        <f>様式第１号!J12</f>
        <v>0</v>
      </c>
      <c r="Q10" s="128"/>
      <c r="R10" s="128"/>
      <c r="S10" s="128"/>
      <c r="T10" s="128"/>
      <c r="U10" s="128"/>
      <c r="V10" s="128"/>
      <c r="W10" s="128"/>
      <c r="X10" s="130">
        <f>様式第１号!M12</f>
        <v>0</v>
      </c>
      <c r="Y10" s="130">
        <f>様式第１号!N12</f>
        <v>0</v>
      </c>
      <c r="Z10" s="130">
        <f>様式第１号!K12</f>
        <v>0</v>
      </c>
      <c r="AA10" s="130">
        <f>様式第１号!L12</f>
        <v>0</v>
      </c>
      <c r="AB10" s="130"/>
      <c r="AC10" s="130"/>
      <c r="AD10" s="128"/>
      <c r="AE10" s="128"/>
      <c r="AF10" s="130">
        <f>様式第１号!M12</f>
        <v>0</v>
      </c>
      <c r="AG10" s="130">
        <f>様式第１号!N12</f>
        <v>0</v>
      </c>
      <c r="AH10" s="130">
        <f>様式第１号!O12</f>
        <v>0</v>
      </c>
      <c r="AI10" s="130">
        <f>様式第１号!P12</f>
        <v>0</v>
      </c>
      <c r="AJ10" s="130">
        <f>様式第１号!Q12</f>
        <v>0</v>
      </c>
      <c r="AK10" s="130">
        <f>様式第１号!R12</f>
        <v>0</v>
      </c>
      <c r="AL10" s="130">
        <f>様式第１号!S12</f>
        <v>0</v>
      </c>
      <c r="AM10" s="130">
        <f>様式第１号!T12</f>
        <v>0</v>
      </c>
      <c r="AN10" s="130">
        <f>様式第１号!U12</f>
        <v>0</v>
      </c>
      <c r="AO10" s="128"/>
      <c r="AP10" s="128">
        <f>様式第１号!V12</f>
        <v>0</v>
      </c>
      <c r="AQ10" s="128">
        <f>様式第１号!W12</f>
        <v>0</v>
      </c>
      <c r="AR10" s="128">
        <f>様式第１号!X12</f>
        <v>0</v>
      </c>
      <c r="AS10" s="128"/>
      <c r="AT10" s="128"/>
      <c r="AU10" s="51"/>
      <c r="AV10" s="128"/>
      <c r="AW10" s="129"/>
      <c r="AX10" s="51"/>
      <c r="AY10" s="51"/>
      <c r="AZ10" s="128"/>
      <c r="BA10" s="128"/>
    </row>
    <row r="11" spans="1:53">
      <c r="A11" s="128"/>
      <c r="B11" s="128"/>
      <c r="C11" s="128"/>
      <c r="D11" s="129"/>
      <c r="E11" s="129"/>
      <c r="F11" s="129"/>
      <c r="G11" s="129"/>
      <c r="H11" s="129"/>
      <c r="I11" s="128">
        <f>様式第１号!C13</f>
        <v>0</v>
      </c>
      <c r="J11" s="128" t="str">
        <f>様式第１号!D13</f>
        <v/>
      </c>
      <c r="K11" s="128">
        <f>様式第１号!E13</f>
        <v>0</v>
      </c>
      <c r="L11" s="128">
        <f>様式第１号!F13</f>
        <v>0</v>
      </c>
      <c r="M11" s="128">
        <f>様式第１号!G13</f>
        <v>0</v>
      </c>
      <c r="N11" s="128">
        <f>様式第１号!H13</f>
        <v>0</v>
      </c>
      <c r="O11" s="128">
        <f>様式第１号!I13</f>
        <v>0</v>
      </c>
      <c r="P11" s="128">
        <f>様式第１号!J13</f>
        <v>0</v>
      </c>
      <c r="Q11" s="128"/>
      <c r="R11" s="128"/>
      <c r="S11" s="128"/>
      <c r="T11" s="128"/>
      <c r="U11" s="128"/>
      <c r="V11" s="128"/>
      <c r="W11" s="128"/>
      <c r="X11" s="130">
        <f>様式第１号!M13</f>
        <v>0</v>
      </c>
      <c r="Y11" s="130">
        <f>様式第１号!N13</f>
        <v>0</v>
      </c>
      <c r="Z11" s="130">
        <f>様式第１号!K13</f>
        <v>0</v>
      </c>
      <c r="AA11" s="130">
        <f>様式第１号!L13</f>
        <v>0</v>
      </c>
      <c r="AB11" s="130"/>
      <c r="AC11" s="130"/>
      <c r="AD11" s="128"/>
      <c r="AE11" s="128"/>
      <c r="AF11" s="130">
        <f>様式第１号!M13</f>
        <v>0</v>
      </c>
      <c r="AG11" s="130">
        <f>様式第１号!N13</f>
        <v>0</v>
      </c>
      <c r="AH11" s="130">
        <f>様式第１号!O13</f>
        <v>0</v>
      </c>
      <c r="AI11" s="130">
        <f>様式第１号!P13</f>
        <v>0</v>
      </c>
      <c r="AJ11" s="130">
        <f>様式第１号!Q13</f>
        <v>0</v>
      </c>
      <c r="AK11" s="130">
        <f>様式第１号!R13</f>
        <v>0</v>
      </c>
      <c r="AL11" s="130">
        <f>様式第１号!S13</f>
        <v>0</v>
      </c>
      <c r="AM11" s="130">
        <f>様式第１号!T13</f>
        <v>0</v>
      </c>
      <c r="AN11" s="130">
        <f>様式第１号!U13</f>
        <v>0</v>
      </c>
      <c r="AO11" s="128"/>
      <c r="AP11" s="128">
        <f>様式第１号!V13</f>
        <v>0</v>
      </c>
      <c r="AQ11" s="128">
        <f>様式第１号!W13</f>
        <v>0</v>
      </c>
      <c r="AR11" s="128">
        <f>様式第１号!X13</f>
        <v>0</v>
      </c>
      <c r="AS11" s="128"/>
      <c r="AT11" s="128"/>
      <c r="AU11" s="51"/>
      <c r="AV11" s="128"/>
      <c r="AW11" s="129"/>
      <c r="AX11" s="51"/>
      <c r="AY11" s="51"/>
      <c r="AZ11" s="128"/>
      <c r="BA11" s="128"/>
    </row>
    <row r="12" spans="1:53">
      <c r="A12" s="128"/>
      <c r="B12" s="128"/>
      <c r="C12" s="128"/>
      <c r="D12" s="129"/>
      <c r="E12" s="129"/>
      <c r="F12" s="129"/>
      <c r="G12" s="129"/>
      <c r="H12" s="129"/>
      <c r="I12" s="128">
        <f>様式第１号!C14</f>
        <v>0</v>
      </c>
      <c r="J12" s="128" t="str">
        <f>様式第１号!D14</f>
        <v/>
      </c>
      <c r="K12" s="128">
        <f>様式第１号!E14</f>
        <v>0</v>
      </c>
      <c r="L12" s="128">
        <f>様式第１号!F14</f>
        <v>0</v>
      </c>
      <c r="M12" s="128">
        <f>様式第１号!G14</f>
        <v>0</v>
      </c>
      <c r="N12" s="128">
        <f>様式第１号!H14</f>
        <v>0</v>
      </c>
      <c r="O12" s="128">
        <f>様式第１号!I14</f>
        <v>0</v>
      </c>
      <c r="P12" s="128">
        <f>様式第１号!J14</f>
        <v>0</v>
      </c>
      <c r="Q12" s="128"/>
      <c r="R12" s="128"/>
      <c r="S12" s="128"/>
      <c r="T12" s="128"/>
      <c r="U12" s="128"/>
      <c r="V12" s="128"/>
      <c r="W12" s="128"/>
      <c r="X12" s="130">
        <f>様式第１号!M14</f>
        <v>0</v>
      </c>
      <c r="Y12" s="130">
        <f>様式第１号!N14</f>
        <v>0</v>
      </c>
      <c r="Z12" s="130">
        <f>様式第１号!K14</f>
        <v>0</v>
      </c>
      <c r="AA12" s="130">
        <f>様式第１号!L14</f>
        <v>0</v>
      </c>
      <c r="AB12" s="130"/>
      <c r="AC12" s="130"/>
      <c r="AD12" s="128"/>
      <c r="AE12" s="128"/>
      <c r="AF12" s="130">
        <f>様式第１号!M14</f>
        <v>0</v>
      </c>
      <c r="AG12" s="130">
        <f>様式第１号!N14</f>
        <v>0</v>
      </c>
      <c r="AH12" s="130">
        <f>様式第１号!O14</f>
        <v>0</v>
      </c>
      <c r="AI12" s="130">
        <f>様式第１号!P14</f>
        <v>0</v>
      </c>
      <c r="AJ12" s="130">
        <f>様式第１号!Q14</f>
        <v>0</v>
      </c>
      <c r="AK12" s="130">
        <f>様式第１号!R14</f>
        <v>0</v>
      </c>
      <c r="AL12" s="130">
        <f>様式第１号!S14</f>
        <v>0</v>
      </c>
      <c r="AM12" s="130">
        <f>様式第１号!T14</f>
        <v>0</v>
      </c>
      <c r="AN12" s="130">
        <f>様式第１号!U14</f>
        <v>0</v>
      </c>
      <c r="AO12" s="128"/>
      <c r="AP12" s="128">
        <f>様式第１号!V14</f>
        <v>0</v>
      </c>
      <c r="AQ12" s="128">
        <f>様式第１号!W14</f>
        <v>0</v>
      </c>
      <c r="AR12" s="128">
        <f>様式第１号!X14</f>
        <v>0</v>
      </c>
      <c r="AS12" s="128"/>
      <c r="AT12" s="128"/>
      <c r="AU12" s="51"/>
      <c r="AV12" s="128"/>
      <c r="AW12" s="129"/>
      <c r="AX12" s="51"/>
      <c r="AY12" s="51"/>
      <c r="AZ12" s="128"/>
      <c r="BA12" s="128"/>
    </row>
    <row r="13" spans="1:53">
      <c r="A13" s="128"/>
      <c r="B13" s="128"/>
      <c r="C13" s="128"/>
      <c r="D13" s="129"/>
      <c r="E13" s="129"/>
      <c r="F13" s="129"/>
      <c r="G13" s="129"/>
      <c r="H13" s="129"/>
      <c r="I13" s="128">
        <f>様式第１号!C15</f>
        <v>0</v>
      </c>
      <c r="J13" s="128" t="str">
        <f>様式第１号!D15</f>
        <v/>
      </c>
      <c r="K13" s="128">
        <f>様式第１号!E15</f>
        <v>0</v>
      </c>
      <c r="L13" s="128">
        <f>様式第１号!F15</f>
        <v>0</v>
      </c>
      <c r="M13" s="128">
        <f>様式第１号!G15</f>
        <v>0</v>
      </c>
      <c r="N13" s="128">
        <f>様式第１号!H15</f>
        <v>0</v>
      </c>
      <c r="O13" s="128">
        <f>様式第１号!I15</f>
        <v>0</v>
      </c>
      <c r="P13" s="128">
        <f>様式第１号!J15</f>
        <v>0</v>
      </c>
      <c r="Q13" s="128"/>
      <c r="R13" s="128"/>
      <c r="S13" s="128"/>
      <c r="T13" s="128"/>
      <c r="U13" s="128"/>
      <c r="V13" s="128"/>
      <c r="W13" s="128"/>
      <c r="X13" s="130">
        <f>様式第１号!M15</f>
        <v>0</v>
      </c>
      <c r="Y13" s="130">
        <f>様式第１号!N15</f>
        <v>0</v>
      </c>
      <c r="Z13" s="130">
        <f>様式第１号!K15</f>
        <v>0</v>
      </c>
      <c r="AA13" s="130">
        <f>様式第１号!L15</f>
        <v>0</v>
      </c>
      <c r="AB13" s="130"/>
      <c r="AC13" s="130"/>
      <c r="AD13" s="128"/>
      <c r="AE13" s="128"/>
      <c r="AF13" s="130">
        <f>様式第１号!M15</f>
        <v>0</v>
      </c>
      <c r="AG13" s="130">
        <f>様式第１号!N15</f>
        <v>0</v>
      </c>
      <c r="AH13" s="130">
        <f>様式第１号!O15</f>
        <v>0</v>
      </c>
      <c r="AI13" s="130">
        <f>様式第１号!P15</f>
        <v>0</v>
      </c>
      <c r="AJ13" s="130">
        <f>様式第１号!Q15</f>
        <v>0</v>
      </c>
      <c r="AK13" s="130">
        <f>様式第１号!R15</f>
        <v>0</v>
      </c>
      <c r="AL13" s="130">
        <f>様式第１号!S15</f>
        <v>0</v>
      </c>
      <c r="AM13" s="130">
        <f>様式第１号!T15</f>
        <v>0</v>
      </c>
      <c r="AN13" s="130">
        <f>様式第１号!U15</f>
        <v>0</v>
      </c>
      <c r="AO13" s="128"/>
      <c r="AP13" s="128">
        <f>様式第１号!V15</f>
        <v>0</v>
      </c>
      <c r="AQ13" s="128">
        <f>様式第１号!W15</f>
        <v>0</v>
      </c>
      <c r="AR13" s="128">
        <f>様式第１号!X15</f>
        <v>0</v>
      </c>
      <c r="AS13" s="128"/>
      <c r="AT13" s="128"/>
      <c r="AU13" s="51"/>
      <c r="AV13" s="128"/>
      <c r="AW13" s="129"/>
      <c r="AX13" s="51"/>
      <c r="AY13" s="51"/>
      <c r="AZ13" s="128"/>
      <c r="BA13" s="128"/>
    </row>
    <row r="14" spans="1:53">
      <c r="A14" s="128"/>
      <c r="B14" s="128"/>
      <c r="C14" s="128"/>
      <c r="D14" s="129"/>
      <c r="E14" s="129"/>
      <c r="F14" s="129"/>
      <c r="G14" s="129"/>
      <c r="H14" s="129"/>
      <c r="I14" s="128">
        <f>様式第１号!C16</f>
        <v>0</v>
      </c>
      <c r="J14" s="128" t="str">
        <f>様式第１号!D16</f>
        <v/>
      </c>
      <c r="K14" s="128">
        <f>様式第１号!E16</f>
        <v>0</v>
      </c>
      <c r="L14" s="128">
        <f>様式第１号!F16</f>
        <v>0</v>
      </c>
      <c r="M14" s="128">
        <f>様式第１号!G16</f>
        <v>0</v>
      </c>
      <c r="N14" s="128">
        <f>様式第１号!H16</f>
        <v>0</v>
      </c>
      <c r="O14" s="128">
        <f>様式第１号!I16</f>
        <v>0</v>
      </c>
      <c r="P14" s="128">
        <f>様式第１号!J16</f>
        <v>0</v>
      </c>
      <c r="Q14" s="128"/>
      <c r="R14" s="128"/>
      <c r="S14" s="128"/>
      <c r="T14" s="128"/>
      <c r="U14" s="128"/>
      <c r="V14" s="128"/>
      <c r="W14" s="128"/>
      <c r="X14" s="130">
        <f>様式第１号!M16</f>
        <v>0</v>
      </c>
      <c r="Y14" s="130">
        <f>様式第１号!N16</f>
        <v>0</v>
      </c>
      <c r="Z14" s="130">
        <f>様式第１号!K16</f>
        <v>0</v>
      </c>
      <c r="AA14" s="130">
        <f>様式第１号!L16</f>
        <v>0</v>
      </c>
      <c r="AB14" s="130"/>
      <c r="AC14" s="130"/>
      <c r="AD14" s="128"/>
      <c r="AE14" s="128"/>
      <c r="AF14" s="130">
        <f>様式第１号!M16</f>
        <v>0</v>
      </c>
      <c r="AG14" s="130">
        <f>様式第１号!N16</f>
        <v>0</v>
      </c>
      <c r="AH14" s="130">
        <f>様式第１号!O16</f>
        <v>0</v>
      </c>
      <c r="AI14" s="130">
        <f>様式第１号!P16</f>
        <v>0</v>
      </c>
      <c r="AJ14" s="130">
        <f>様式第１号!Q16</f>
        <v>0</v>
      </c>
      <c r="AK14" s="130">
        <f>様式第１号!R16</f>
        <v>0</v>
      </c>
      <c r="AL14" s="130">
        <f>様式第１号!S16</f>
        <v>0</v>
      </c>
      <c r="AM14" s="130">
        <f>様式第１号!T16</f>
        <v>0</v>
      </c>
      <c r="AN14" s="130">
        <f>様式第１号!U16</f>
        <v>0</v>
      </c>
      <c r="AO14" s="128"/>
      <c r="AP14" s="128">
        <f>様式第１号!V16</f>
        <v>0</v>
      </c>
      <c r="AQ14" s="128">
        <f>様式第１号!W16</f>
        <v>0</v>
      </c>
      <c r="AR14" s="128">
        <f>様式第１号!X16</f>
        <v>0</v>
      </c>
      <c r="AS14" s="128"/>
      <c r="AT14" s="128"/>
      <c r="AU14" s="51"/>
      <c r="AV14" s="128"/>
      <c r="AW14" s="129"/>
      <c r="AX14" s="51"/>
      <c r="AY14" s="51"/>
      <c r="AZ14" s="128"/>
      <c r="BA14" s="128"/>
    </row>
    <row r="15" spans="1:53">
      <c r="A15" s="128"/>
      <c r="B15" s="128"/>
      <c r="C15" s="128"/>
      <c r="D15" s="129"/>
      <c r="E15" s="129"/>
      <c r="F15" s="129"/>
      <c r="G15" s="129"/>
      <c r="H15" s="129"/>
      <c r="I15" s="128"/>
      <c r="J15" s="128"/>
      <c r="K15" s="128"/>
      <c r="L15" s="128"/>
      <c r="M15" s="128"/>
      <c r="N15" s="128"/>
      <c r="O15" s="128"/>
      <c r="P15" s="51"/>
      <c r="Q15" s="51"/>
      <c r="R15" s="128"/>
      <c r="S15" s="128"/>
      <c r="T15" s="128"/>
      <c r="U15" s="128"/>
      <c r="V15" s="128"/>
      <c r="W15" s="128"/>
      <c r="X15" s="130"/>
      <c r="Y15" s="130"/>
      <c r="Z15" s="130"/>
      <c r="AA15" s="130"/>
      <c r="AB15" s="130"/>
      <c r="AC15" s="130"/>
      <c r="AD15" s="128"/>
      <c r="AE15" s="128"/>
      <c r="AF15" s="130"/>
      <c r="AG15" s="130"/>
      <c r="AH15" s="130"/>
      <c r="AI15" s="130"/>
      <c r="AJ15" s="130"/>
      <c r="AK15" s="130"/>
      <c r="AL15" s="130"/>
      <c r="AM15" s="130"/>
      <c r="AN15" s="128"/>
      <c r="AO15" s="128"/>
      <c r="AP15" s="128"/>
      <c r="AQ15" s="128"/>
      <c r="AR15" s="130"/>
      <c r="AS15" s="51"/>
      <c r="AT15" s="128"/>
      <c r="AU15" s="51"/>
      <c r="AV15" s="128"/>
      <c r="AW15" s="129"/>
      <c r="AX15" s="51"/>
      <c r="AY15" s="51"/>
      <c r="AZ15" s="128"/>
      <c r="BA15" s="128"/>
    </row>
    <row r="16" spans="1:53">
      <c r="A16" s="128"/>
      <c r="B16" s="128"/>
      <c r="C16" s="128"/>
      <c r="D16" s="129"/>
      <c r="E16" s="129"/>
      <c r="F16" s="129"/>
      <c r="G16" s="129"/>
      <c r="H16" s="129"/>
      <c r="I16" s="128"/>
      <c r="J16" s="128"/>
      <c r="K16" s="128"/>
      <c r="L16" s="128"/>
      <c r="M16" s="128"/>
      <c r="N16" s="128"/>
      <c r="O16" s="128"/>
      <c r="P16" s="51"/>
      <c r="Q16" s="51"/>
      <c r="R16" s="128"/>
      <c r="S16" s="128"/>
      <c r="T16" s="128"/>
      <c r="U16" s="128"/>
      <c r="V16" s="128"/>
      <c r="W16" s="128"/>
      <c r="X16" s="130"/>
      <c r="Y16" s="130"/>
      <c r="Z16" s="130"/>
      <c r="AA16" s="130"/>
      <c r="AB16" s="130"/>
      <c r="AC16" s="130"/>
      <c r="AD16" s="128"/>
      <c r="AE16" s="128"/>
      <c r="AF16" s="130"/>
      <c r="AG16" s="130"/>
      <c r="AH16" s="130"/>
      <c r="AI16" s="130"/>
      <c r="AJ16" s="130"/>
      <c r="AK16" s="130"/>
      <c r="AL16" s="130"/>
      <c r="AM16" s="130"/>
      <c r="AN16" s="128"/>
      <c r="AO16" s="128"/>
      <c r="AP16" s="128"/>
      <c r="AQ16" s="128"/>
      <c r="AR16" s="130"/>
      <c r="AS16" s="51"/>
      <c r="AT16" s="128"/>
      <c r="AU16" s="51"/>
      <c r="AV16" s="128"/>
      <c r="AW16" s="129"/>
      <c r="AX16" s="51"/>
      <c r="AY16" s="51"/>
      <c r="AZ16" s="128"/>
      <c r="BA16" s="128"/>
    </row>
  </sheetData>
  <mergeCells count="48">
    <mergeCell ref="V2:AE2"/>
    <mergeCell ref="AP2:AT2"/>
    <mergeCell ref="B3:B4"/>
    <mergeCell ref="C3:C4"/>
    <mergeCell ref="D3:E3"/>
    <mergeCell ref="F3:G3"/>
    <mergeCell ref="N3:N4"/>
    <mergeCell ref="A2:A4"/>
    <mergeCell ref="B2:C2"/>
    <mergeCell ref="D2:H2"/>
    <mergeCell ref="S2:U2"/>
    <mergeCell ref="H3:H4"/>
    <mergeCell ref="I3:I4"/>
    <mergeCell ref="J3:J4"/>
    <mergeCell ref="K3:L3"/>
    <mergeCell ref="M3:M4"/>
    <mergeCell ref="AB3:AC3"/>
    <mergeCell ref="O3:O4"/>
    <mergeCell ref="P3:P4"/>
    <mergeCell ref="Q3:Q4"/>
    <mergeCell ref="R3:R4"/>
    <mergeCell ref="S3:S4"/>
    <mergeCell ref="T3:T4"/>
    <mergeCell ref="U3:U4"/>
    <mergeCell ref="V3:V4"/>
    <mergeCell ref="W3:W4"/>
    <mergeCell ref="X3:Y3"/>
    <mergeCell ref="Z3:AA3"/>
    <mergeCell ref="AS3:AS4"/>
    <mergeCell ref="AD3:AD4"/>
    <mergeCell ref="AE3:AE4"/>
    <mergeCell ref="AF3:AG3"/>
    <mergeCell ref="AH3:AI3"/>
    <mergeCell ref="AJ3:AK3"/>
    <mergeCell ref="AL3:AM3"/>
    <mergeCell ref="AN3:AN4"/>
    <mergeCell ref="AO3:AO4"/>
    <mergeCell ref="AP3:AP4"/>
    <mergeCell ref="AQ3:AQ4"/>
    <mergeCell ref="AR3:AR4"/>
    <mergeCell ref="AZ3:AZ4"/>
    <mergeCell ref="BA3:BA4"/>
    <mergeCell ref="AT3:AT4"/>
    <mergeCell ref="AU3:AU4"/>
    <mergeCell ref="AV3:AV4"/>
    <mergeCell ref="AW3:AW4"/>
    <mergeCell ref="AX3:AX4"/>
    <mergeCell ref="AY3:AY4"/>
  </mergeCells>
  <phoneticPr fontId="1"/>
  <dataValidations count="3">
    <dataValidation imeMode="disabled" allowBlank="1" showInputMessage="1" showErrorMessage="1" sqref="A5:A16" xr:uid="{4F0DF98F-C731-4231-B030-6FE543668C2F}"/>
    <dataValidation type="decimal" imeMode="disabled" operator="greaterThanOrEqual" allowBlank="1" showInputMessage="1" showErrorMessage="1" errorTitle="入力エラー" error="数字のみ入力できます。" sqref="X5:AC16" xr:uid="{6CA92888-6B57-4922-8FFB-9C7B16E65E48}">
      <formula1>0</formula1>
    </dataValidation>
    <dataValidation type="list" allowBlank="1" showInputMessage="1" sqref="T5:U16" xr:uid="{A3F18671-5245-43AE-8BAF-8436E6E48F0B}">
      <formula1>INDIRECT(S5)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Z25"/>
  <sheetViews>
    <sheetView view="pageBreakPreview" zoomScale="80" zoomScaleNormal="100" zoomScaleSheetLayoutView="80" workbookViewId="0">
      <pane xSplit="3" ySplit="10" topLeftCell="D11" activePane="bottomRight" state="frozen"/>
      <selection pane="topRight" activeCell="D1" sqref="D1"/>
      <selection pane="bottomLeft" activeCell="A11" sqref="A11"/>
      <selection pane="bottomRight" activeCell="A22" sqref="A22:L25"/>
    </sheetView>
  </sheetViews>
  <sheetFormatPr defaultColWidth="9" defaultRowHeight="13.5"/>
  <cols>
    <col min="1" max="1" width="2" style="2" customWidth="1"/>
    <col min="2" max="2" width="6.25" style="2" customWidth="1"/>
    <col min="3" max="3" width="17.75" style="2" customWidth="1"/>
    <col min="4" max="4" width="19.5" style="2" customWidth="1"/>
    <col min="5" max="5" width="14.875" style="2" customWidth="1"/>
    <col min="6" max="6" width="20.625" style="2" customWidth="1"/>
    <col min="7" max="7" width="22.875" style="2" customWidth="1"/>
    <col min="8" max="8" width="26.75" style="2" customWidth="1"/>
    <col min="9" max="9" width="20.625" style="2" customWidth="1"/>
    <col min="10" max="10" width="6.5" style="2" customWidth="1"/>
    <col min="11" max="12" width="8.125" style="2" bestFit="1" customWidth="1"/>
    <col min="13" max="13" width="8.125" style="2" customWidth="1"/>
    <col min="14" max="14" width="8" style="2" customWidth="1"/>
    <col min="15" max="15" width="13.875" style="2" bestFit="1" customWidth="1"/>
    <col min="16" max="16" width="12.5" style="2" customWidth="1"/>
    <col min="17" max="17" width="9.5" style="2" bestFit="1" customWidth="1"/>
    <col min="18" max="19" width="9" style="2"/>
    <col min="20" max="20" width="3.875" style="2" bestFit="1" customWidth="1"/>
    <col min="21" max="22" width="9" style="2" customWidth="1"/>
    <col min="23" max="23" width="6" style="2" bestFit="1" customWidth="1"/>
    <col min="24" max="24" width="8.5" style="2" bestFit="1" customWidth="1"/>
    <col min="25" max="25" width="16.125" style="2" bestFit="1" customWidth="1"/>
    <col min="26" max="26" width="22" style="2" bestFit="1" customWidth="1"/>
    <col min="27" max="16384" width="9" style="2"/>
  </cols>
  <sheetData>
    <row r="1" spans="1:26" ht="14.25">
      <c r="A1" s="9" t="s">
        <v>100</v>
      </c>
      <c r="B1" s="1"/>
      <c r="C1" s="1"/>
      <c r="D1" s="1"/>
      <c r="E1" s="1"/>
      <c r="F1" s="1"/>
      <c r="I1" s="37" t="s">
        <v>86</v>
      </c>
      <c r="J1" s="37"/>
      <c r="K1" s="10"/>
      <c r="L1" s="185" t="s">
        <v>222</v>
      </c>
      <c r="M1" s="185"/>
      <c r="N1" s="38">
        <v>23</v>
      </c>
      <c r="O1" s="9" t="s">
        <v>25</v>
      </c>
      <c r="P1" s="10" t="s">
        <v>285</v>
      </c>
      <c r="Q1" s="64" t="s">
        <v>286</v>
      </c>
      <c r="T1" s="65" t="s">
        <v>230</v>
      </c>
      <c r="U1" s="65"/>
      <c r="V1" s="65" t="s">
        <v>231</v>
      </c>
      <c r="W1" s="18" t="s">
        <v>29</v>
      </c>
      <c r="X1" s="18" t="s">
        <v>30</v>
      </c>
      <c r="Y1" s="65" t="s">
        <v>93</v>
      </c>
      <c r="Z1" s="29" t="s">
        <v>82</v>
      </c>
    </row>
    <row r="2" spans="1:26" ht="14.25">
      <c r="A2" s="1"/>
      <c r="B2" s="1"/>
      <c r="C2" s="1"/>
      <c r="D2" s="1"/>
      <c r="E2" s="1"/>
      <c r="F2" s="1"/>
      <c r="I2" s="37" t="s">
        <v>86</v>
      </c>
      <c r="J2" s="37"/>
      <c r="K2" s="10"/>
      <c r="L2" s="9"/>
      <c r="M2" s="9"/>
      <c r="N2" s="39">
        <v>4</v>
      </c>
      <c r="O2" s="10" t="s">
        <v>26</v>
      </c>
      <c r="P2" s="10"/>
      <c r="Q2" s="10"/>
      <c r="T2" s="66" t="s">
        <v>99</v>
      </c>
      <c r="U2" s="2" t="s">
        <v>182</v>
      </c>
      <c r="V2" s="4" t="s">
        <v>233</v>
      </c>
      <c r="W2" s="4" t="s">
        <v>20</v>
      </c>
      <c r="X2" s="4" t="s">
        <v>21</v>
      </c>
      <c r="Y2" s="4" t="s">
        <v>94</v>
      </c>
      <c r="Z2" s="4" t="s">
        <v>78</v>
      </c>
    </row>
    <row r="3" spans="1:26" ht="14.25">
      <c r="A3" s="1"/>
      <c r="B3" s="1" t="s">
        <v>27</v>
      </c>
      <c r="C3" s="1"/>
      <c r="D3" s="1"/>
      <c r="E3" s="1"/>
      <c r="F3" s="1"/>
      <c r="I3" s="37" t="s">
        <v>86</v>
      </c>
      <c r="J3" s="37"/>
      <c r="K3" s="10"/>
      <c r="L3" s="186" t="s">
        <v>14</v>
      </c>
      <c r="M3" s="186"/>
      <c r="N3" s="189" t="s">
        <v>104</v>
      </c>
      <c r="O3" s="189"/>
      <c r="P3" s="189"/>
      <c r="Q3" s="189"/>
      <c r="T3" s="66" t="s">
        <v>169</v>
      </c>
      <c r="U3" s="2" t="s">
        <v>183</v>
      </c>
      <c r="W3" s="4" t="s">
        <v>28</v>
      </c>
      <c r="X3" s="4" t="s">
        <v>31</v>
      </c>
      <c r="Y3" s="4" t="s">
        <v>95</v>
      </c>
      <c r="Z3" s="4" t="s">
        <v>80</v>
      </c>
    </row>
    <row r="4" spans="1:26" ht="14.25">
      <c r="A4" s="1"/>
      <c r="B4" s="1"/>
      <c r="C4" s="1"/>
      <c r="D4" s="1"/>
      <c r="E4" s="1"/>
      <c r="F4" s="1"/>
      <c r="I4" s="37" t="s">
        <v>86</v>
      </c>
      <c r="J4" s="37"/>
      <c r="K4" s="10"/>
      <c r="L4" s="186" t="s">
        <v>16</v>
      </c>
      <c r="M4" s="186"/>
      <c r="N4" s="188" t="s">
        <v>105</v>
      </c>
      <c r="O4" s="188"/>
      <c r="P4" s="188"/>
      <c r="Q4" s="188"/>
      <c r="T4" s="66" t="s">
        <v>170</v>
      </c>
      <c r="U4" s="2" t="s">
        <v>184</v>
      </c>
      <c r="W4" s="30"/>
      <c r="X4" s="4" t="s">
        <v>101</v>
      </c>
      <c r="Y4" s="31" t="s">
        <v>80</v>
      </c>
      <c r="Z4" s="31" t="s">
        <v>83</v>
      </c>
    </row>
    <row r="5" spans="1:26" ht="14.25">
      <c r="A5" s="1"/>
      <c r="B5" s="1"/>
      <c r="C5" s="187" t="s">
        <v>76</v>
      </c>
      <c r="D5" s="187"/>
      <c r="E5" s="40" t="s">
        <v>80</v>
      </c>
      <c r="F5" s="8"/>
      <c r="G5" s="1"/>
      <c r="H5" s="1"/>
      <c r="I5" s="1"/>
      <c r="J5" s="1"/>
      <c r="K5" s="23"/>
      <c r="L5" s="22"/>
      <c r="M5" s="22"/>
      <c r="N5" s="24"/>
      <c r="O5" s="24"/>
      <c r="T5" s="66" t="s">
        <v>171</v>
      </c>
      <c r="U5" s="2" t="s">
        <v>185</v>
      </c>
      <c r="X5" s="4" t="s">
        <v>102</v>
      </c>
      <c r="Y5" s="31" t="s">
        <v>83</v>
      </c>
    </row>
    <row r="6" spans="1:26" ht="14.25">
      <c r="A6" s="1"/>
      <c r="B6" s="1"/>
      <c r="C6" s="1"/>
      <c r="D6" s="1"/>
      <c r="E6" s="1"/>
      <c r="F6" s="1"/>
      <c r="G6" s="1"/>
      <c r="H6" s="1"/>
      <c r="I6" s="1"/>
      <c r="J6" s="1"/>
      <c r="L6" s="1"/>
      <c r="M6" s="1"/>
      <c r="T6" s="66" t="s">
        <v>172</v>
      </c>
      <c r="U6" s="2" t="s">
        <v>186</v>
      </c>
      <c r="X6" s="4" t="s">
        <v>103</v>
      </c>
    </row>
    <row r="7" spans="1:26" ht="14.25">
      <c r="A7" s="1" t="s">
        <v>15</v>
      </c>
      <c r="B7" s="1"/>
      <c r="C7" s="1"/>
      <c r="D7" s="1"/>
      <c r="E7" s="1"/>
      <c r="F7" s="1"/>
      <c r="G7" s="1"/>
      <c r="H7" s="1"/>
      <c r="I7" s="1"/>
      <c r="J7" s="1"/>
      <c r="K7" s="1"/>
      <c r="L7" s="1"/>
      <c r="M7" s="1"/>
      <c r="T7" s="66" t="s">
        <v>173</v>
      </c>
      <c r="U7" s="2" t="s">
        <v>187</v>
      </c>
    </row>
    <row r="8" spans="1:26" ht="14.25">
      <c r="A8" s="1"/>
      <c r="B8" s="1"/>
      <c r="C8" s="1"/>
      <c r="D8" s="75" t="s">
        <v>107</v>
      </c>
      <c r="E8" s="1"/>
      <c r="F8" s="1"/>
      <c r="G8" s="1"/>
      <c r="H8" s="1"/>
      <c r="I8" s="1"/>
      <c r="J8" s="19" t="s">
        <v>106</v>
      </c>
      <c r="K8" s="19" t="s">
        <v>106</v>
      </c>
      <c r="L8" s="19" t="s">
        <v>106</v>
      </c>
      <c r="M8" s="19" t="s">
        <v>106</v>
      </c>
      <c r="N8" s="19" t="s">
        <v>106</v>
      </c>
      <c r="O8" s="77" t="s">
        <v>109</v>
      </c>
      <c r="Q8" s="77" t="s">
        <v>108</v>
      </c>
      <c r="T8" s="66" t="s">
        <v>174</v>
      </c>
      <c r="U8" s="2" t="s">
        <v>188</v>
      </c>
    </row>
    <row r="9" spans="1:26" ht="14.25" customHeight="1">
      <c r="A9" s="1"/>
      <c r="B9" s="143" t="s">
        <v>0</v>
      </c>
      <c r="C9" s="44" t="s">
        <v>74</v>
      </c>
      <c r="D9" s="44" t="s">
        <v>74</v>
      </c>
      <c r="E9" s="147" t="s">
        <v>91</v>
      </c>
      <c r="F9" s="147"/>
      <c r="G9" s="178" t="s">
        <v>2</v>
      </c>
      <c r="H9" s="179"/>
      <c r="I9" s="180"/>
      <c r="J9" s="143" t="s">
        <v>168</v>
      </c>
      <c r="K9" s="143" t="s">
        <v>32</v>
      </c>
      <c r="L9" s="143" t="s">
        <v>33</v>
      </c>
      <c r="M9" s="145" t="s">
        <v>92</v>
      </c>
      <c r="N9" s="183" t="s">
        <v>81</v>
      </c>
      <c r="O9" s="181" t="s">
        <v>34</v>
      </c>
      <c r="P9" s="181" t="s">
        <v>84</v>
      </c>
      <c r="Q9" s="139" t="s">
        <v>85</v>
      </c>
      <c r="T9" s="66" t="s">
        <v>175</v>
      </c>
      <c r="U9" s="2" t="s">
        <v>189</v>
      </c>
    </row>
    <row r="10" spans="1:26" ht="30" customHeight="1">
      <c r="A10" s="1"/>
      <c r="B10" s="177"/>
      <c r="C10" s="45" t="s">
        <v>75</v>
      </c>
      <c r="D10" s="45" t="s">
        <v>73</v>
      </c>
      <c r="E10" s="43" t="s">
        <v>89</v>
      </c>
      <c r="F10" s="43" t="s">
        <v>90</v>
      </c>
      <c r="G10" s="43" t="s">
        <v>3</v>
      </c>
      <c r="H10" s="43" t="s">
        <v>4</v>
      </c>
      <c r="I10" s="27" t="s">
        <v>110</v>
      </c>
      <c r="J10" s="177"/>
      <c r="K10" s="177"/>
      <c r="L10" s="177"/>
      <c r="M10" s="177"/>
      <c r="N10" s="184"/>
      <c r="O10" s="182"/>
      <c r="P10" s="182"/>
      <c r="Q10" s="140"/>
      <c r="T10" s="66" t="s">
        <v>176</v>
      </c>
      <c r="U10" s="2" t="s">
        <v>190</v>
      </c>
    </row>
    <row r="11" spans="1:26" ht="30" customHeight="1">
      <c r="B11" s="3">
        <v>1</v>
      </c>
      <c r="C11" s="32" t="s">
        <v>55</v>
      </c>
      <c r="D11" s="76" t="str">
        <f>PHONETIC(C11)</f>
        <v>ダンタイコウセイイン１</v>
      </c>
      <c r="E11" s="32" t="s">
        <v>211</v>
      </c>
      <c r="F11" s="32" t="s">
        <v>196</v>
      </c>
      <c r="G11" s="67" t="s">
        <v>234</v>
      </c>
      <c r="H11" s="62" t="s">
        <v>201</v>
      </c>
      <c r="I11" s="32" t="s">
        <v>206</v>
      </c>
      <c r="J11" s="33"/>
      <c r="K11" s="33" t="s">
        <v>20</v>
      </c>
      <c r="L11" s="33" t="s">
        <v>102</v>
      </c>
      <c r="M11" s="33" t="s">
        <v>79</v>
      </c>
      <c r="N11" s="33" t="s">
        <v>77</v>
      </c>
      <c r="O11" s="76" t="str">
        <f>$Q$1&amp;"-"&amp;TEXT($N$1,"00")&amp;"-"&amp;TEXT($N$2,"00")&amp;"-"&amp;TEXT(B11,"000")&amp;IF(L11="再認定1",-1,IF(L11="再認定2",-2,IF(L11="再認定3",-3,"")))</f>
        <v>01-23-04-001-2</v>
      </c>
      <c r="P11" s="32"/>
      <c r="Q11" s="78">
        <f ca="1">TODAY()</f>
        <v>46063</v>
      </c>
      <c r="T11" s="66" t="s">
        <v>177</v>
      </c>
      <c r="U11" s="2" t="s">
        <v>191</v>
      </c>
    </row>
    <row r="12" spans="1:26" ht="30" customHeight="1">
      <c r="B12" s="3">
        <v>2</v>
      </c>
      <c r="C12" s="32" t="s">
        <v>56</v>
      </c>
      <c r="D12" s="76" t="str">
        <f t="shared" ref="D12:D20" si="0">PHONETIC(C12)</f>
        <v>ダンタイコウセイイン２</v>
      </c>
      <c r="E12" s="32" t="s">
        <v>223</v>
      </c>
      <c r="F12" s="32" t="s">
        <v>197</v>
      </c>
      <c r="G12" s="32" t="s">
        <v>235</v>
      </c>
      <c r="H12" s="62" t="s">
        <v>202</v>
      </c>
      <c r="I12" s="32" t="s">
        <v>207</v>
      </c>
      <c r="J12" s="33"/>
      <c r="K12" s="33" t="s">
        <v>20</v>
      </c>
      <c r="L12" s="33" t="s">
        <v>31</v>
      </c>
      <c r="M12" s="33" t="s">
        <v>95</v>
      </c>
      <c r="N12" s="33" t="s">
        <v>77</v>
      </c>
      <c r="O12" s="76" t="str">
        <f t="shared" ref="O12:O20" si="1">$Q$1&amp;"-"&amp;TEXT($N$1,"00")&amp;"-"&amp;TEXT($N$2,"00")&amp;"-"&amp;TEXT(B12,"000")&amp;IF(L12="再認定1",-1,IF(L12="再認定2",-2,IF(L12="再認定3",-3,"")))</f>
        <v>01-23-04-002</v>
      </c>
      <c r="P12" s="32"/>
      <c r="Q12" s="78">
        <f t="shared" ref="Q12:Q20" ca="1" si="2">TODAY()</f>
        <v>46063</v>
      </c>
      <c r="T12" s="66" t="s">
        <v>178</v>
      </c>
      <c r="U12" s="2" t="s">
        <v>192</v>
      </c>
    </row>
    <row r="13" spans="1:26" ht="30" customHeight="1">
      <c r="B13" s="3">
        <v>3</v>
      </c>
      <c r="C13" s="32" t="s">
        <v>57</v>
      </c>
      <c r="D13" s="76" t="str">
        <f t="shared" si="0"/>
        <v>ダンタイコウセイイン３</v>
      </c>
      <c r="E13" s="32" t="s">
        <v>224</v>
      </c>
      <c r="F13" s="32" t="s">
        <v>198</v>
      </c>
      <c r="G13" s="32" t="s">
        <v>236</v>
      </c>
      <c r="H13" s="62" t="s">
        <v>203</v>
      </c>
      <c r="I13" s="32" t="s">
        <v>208</v>
      </c>
      <c r="J13" s="33"/>
      <c r="K13" s="33" t="s">
        <v>20</v>
      </c>
      <c r="L13" s="33" t="s">
        <v>101</v>
      </c>
      <c r="M13" s="33" t="s">
        <v>79</v>
      </c>
      <c r="N13" s="33" t="s">
        <v>79</v>
      </c>
      <c r="O13" s="76" t="str">
        <f t="shared" si="1"/>
        <v>01-23-04-003-1</v>
      </c>
      <c r="P13" s="32"/>
      <c r="Q13" s="78">
        <f t="shared" ca="1" si="2"/>
        <v>46063</v>
      </c>
      <c r="T13" s="66" t="s">
        <v>179</v>
      </c>
      <c r="U13" s="2" t="s">
        <v>193</v>
      </c>
    </row>
    <row r="14" spans="1:26" ht="30" customHeight="1">
      <c r="B14" s="3">
        <v>4</v>
      </c>
      <c r="C14" s="32" t="s">
        <v>58</v>
      </c>
      <c r="D14" s="76" t="str">
        <f t="shared" si="0"/>
        <v>ダンタイコウセイイン４</v>
      </c>
      <c r="E14" s="32" t="s">
        <v>225</v>
      </c>
      <c r="F14" s="32" t="s">
        <v>199</v>
      </c>
      <c r="G14" s="32" t="s">
        <v>237</v>
      </c>
      <c r="H14" s="62" t="s">
        <v>204</v>
      </c>
      <c r="I14" s="32" t="s">
        <v>209</v>
      </c>
      <c r="J14" s="33" t="s">
        <v>232</v>
      </c>
      <c r="K14" s="33" t="s">
        <v>20</v>
      </c>
      <c r="L14" s="33" t="s">
        <v>21</v>
      </c>
      <c r="M14" s="33" t="s">
        <v>83</v>
      </c>
      <c r="N14" s="33" t="s">
        <v>83</v>
      </c>
      <c r="O14" s="76" t="str">
        <f t="shared" si="1"/>
        <v>01-23-04-004</v>
      </c>
      <c r="P14" s="32"/>
      <c r="Q14" s="78">
        <f t="shared" ca="1" si="2"/>
        <v>46063</v>
      </c>
      <c r="T14" s="66" t="s">
        <v>180</v>
      </c>
      <c r="U14" s="2" t="s">
        <v>194</v>
      </c>
    </row>
    <row r="15" spans="1:26" ht="30" customHeight="1">
      <c r="B15" s="3">
        <v>5</v>
      </c>
      <c r="C15" s="32" t="s">
        <v>59</v>
      </c>
      <c r="D15" s="76" t="str">
        <f t="shared" si="0"/>
        <v>ダンタイコウセイイン５</v>
      </c>
      <c r="E15" s="32" t="s">
        <v>226</v>
      </c>
      <c r="F15" s="32" t="s">
        <v>200</v>
      </c>
      <c r="G15" s="32" t="s">
        <v>238</v>
      </c>
      <c r="H15" s="62" t="s">
        <v>205</v>
      </c>
      <c r="I15" s="32" t="s">
        <v>210</v>
      </c>
      <c r="J15" s="33"/>
      <c r="K15" s="33" t="s">
        <v>20</v>
      </c>
      <c r="L15" s="33" t="s">
        <v>31</v>
      </c>
      <c r="M15" s="33" t="s">
        <v>94</v>
      </c>
      <c r="N15" s="33" t="s">
        <v>77</v>
      </c>
      <c r="O15" s="76" t="str">
        <f t="shared" si="1"/>
        <v>01-23-04-005</v>
      </c>
      <c r="P15" s="32"/>
      <c r="Q15" s="78">
        <f t="shared" ca="1" si="2"/>
        <v>46063</v>
      </c>
      <c r="T15" s="66" t="s">
        <v>181</v>
      </c>
      <c r="U15" s="2" t="s">
        <v>195</v>
      </c>
    </row>
    <row r="16" spans="1:26" ht="30" customHeight="1">
      <c r="B16" s="3">
        <v>6</v>
      </c>
      <c r="C16" s="32" t="s">
        <v>60</v>
      </c>
      <c r="D16" s="76" t="str">
        <f t="shared" si="0"/>
        <v>ダンタイコウセイイン６</v>
      </c>
      <c r="E16" s="32" t="s">
        <v>227</v>
      </c>
      <c r="F16" s="32" t="s">
        <v>212</v>
      </c>
      <c r="G16" s="32" t="s">
        <v>239</v>
      </c>
      <c r="H16" s="62" t="s">
        <v>201</v>
      </c>
      <c r="I16" s="32" t="s">
        <v>217</v>
      </c>
      <c r="J16" s="33"/>
      <c r="K16" s="33" t="s">
        <v>20</v>
      </c>
      <c r="L16" s="33" t="s">
        <v>102</v>
      </c>
      <c r="M16" s="33" t="s">
        <v>94</v>
      </c>
      <c r="N16" s="33" t="s">
        <v>79</v>
      </c>
      <c r="O16" s="76" t="str">
        <f t="shared" si="1"/>
        <v>01-23-04-006-2</v>
      </c>
      <c r="P16" s="32"/>
      <c r="Q16" s="78">
        <f t="shared" ca="1" si="2"/>
        <v>46063</v>
      </c>
    </row>
    <row r="17" spans="1:17" ht="30" customHeight="1">
      <c r="B17" s="3">
        <v>7</v>
      </c>
      <c r="C17" s="32" t="s">
        <v>61</v>
      </c>
      <c r="D17" s="76" t="str">
        <f t="shared" si="0"/>
        <v>ダンタイコウセイイン７</v>
      </c>
      <c r="E17" s="32" t="s">
        <v>228</v>
      </c>
      <c r="F17" s="32" t="s">
        <v>213</v>
      </c>
      <c r="G17" s="32" t="s">
        <v>240</v>
      </c>
      <c r="H17" s="62" t="s">
        <v>202</v>
      </c>
      <c r="I17" s="32" t="s">
        <v>218</v>
      </c>
      <c r="J17" s="33"/>
      <c r="K17" s="33" t="s">
        <v>20</v>
      </c>
      <c r="L17" s="33" t="s">
        <v>101</v>
      </c>
      <c r="M17" s="33" t="s">
        <v>79</v>
      </c>
      <c r="N17" s="33" t="s">
        <v>83</v>
      </c>
      <c r="O17" s="76" t="str">
        <f t="shared" si="1"/>
        <v>01-23-04-007-1</v>
      </c>
      <c r="P17" s="32"/>
      <c r="Q17" s="78">
        <f t="shared" ca="1" si="2"/>
        <v>46063</v>
      </c>
    </row>
    <row r="18" spans="1:17" ht="30" customHeight="1">
      <c r="B18" s="3">
        <v>8</v>
      </c>
      <c r="C18" s="32" t="s">
        <v>62</v>
      </c>
      <c r="D18" s="76" t="str">
        <f t="shared" si="0"/>
        <v>ダンタイコウセイイン８</v>
      </c>
      <c r="E18" s="32" t="s">
        <v>229</v>
      </c>
      <c r="F18" s="32" t="s">
        <v>214</v>
      </c>
      <c r="G18" s="32" t="s">
        <v>241</v>
      </c>
      <c r="H18" s="62" t="s">
        <v>203</v>
      </c>
      <c r="I18" s="32" t="s">
        <v>219</v>
      </c>
      <c r="J18" s="33"/>
      <c r="K18" s="33" t="s">
        <v>20</v>
      </c>
      <c r="L18" s="33" t="s">
        <v>103</v>
      </c>
      <c r="M18" s="33" t="s">
        <v>95</v>
      </c>
      <c r="N18" s="33" t="s">
        <v>77</v>
      </c>
      <c r="O18" s="76" t="str">
        <f t="shared" si="1"/>
        <v>01-23-04-008-3</v>
      </c>
      <c r="P18" s="32"/>
      <c r="Q18" s="78">
        <f t="shared" ca="1" si="2"/>
        <v>46063</v>
      </c>
    </row>
    <row r="19" spans="1:17" ht="30" customHeight="1">
      <c r="B19" s="3">
        <v>9</v>
      </c>
      <c r="C19" s="32" t="s">
        <v>63</v>
      </c>
      <c r="D19" s="76" t="str">
        <f t="shared" si="0"/>
        <v>ダンタイコウセイイン９</v>
      </c>
      <c r="E19" s="32" t="s">
        <v>211</v>
      </c>
      <c r="F19" s="32" t="s">
        <v>215</v>
      </c>
      <c r="G19" s="32" t="s">
        <v>242</v>
      </c>
      <c r="H19" s="62" t="s">
        <v>204</v>
      </c>
      <c r="I19" s="32" t="s">
        <v>220</v>
      </c>
      <c r="J19" s="33"/>
      <c r="K19" s="33" t="s">
        <v>20</v>
      </c>
      <c r="L19" s="33" t="s">
        <v>31</v>
      </c>
      <c r="M19" s="33" t="s">
        <v>95</v>
      </c>
      <c r="N19" s="33" t="s">
        <v>79</v>
      </c>
      <c r="O19" s="76" t="str">
        <f t="shared" si="1"/>
        <v>01-23-04-009</v>
      </c>
      <c r="P19" s="32"/>
      <c r="Q19" s="78">
        <f t="shared" ca="1" si="2"/>
        <v>46063</v>
      </c>
    </row>
    <row r="20" spans="1:17" ht="30" customHeight="1">
      <c r="B20" s="3">
        <v>10</v>
      </c>
      <c r="C20" s="32" t="s">
        <v>64</v>
      </c>
      <c r="D20" s="76" t="str">
        <f t="shared" si="0"/>
        <v>ダンタイコウセイイン１０</v>
      </c>
      <c r="E20" s="32" t="s">
        <v>226</v>
      </c>
      <c r="F20" s="32" t="s">
        <v>216</v>
      </c>
      <c r="G20" s="32" t="s">
        <v>243</v>
      </c>
      <c r="H20" s="62" t="s">
        <v>205</v>
      </c>
      <c r="I20" s="32" t="s">
        <v>221</v>
      </c>
      <c r="J20" s="33"/>
      <c r="K20" s="33" t="s">
        <v>20</v>
      </c>
      <c r="L20" s="33" t="s">
        <v>21</v>
      </c>
      <c r="M20" s="33" t="s">
        <v>83</v>
      </c>
      <c r="N20" s="33" t="s">
        <v>83</v>
      </c>
      <c r="O20" s="76" t="str">
        <f t="shared" si="1"/>
        <v>01-23-04-010</v>
      </c>
      <c r="P20" s="32"/>
      <c r="Q20" s="78">
        <f t="shared" ca="1" si="2"/>
        <v>46063</v>
      </c>
    </row>
    <row r="22" spans="1:17">
      <c r="A22" s="175" t="s">
        <v>88</v>
      </c>
      <c r="B22" s="176"/>
      <c r="C22" s="176"/>
      <c r="D22" s="176"/>
      <c r="E22" s="176"/>
      <c r="F22" s="176"/>
      <c r="G22" s="176"/>
      <c r="H22" s="176"/>
      <c r="I22" s="176"/>
      <c r="J22" s="176"/>
      <c r="K22" s="176"/>
      <c r="L22" s="176"/>
      <c r="M22" s="13"/>
    </row>
    <row r="23" spans="1:17">
      <c r="A23" s="176"/>
      <c r="B23" s="176"/>
      <c r="C23" s="176"/>
      <c r="D23" s="176"/>
      <c r="E23" s="176"/>
      <c r="F23" s="176"/>
      <c r="G23" s="176"/>
      <c r="H23" s="176"/>
      <c r="I23" s="176"/>
      <c r="J23" s="176"/>
      <c r="K23" s="176"/>
      <c r="L23" s="176"/>
      <c r="M23" s="13"/>
    </row>
    <row r="24" spans="1:17">
      <c r="A24" s="176"/>
      <c r="B24" s="176"/>
      <c r="C24" s="176"/>
      <c r="D24" s="176"/>
      <c r="E24" s="176"/>
      <c r="F24" s="176"/>
      <c r="G24" s="176"/>
      <c r="H24" s="176"/>
      <c r="I24" s="176"/>
      <c r="J24" s="176"/>
      <c r="K24" s="176"/>
      <c r="L24" s="176"/>
      <c r="M24" s="13"/>
    </row>
    <row r="25" spans="1:17" ht="51.75" customHeight="1">
      <c r="A25" s="176"/>
      <c r="B25" s="176"/>
      <c r="C25" s="176"/>
      <c r="D25" s="176"/>
      <c r="E25" s="176"/>
      <c r="F25" s="176"/>
      <c r="G25" s="176"/>
      <c r="H25" s="176"/>
      <c r="I25" s="176"/>
      <c r="J25" s="176"/>
      <c r="K25" s="176"/>
      <c r="L25" s="176"/>
      <c r="M25" s="13"/>
    </row>
  </sheetData>
  <mergeCells count="18">
    <mergeCell ref="L1:M1"/>
    <mergeCell ref="L3:M3"/>
    <mergeCell ref="L4:M4"/>
    <mergeCell ref="C5:D5"/>
    <mergeCell ref="N4:Q4"/>
    <mergeCell ref="N3:Q3"/>
    <mergeCell ref="Q9:Q10"/>
    <mergeCell ref="E9:F9"/>
    <mergeCell ref="M9:M10"/>
    <mergeCell ref="O9:O10"/>
    <mergeCell ref="N9:N10"/>
    <mergeCell ref="P9:P10"/>
    <mergeCell ref="J9:J10"/>
    <mergeCell ref="A22:L25"/>
    <mergeCell ref="B9:B10"/>
    <mergeCell ref="G9:I9"/>
    <mergeCell ref="K9:K10"/>
    <mergeCell ref="L9:L10"/>
  </mergeCells>
  <phoneticPr fontId="1"/>
  <dataValidations count="6">
    <dataValidation type="list" allowBlank="1" showInputMessage="1" showErrorMessage="1" sqref="N11:N20" xr:uid="{00000000-0002-0000-0000-000000000000}">
      <formula1>$Z$2:$Z$4</formula1>
    </dataValidation>
    <dataValidation type="list" allowBlank="1" showInputMessage="1" showErrorMessage="1" sqref="M11:M20" xr:uid="{00000000-0002-0000-0000-000001000000}">
      <formula1>$Y$2:$Y$5</formula1>
    </dataValidation>
    <dataValidation type="list" allowBlank="1" showInputMessage="1" showErrorMessage="1" sqref="L11:L20" xr:uid="{00000000-0002-0000-0000-000002000000}">
      <formula1>$X$2:$X$6</formula1>
    </dataValidation>
    <dataValidation type="list" allowBlank="1" showInputMessage="1" showErrorMessage="1" sqref="Q1" xr:uid="{00000000-0002-0000-0000-000003000000}">
      <formula1>$T$2:$T$15</formula1>
    </dataValidation>
    <dataValidation type="list" allowBlank="1" showInputMessage="1" showErrorMessage="1" sqref="K11:K20" xr:uid="{00000000-0002-0000-0000-000004000000}">
      <formula1>$W$2:$W$3</formula1>
    </dataValidation>
    <dataValidation type="list" allowBlank="1" showInputMessage="1" showErrorMessage="1" sqref="J11:J20" xr:uid="{00000000-0002-0000-0000-000005000000}">
      <formula1>$V$2:$V$3</formula1>
    </dataValidation>
  </dataValidations>
  <hyperlinks>
    <hyperlink ref="H11" r:id="rId1" xr:uid="{00000000-0004-0000-0000-000000000000}"/>
    <hyperlink ref="H12" r:id="rId2" xr:uid="{00000000-0004-0000-0000-000001000000}"/>
    <hyperlink ref="H13" r:id="rId3" xr:uid="{00000000-0004-0000-0000-000002000000}"/>
    <hyperlink ref="H14" r:id="rId4" xr:uid="{00000000-0004-0000-0000-000003000000}"/>
    <hyperlink ref="H15" r:id="rId5" xr:uid="{00000000-0004-0000-0000-000004000000}"/>
    <hyperlink ref="H16" r:id="rId6" xr:uid="{00000000-0004-0000-0000-000005000000}"/>
    <hyperlink ref="H17" r:id="rId7" xr:uid="{00000000-0004-0000-0000-000006000000}"/>
    <hyperlink ref="H18" r:id="rId8" xr:uid="{00000000-0004-0000-0000-000007000000}"/>
    <hyperlink ref="H19" r:id="rId9" xr:uid="{00000000-0004-0000-0000-000008000000}"/>
    <hyperlink ref="H20" r:id="rId10" xr:uid="{00000000-0004-0000-0000-000009000000}"/>
  </hyperlinks>
  <pageMargins left="0.39" right="0.17" top="0.74803149606299213" bottom="0.74803149606299213" header="0.31496062992125984" footer="0.31496062992125984"/>
  <pageSetup paperSize="9" scale="61" orientation="landscape" r:id="rId1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Q36"/>
  <sheetViews>
    <sheetView view="pageBreakPreview" topLeftCell="A15" zoomScaleNormal="100" zoomScaleSheetLayoutView="100" workbookViewId="0">
      <selection activeCell="N25" sqref="N25"/>
    </sheetView>
  </sheetViews>
  <sheetFormatPr defaultColWidth="9" defaultRowHeight="13.5"/>
  <cols>
    <col min="1" max="1" width="2.75" style="2" customWidth="1"/>
    <col min="2" max="2" width="6.25" style="2" customWidth="1"/>
    <col min="3" max="3" width="29.625" style="2" customWidth="1"/>
    <col min="4" max="8" width="10.125" style="2" customWidth="1"/>
    <col min="9" max="9" width="7.5" style="2" bestFit="1" customWidth="1"/>
    <col min="10" max="10" width="6.375" style="2" customWidth="1"/>
    <col min="11" max="16384" width="9" style="2"/>
  </cols>
  <sheetData>
    <row r="1" spans="1:17" ht="14.25">
      <c r="A1" s="9" t="s">
        <v>284</v>
      </c>
      <c r="B1" s="1"/>
      <c r="C1" s="1"/>
      <c r="N1" s="2" t="s">
        <v>281</v>
      </c>
      <c r="P1" s="2" t="s">
        <v>263</v>
      </c>
      <c r="Q1" s="2" t="s">
        <v>283</v>
      </c>
    </row>
    <row r="2" spans="1:17" ht="14.25">
      <c r="D2" s="1"/>
      <c r="E2" s="37" t="s">
        <v>86</v>
      </c>
      <c r="F2" s="41" t="s">
        <v>222</v>
      </c>
      <c r="G2" s="11">
        <f>別添1!N1</f>
        <v>23</v>
      </c>
      <c r="H2" s="9" t="s">
        <v>25</v>
      </c>
      <c r="N2" s="6" t="str">
        <f>B10&amp;B11</f>
        <v>ab</v>
      </c>
      <c r="P2" s="4" t="s">
        <v>265</v>
      </c>
      <c r="Q2" s="4" t="s">
        <v>274</v>
      </c>
    </row>
    <row r="3" spans="1:17" ht="14.25" customHeight="1">
      <c r="A3" s="1"/>
      <c r="B3" s="1"/>
      <c r="C3" s="1"/>
      <c r="D3" s="1"/>
      <c r="E3" s="37" t="s">
        <v>86</v>
      </c>
      <c r="F3" s="42"/>
      <c r="G3" s="11">
        <f>別添1!N2</f>
        <v>4</v>
      </c>
      <c r="H3" s="10" t="s">
        <v>26</v>
      </c>
      <c r="I3" s="10"/>
      <c r="J3" s="10"/>
      <c r="P3" s="4" t="s">
        <v>267</v>
      </c>
      <c r="Q3" s="4" t="s">
        <v>275</v>
      </c>
    </row>
    <row r="4" spans="1:17" ht="14.25">
      <c r="A4" s="1"/>
      <c r="B4" s="1"/>
      <c r="C4" s="1"/>
      <c r="D4" s="1"/>
      <c r="E4" s="37" t="s">
        <v>86</v>
      </c>
      <c r="F4" s="41" t="s">
        <v>14</v>
      </c>
      <c r="G4" s="189" t="str">
        <f>別添1!N3</f>
        <v>JA○○●●地区○○部会</v>
      </c>
      <c r="H4" s="189"/>
      <c r="I4" s="189"/>
      <c r="J4" s="189"/>
      <c r="K4" s="189"/>
      <c r="P4" s="4" t="s">
        <v>268</v>
      </c>
      <c r="Q4" s="4" t="s">
        <v>276</v>
      </c>
    </row>
    <row r="5" spans="1:17" ht="14.25">
      <c r="A5" s="1"/>
      <c r="B5" s="1"/>
      <c r="C5" s="1"/>
      <c r="D5" s="1"/>
      <c r="E5" s="37" t="s">
        <v>86</v>
      </c>
      <c r="F5" s="41" t="s">
        <v>16</v>
      </c>
      <c r="G5" s="189" t="str">
        <f>別添1!N4</f>
        <v>○○○○</v>
      </c>
      <c r="H5" s="189"/>
      <c r="I5" s="189"/>
      <c r="J5" s="189"/>
      <c r="K5" s="189"/>
      <c r="P5" s="4" t="s">
        <v>269</v>
      </c>
      <c r="Q5" s="4" t="s">
        <v>277</v>
      </c>
    </row>
    <row r="6" spans="1:17" ht="14.25">
      <c r="A6" s="1"/>
      <c r="B6" s="1"/>
      <c r="C6" s="1"/>
      <c r="D6" s="1"/>
      <c r="P6" s="4" t="s">
        <v>270</v>
      </c>
      <c r="Q6" s="4" t="s">
        <v>278</v>
      </c>
    </row>
    <row r="7" spans="1:17" ht="14.25">
      <c r="A7" s="1"/>
      <c r="B7" s="1" t="s">
        <v>27</v>
      </c>
      <c r="C7" s="1"/>
      <c r="D7" s="1"/>
      <c r="E7" s="1"/>
      <c r="F7" s="1"/>
      <c r="P7" s="4" t="s">
        <v>271</v>
      </c>
      <c r="Q7" s="4" t="s">
        <v>279</v>
      </c>
    </row>
    <row r="8" spans="1:17" ht="14.25">
      <c r="A8" s="1"/>
      <c r="C8" s="1"/>
      <c r="D8" s="1"/>
      <c r="E8" s="1"/>
      <c r="F8" s="1"/>
      <c r="P8" s="4" t="s">
        <v>272</v>
      </c>
      <c r="Q8" s="4" t="s">
        <v>282</v>
      </c>
    </row>
    <row r="9" spans="1:17" ht="14.25">
      <c r="A9" s="1" t="s">
        <v>262</v>
      </c>
      <c r="C9" s="1"/>
      <c r="D9" s="1"/>
      <c r="E9" s="1"/>
      <c r="F9" s="1"/>
      <c r="P9" s="4" t="s">
        <v>273</v>
      </c>
      <c r="Q9" s="4" t="s">
        <v>280</v>
      </c>
    </row>
    <row r="10" spans="1:17" ht="14.25">
      <c r="A10" s="1"/>
      <c r="B10" s="4" t="s">
        <v>264</v>
      </c>
      <c r="C10" s="200" t="str">
        <f>VLOOKUP(B10,$P$2:$Q$9,2,FALSE)</f>
        <v>有機質資材の施用による土づくり及び化学肥料・化学農薬の使用減少</v>
      </c>
      <c r="D10" s="200"/>
      <c r="E10" s="200"/>
      <c r="F10" s="200"/>
      <c r="G10" s="200"/>
      <c r="H10" s="200"/>
      <c r="I10" s="200"/>
      <c r="J10" s="200"/>
      <c r="K10" s="200"/>
      <c r="P10" s="4"/>
      <c r="Q10" s="4"/>
    </row>
    <row r="11" spans="1:17" ht="14.25">
      <c r="A11" s="1"/>
      <c r="B11" s="4" t="s">
        <v>266</v>
      </c>
      <c r="C11" s="200" t="str">
        <f>VLOOKUP(B11,$P$2:$Q$9,2,FALSE)</f>
        <v>温室効果ガスの排出の量の削減</v>
      </c>
      <c r="D11" s="200"/>
      <c r="E11" s="200"/>
      <c r="F11" s="200"/>
      <c r="G11" s="200"/>
      <c r="H11" s="200"/>
      <c r="I11" s="200"/>
      <c r="J11" s="200"/>
      <c r="K11" s="200"/>
    </row>
    <row r="12" spans="1:17" ht="14.25">
      <c r="A12" s="1"/>
      <c r="C12" s="84"/>
      <c r="D12" s="84"/>
      <c r="E12" s="84"/>
      <c r="F12" s="84"/>
      <c r="G12" s="84"/>
      <c r="H12" s="84"/>
      <c r="I12" s="84"/>
      <c r="J12" s="84"/>
      <c r="K12" s="84"/>
    </row>
    <row r="13" spans="1:17" ht="14.25">
      <c r="A13" s="1" t="s">
        <v>35</v>
      </c>
      <c r="B13" s="1"/>
      <c r="C13" s="1"/>
      <c r="D13" s="1"/>
      <c r="E13" s="1"/>
      <c r="F13" s="1"/>
      <c r="N13" s="2" t="s">
        <v>261</v>
      </c>
    </row>
    <row r="14" spans="1:17" ht="81.75" customHeight="1">
      <c r="A14" s="1"/>
      <c r="B14" s="201" t="s">
        <v>260</v>
      </c>
      <c r="C14" s="201"/>
      <c r="D14" s="201"/>
      <c r="E14" s="201"/>
      <c r="F14" s="201"/>
      <c r="G14" s="201"/>
      <c r="H14" s="201"/>
      <c r="I14" s="201"/>
      <c r="J14" s="201"/>
      <c r="K14" s="201"/>
      <c r="N14" s="4" t="str">
        <f>B14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row>
    <row r="15" spans="1:17" ht="14.25">
      <c r="A15" s="1"/>
      <c r="B15" s="25"/>
      <c r="C15" s="74" t="s">
        <v>108</v>
      </c>
      <c r="D15" s="25"/>
      <c r="E15" s="25"/>
      <c r="F15" s="25"/>
      <c r="G15" s="25"/>
      <c r="H15" s="25"/>
      <c r="I15" s="74" t="s">
        <v>108</v>
      </c>
      <c r="J15" s="74" t="s">
        <v>108</v>
      </c>
      <c r="K15" s="2" t="s">
        <v>250</v>
      </c>
      <c r="L15" s="2" t="s">
        <v>250</v>
      </c>
    </row>
    <row r="16" spans="1:17" ht="14.25">
      <c r="A16" s="1"/>
      <c r="B16" s="147" t="s">
        <v>71</v>
      </c>
      <c r="C16" s="147"/>
      <c r="D16" s="147"/>
      <c r="E16" s="147"/>
      <c r="F16" s="147"/>
      <c r="G16" s="147"/>
      <c r="H16" s="147"/>
      <c r="I16" s="140" t="s">
        <v>65</v>
      </c>
      <c r="J16" s="140"/>
      <c r="K16" s="140"/>
      <c r="L16" s="140"/>
    </row>
    <row r="17" spans="2:15" ht="28.5" customHeight="1">
      <c r="B17" s="147" t="s">
        <v>0</v>
      </c>
      <c r="C17" s="147" t="s">
        <v>1</v>
      </c>
      <c r="D17" s="139" t="s">
        <v>251</v>
      </c>
      <c r="E17" s="139"/>
      <c r="F17" s="191" t="s">
        <v>252</v>
      </c>
      <c r="G17" s="192"/>
      <c r="H17" s="141" t="s">
        <v>22</v>
      </c>
      <c r="I17" s="199" t="s">
        <v>72</v>
      </c>
      <c r="J17" s="199"/>
      <c r="K17" s="199"/>
      <c r="L17" s="190" t="s">
        <v>248</v>
      </c>
    </row>
    <row r="18" spans="2:15" ht="13.5" customHeight="1">
      <c r="B18" s="147"/>
      <c r="C18" s="147"/>
      <c r="D18" s="139"/>
      <c r="E18" s="139"/>
      <c r="F18" s="193"/>
      <c r="G18" s="194"/>
      <c r="H18" s="195"/>
      <c r="I18" s="199" t="s">
        <v>54</v>
      </c>
      <c r="J18" s="199"/>
      <c r="K18" s="198" t="s">
        <v>69</v>
      </c>
      <c r="L18" s="190"/>
    </row>
    <row r="19" spans="2:15" ht="27" customHeight="1">
      <c r="B19" s="147"/>
      <c r="C19" s="147"/>
      <c r="D19" s="26" t="s">
        <v>23</v>
      </c>
      <c r="E19" s="27" t="s">
        <v>66</v>
      </c>
      <c r="F19" s="26" t="s">
        <v>67</v>
      </c>
      <c r="G19" s="27" t="s">
        <v>68</v>
      </c>
      <c r="H19" s="196"/>
      <c r="I19" s="63" t="s">
        <v>70</v>
      </c>
      <c r="J19" s="28" t="s">
        <v>17</v>
      </c>
      <c r="K19" s="198"/>
      <c r="L19" s="190"/>
      <c r="N19" s="2" t="s">
        <v>256</v>
      </c>
      <c r="O19" s="2" t="s">
        <v>257</v>
      </c>
    </row>
    <row r="20" spans="2:15" ht="27.75" customHeight="1">
      <c r="B20" s="3">
        <v>1</v>
      </c>
      <c r="C20" s="69" t="str">
        <f>別添1!C11</f>
        <v>団体構成員１</v>
      </c>
      <c r="D20" s="6">
        <v>100</v>
      </c>
      <c r="E20" s="6">
        <v>100</v>
      </c>
      <c r="F20" s="6">
        <v>20</v>
      </c>
      <c r="G20" s="6">
        <v>50</v>
      </c>
      <c r="H20" s="6" t="s">
        <v>24</v>
      </c>
      <c r="I20" s="68">
        <f>G20/E20*100</f>
        <v>50</v>
      </c>
      <c r="J20" s="16" t="str">
        <f>IF((H20="〇"),IF(I20&gt;=50,"〇","－"),"?")</f>
        <v>〇</v>
      </c>
      <c r="K20" s="15"/>
      <c r="L20" s="16" t="s">
        <v>232</v>
      </c>
      <c r="N20" s="30" t="s">
        <v>258</v>
      </c>
      <c r="O20" s="4" t="s">
        <v>258</v>
      </c>
    </row>
    <row r="21" spans="2:15" ht="27.75" customHeight="1">
      <c r="B21" s="3">
        <v>2</v>
      </c>
      <c r="C21" s="69" t="str">
        <f>別添1!C12</f>
        <v>団体構成員２</v>
      </c>
      <c r="D21" s="6">
        <v>100</v>
      </c>
      <c r="E21" s="6">
        <v>120</v>
      </c>
      <c r="F21" s="6">
        <v>0</v>
      </c>
      <c r="G21" s="6">
        <v>100</v>
      </c>
      <c r="H21" s="6" t="s">
        <v>24</v>
      </c>
      <c r="I21" s="68">
        <f t="shared" ref="I21:I29" si="0">G21/E21*100</f>
        <v>83.333333333333343</v>
      </c>
      <c r="J21" s="16" t="str">
        <f t="shared" ref="J21:J29" si="1">IF((H21="〇"),IF(I21&gt;=50,"〇","－"),"?")</f>
        <v>〇</v>
      </c>
      <c r="K21" s="15"/>
      <c r="L21" s="16" t="s">
        <v>232</v>
      </c>
      <c r="N21" s="30" t="s">
        <v>259</v>
      </c>
      <c r="O21" s="4" t="s">
        <v>259</v>
      </c>
    </row>
    <row r="22" spans="2:15" ht="27.75" customHeight="1">
      <c r="B22" s="3">
        <v>3</v>
      </c>
      <c r="C22" s="69" t="str">
        <f>別添1!C13</f>
        <v>団体構成員３</v>
      </c>
      <c r="D22" s="6">
        <v>100</v>
      </c>
      <c r="E22" s="6">
        <v>120</v>
      </c>
      <c r="F22" s="6">
        <v>0</v>
      </c>
      <c r="G22" s="6">
        <v>54</v>
      </c>
      <c r="H22" s="6" t="s">
        <v>24</v>
      </c>
      <c r="I22" s="68">
        <f t="shared" si="0"/>
        <v>45</v>
      </c>
      <c r="J22" s="16" t="str">
        <f t="shared" si="1"/>
        <v>－</v>
      </c>
      <c r="K22" s="15"/>
      <c r="L22" s="16" t="s">
        <v>232</v>
      </c>
      <c r="O22" s="4"/>
    </row>
    <row r="23" spans="2:15" ht="27.75" customHeight="1">
      <c r="B23" s="3">
        <v>4</v>
      </c>
      <c r="C23" s="69" t="str">
        <f>別添1!C14</f>
        <v>団体構成員４</v>
      </c>
      <c r="D23" s="6">
        <v>400</v>
      </c>
      <c r="E23" s="6">
        <v>500</v>
      </c>
      <c r="F23" s="6">
        <v>50</v>
      </c>
      <c r="G23" s="6">
        <v>200</v>
      </c>
      <c r="H23" s="6" t="s">
        <v>24</v>
      </c>
      <c r="I23" s="68">
        <f t="shared" si="0"/>
        <v>40</v>
      </c>
      <c r="J23" s="16" t="str">
        <f t="shared" si="1"/>
        <v>－</v>
      </c>
      <c r="K23" s="15"/>
      <c r="L23" s="16" t="s">
        <v>232</v>
      </c>
    </row>
    <row r="24" spans="2:15" ht="27.75" customHeight="1">
      <c r="B24" s="3">
        <v>5</v>
      </c>
      <c r="C24" s="69" t="str">
        <f>別添1!C15</f>
        <v>団体構成員５</v>
      </c>
      <c r="D24" s="6">
        <v>500</v>
      </c>
      <c r="E24" s="6">
        <v>500</v>
      </c>
      <c r="F24" s="6">
        <v>100</v>
      </c>
      <c r="G24" s="6">
        <v>200</v>
      </c>
      <c r="H24" s="6" t="s">
        <v>24</v>
      </c>
      <c r="I24" s="68">
        <f t="shared" si="0"/>
        <v>40</v>
      </c>
      <c r="J24" s="16" t="str">
        <f t="shared" si="1"/>
        <v>－</v>
      </c>
      <c r="K24" s="15"/>
      <c r="L24" s="16" t="s">
        <v>232</v>
      </c>
    </row>
    <row r="25" spans="2:15" ht="27.75" customHeight="1">
      <c r="B25" s="3">
        <v>6</v>
      </c>
      <c r="C25" s="69" t="str">
        <f>別添1!C16</f>
        <v>団体構成員６</v>
      </c>
      <c r="D25" s="6">
        <v>2000</v>
      </c>
      <c r="E25" s="6">
        <v>5000</v>
      </c>
      <c r="F25" s="6">
        <v>1000</v>
      </c>
      <c r="G25" s="6">
        <v>3000</v>
      </c>
      <c r="H25" s="6" t="s">
        <v>24</v>
      </c>
      <c r="I25" s="68">
        <f t="shared" si="0"/>
        <v>60</v>
      </c>
      <c r="J25" s="16" t="str">
        <f t="shared" si="1"/>
        <v>〇</v>
      </c>
      <c r="K25" s="15"/>
      <c r="L25" s="16" t="s">
        <v>232</v>
      </c>
    </row>
    <row r="26" spans="2:15" ht="27.75" customHeight="1">
      <c r="B26" s="3">
        <v>7</v>
      </c>
      <c r="C26" s="69" t="str">
        <f>別添1!C17</f>
        <v>団体構成員７</v>
      </c>
      <c r="D26" s="6">
        <v>100</v>
      </c>
      <c r="E26" s="6">
        <v>200</v>
      </c>
      <c r="F26" s="6">
        <v>300</v>
      </c>
      <c r="G26" s="6">
        <v>120</v>
      </c>
      <c r="H26" s="6" t="s">
        <v>24</v>
      </c>
      <c r="I26" s="68">
        <f t="shared" si="0"/>
        <v>60</v>
      </c>
      <c r="J26" s="16" t="str">
        <f t="shared" si="1"/>
        <v>〇</v>
      </c>
      <c r="K26" s="15"/>
      <c r="L26" s="16" t="s">
        <v>232</v>
      </c>
    </row>
    <row r="27" spans="2:15" ht="27.75" customHeight="1">
      <c r="B27" s="3">
        <v>8</v>
      </c>
      <c r="C27" s="69" t="str">
        <f>別添1!C18</f>
        <v>団体構成員８</v>
      </c>
      <c r="D27" s="6">
        <v>500</v>
      </c>
      <c r="E27" s="6">
        <v>800</v>
      </c>
      <c r="F27" s="6">
        <v>150</v>
      </c>
      <c r="G27" s="6">
        <v>400</v>
      </c>
      <c r="H27" s="6" t="s">
        <v>24</v>
      </c>
      <c r="I27" s="68">
        <f t="shared" si="0"/>
        <v>50</v>
      </c>
      <c r="J27" s="16" t="str">
        <f t="shared" si="1"/>
        <v>〇</v>
      </c>
      <c r="K27" s="15"/>
      <c r="L27" s="16" t="s">
        <v>232</v>
      </c>
    </row>
    <row r="28" spans="2:15" ht="27.75" customHeight="1">
      <c r="B28" s="3">
        <v>9</v>
      </c>
      <c r="C28" s="69" t="str">
        <f>別添1!C19</f>
        <v>団体構成員９</v>
      </c>
      <c r="D28" s="6">
        <v>1500</v>
      </c>
      <c r="E28" s="6">
        <v>2000</v>
      </c>
      <c r="F28" s="6">
        <v>1000</v>
      </c>
      <c r="G28" s="6">
        <v>1200</v>
      </c>
      <c r="H28" s="6" t="s">
        <v>24</v>
      </c>
      <c r="I28" s="68">
        <f t="shared" si="0"/>
        <v>60</v>
      </c>
      <c r="J28" s="16" t="str">
        <f t="shared" si="1"/>
        <v>〇</v>
      </c>
      <c r="K28" s="15"/>
      <c r="L28" s="16" t="s">
        <v>232</v>
      </c>
    </row>
    <row r="29" spans="2:15" ht="27.75" customHeight="1">
      <c r="B29" s="3">
        <v>10</v>
      </c>
      <c r="C29" s="69" t="str">
        <f>別添1!C20</f>
        <v>団体構成員１０</v>
      </c>
      <c r="D29" s="6">
        <v>150</v>
      </c>
      <c r="E29" s="6">
        <v>250</v>
      </c>
      <c r="F29" s="6">
        <v>150</v>
      </c>
      <c r="G29" s="6">
        <v>200</v>
      </c>
      <c r="H29" s="6" t="s">
        <v>24</v>
      </c>
      <c r="I29" s="68">
        <f t="shared" si="0"/>
        <v>80</v>
      </c>
      <c r="J29" s="16" t="str">
        <f t="shared" si="1"/>
        <v>〇</v>
      </c>
      <c r="K29" s="15"/>
      <c r="L29" s="16" t="s">
        <v>232</v>
      </c>
    </row>
    <row r="30" spans="2:15" ht="26.25" customHeight="1">
      <c r="B30" s="3"/>
      <c r="C30" s="12"/>
      <c r="D30" s="4"/>
      <c r="E30" s="4"/>
      <c r="F30" s="4"/>
      <c r="G30" s="4"/>
      <c r="H30" s="4"/>
      <c r="I30" s="16"/>
      <c r="J30" s="15"/>
      <c r="K30" s="15"/>
      <c r="L30" s="15"/>
    </row>
    <row r="31" spans="2:15" ht="26.25" customHeight="1">
      <c r="B31" s="3" t="s">
        <v>5</v>
      </c>
      <c r="C31" s="6"/>
      <c r="D31" s="4"/>
      <c r="E31" s="4"/>
      <c r="F31" s="4"/>
      <c r="G31" s="4"/>
      <c r="H31" s="4"/>
      <c r="I31" s="15"/>
      <c r="J31" s="15"/>
      <c r="K31" s="15"/>
      <c r="L31" s="15"/>
    </row>
    <row r="33" spans="1:10" ht="27" customHeight="1">
      <c r="A33" s="197" t="s">
        <v>249</v>
      </c>
      <c r="B33" s="197"/>
      <c r="C33" s="197"/>
      <c r="D33" s="197"/>
      <c r="E33" s="197"/>
      <c r="F33" s="197"/>
      <c r="G33" s="197"/>
      <c r="H33" s="197"/>
      <c r="I33" s="197"/>
      <c r="J33" s="197"/>
    </row>
    <row r="34" spans="1:10" ht="27" customHeight="1">
      <c r="A34" s="197"/>
      <c r="B34" s="197"/>
      <c r="C34" s="197"/>
      <c r="D34" s="197"/>
      <c r="E34" s="197"/>
      <c r="F34" s="197"/>
      <c r="G34" s="197"/>
      <c r="H34" s="197"/>
      <c r="I34" s="197"/>
      <c r="J34" s="197"/>
    </row>
    <row r="35" spans="1:10" ht="27" customHeight="1">
      <c r="A35" s="197"/>
      <c r="B35" s="197"/>
      <c r="C35" s="197"/>
      <c r="D35" s="197"/>
      <c r="E35" s="197"/>
      <c r="F35" s="197"/>
      <c r="G35" s="197"/>
      <c r="H35" s="197"/>
      <c r="I35" s="197"/>
      <c r="J35" s="197"/>
    </row>
    <row r="36" spans="1:10" ht="27" customHeight="1">
      <c r="A36" s="197"/>
      <c r="B36" s="197"/>
      <c r="C36" s="197"/>
      <c r="D36" s="197"/>
      <c r="E36" s="197"/>
      <c r="F36" s="197"/>
      <c r="G36" s="197"/>
      <c r="H36" s="197"/>
      <c r="I36" s="197"/>
      <c r="J36" s="197"/>
    </row>
  </sheetData>
  <mergeCells count="17">
    <mergeCell ref="C10:K10"/>
    <mergeCell ref="C11:K11"/>
    <mergeCell ref="B14:K14"/>
    <mergeCell ref="G5:K5"/>
    <mergeCell ref="G4:K4"/>
    <mergeCell ref="A33:J36"/>
    <mergeCell ref="D17:E18"/>
    <mergeCell ref="K18:K19"/>
    <mergeCell ref="I18:J18"/>
    <mergeCell ref="I17:K17"/>
    <mergeCell ref="C17:C19"/>
    <mergeCell ref="B17:B19"/>
    <mergeCell ref="B16:H16"/>
    <mergeCell ref="I16:L16"/>
    <mergeCell ref="L17:L19"/>
    <mergeCell ref="F17:G18"/>
    <mergeCell ref="H17:H19"/>
  </mergeCells>
  <phoneticPr fontId="1"/>
  <dataValidations count="3">
    <dataValidation type="list" allowBlank="1" showInputMessage="1" showErrorMessage="1" sqref="K20:K29" xr:uid="{00000000-0002-0000-0100-000000000000}">
      <formula1>$N$20:$N$21</formula1>
    </dataValidation>
    <dataValidation type="list" allowBlank="1" showInputMessage="1" showErrorMessage="1" sqref="L20:L29" xr:uid="{00000000-0002-0000-0100-000001000000}">
      <formula1>$O$20:$O$22</formula1>
    </dataValidation>
    <dataValidation type="list" allowBlank="1" showInputMessage="1" showErrorMessage="1" sqref="B10:B12" xr:uid="{00000000-0002-0000-0100-000002000000}">
      <formula1>$P$2:$P$10</formula1>
    </dataValidation>
  </dataValidations>
  <pageMargins left="0.39370078740157483" right="0.31496062992125984" top="0.74803149606299213" bottom="0.74803149606299213" header="0.31496062992125984" footer="0.31496062992125984"/>
  <pageSetup paperSize="9" scale="81"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00B050"/>
    <pageSetUpPr fitToPage="1"/>
  </sheetPr>
  <dimension ref="A1:L25"/>
  <sheetViews>
    <sheetView view="pageBreakPreview" zoomScale="81" zoomScaleNormal="100" zoomScaleSheetLayoutView="85" workbookViewId="0">
      <selection activeCell="D11" sqref="D11"/>
    </sheetView>
  </sheetViews>
  <sheetFormatPr defaultColWidth="9" defaultRowHeight="13.5"/>
  <cols>
    <col min="1" max="1" width="5.125" style="2" customWidth="1"/>
    <col min="2" max="2" width="6.25" style="2" customWidth="1"/>
    <col min="3" max="3" width="21.25" style="2" customWidth="1"/>
    <col min="4" max="11" width="14.5" style="2" customWidth="1"/>
    <col min="12" max="16384" width="9" style="2"/>
  </cols>
  <sheetData>
    <row r="1" spans="1:12" ht="14.25">
      <c r="A1" s="9" t="s">
        <v>12</v>
      </c>
      <c r="B1" s="1"/>
      <c r="C1" s="1"/>
      <c r="D1" s="1"/>
      <c r="E1" s="1"/>
      <c r="F1" s="1"/>
      <c r="G1" s="1"/>
      <c r="H1" s="37" t="s">
        <v>86</v>
      </c>
      <c r="I1" s="41" t="s">
        <v>222</v>
      </c>
      <c r="J1" s="11">
        <f>別添1!N1</f>
        <v>23</v>
      </c>
      <c r="K1" s="9" t="s">
        <v>25</v>
      </c>
      <c r="L1" s="10"/>
    </row>
    <row r="2" spans="1:12" ht="14.25">
      <c r="A2" s="1"/>
      <c r="B2" s="1"/>
      <c r="C2" s="1"/>
      <c r="D2" s="1"/>
      <c r="E2" s="1"/>
      <c r="F2" s="1"/>
      <c r="G2" s="1"/>
      <c r="H2" s="37" t="s">
        <v>86</v>
      </c>
      <c r="I2" s="9"/>
      <c r="J2" s="11">
        <f>別添1!N2</f>
        <v>4</v>
      </c>
      <c r="K2" s="10" t="s">
        <v>26</v>
      </c>
      <c r="L2" s="10"/>
    </row>
    <row r="3" spans="1:12" ht="14.25">
      <c r="A3" s="1"/>
      <c r="C3" s="1"/>
      <c r="D3" s="1"/>
      <c r="E3" s="1"/>
      <c r="F3" s="1"/>
      <c r="G3" s="1"/>
      <c r="H3" s="37" t="s">
        <v>86</v>
      </c>
      <c r="I3" s="9" t="s">
        <v>14</v>
      </c>
      <c r="J3" s="189" t="str">
        <f>別添1!N3</f>
        <v>JA○○●●地区○○部会</v>
      </c>
      <c r="K3" s="189"/>
      <c r="L3" s="189"/>
    </row>
    <row r="4" spans="1:12" ht="14.25">
      <c r="A4" s="1"/>
      <c r="B4" s="1"/>
      <c r="C4" s="1"/>
      <c r="D4" s="1"/>
      <c r="E4" s="1"/>
      <c r="F4" s="1"/>
      <c r="G4" s="1"/>
      <c r="H4" s="37" t="s">
        <v>86</v>
      </c>
      <c r="I4" s="9" t="s">
        <v>16</v>
      </c>
      <c r="J4" s="189" t="str">
        <f>別添1!N4</f>
        <v>○○○○</v>
      </c>
      <c r="K4" s="189"/>
      <c r="L4" s="189"/>
    </row>
    <row r="5" spans="1:12" ht="14.25">
      <c r="A5" s="1"/>
      <c r="B5" s="1" t="s">
        <v>27</v>
      </c>
      <c r="C5" s="1"/>
      <c r="D5" s="1"/>
      <c r="E5" s="1"/>
      <c r="F5" s="1"/>
      <c r="G5" s="1"/>
      <c r="H5" s="1"/>
      <c r="I5" s="1"/>
      <c r="J5" s="17"/>
    </row>
    <row r="6" spans="1:12" ht="14.25">
      <c r="A6" s="1"/>
      <c r="B6" s="1"/>
      <c r="C6" s="1"/>
      <c r="D6" s="9"/>
      <c r="E6" s="9"/>
      <c r="F6" s="1"/>
      <c r="G6" s="1"/>
      <c r="H6" s="1"/>
      <c r="I6" s="1"/>
      <c r="J6" s="1"/>
      <c r="K6" s="1"/>
    </row>
    <row r="7" spans="1:12" ht="14.25">
      <c r="A7" s="1" t="s">
        <v>36</v>
      </c>
      <c r="B7" s="1"/>
      <c r="C7" s="1"/>
      <c r="D7" s="1"/>
      <c r="E7" s="1"/>
      <c r="F7" s="1"/>
      <c r="G7" s="1"/>
      <c r="H7" s="1"/>
      <c r="I7" s="1"/>
      <c r="J7" s="1"/>
      <c r="K7" s="1"/>
    </row>
    <row r="8" spans="1:12" ht="14.25">
      <c r="A8" s="1"/>
      <c r="B8" s="1"/>
      <c r="C8" s="73" t="s">
        <v>254</v>
      </c>
      <c r="D8" s="204" t="s">
        <v>253</v>
      </c>
      <c r="E8" s="204"/>
      <c r="F8" s="1"/>
      <c r="G8" s="1"/>
      <c r="H8" s="1"/>
      <c r="I8" s="1"/>
      <c r="J8" s="73" t="s">
        <v>108</v>
      </c>
      <c r="K8" s="73" t="s">
        <v>108</v>
      </c>
    </row>
    <row r="9" spans="1:12" ht="30" customHeight="1">
      <c r="A9" s="1"/>
      <c r="B9" s="147" t="s">
        <v>0</v>
      </c>
      <c r="C9" s="147" t="s">
        <v>1</v>
      </c>
      <c r="D9" s="202" t="s">
        <v>244</v>
      </c>
      <c r="E9" s="202"/>
      <c r="F9" s="202" t="s">
        <v>245</v>
      </c>
      <c r="G9" s="202"/>
      <c r="H9" s="203" t="s">
        <v>246</v>
      </c>
      <c r="I9" s="202"/>
      <c r="J9" s="203" t="s">
        <v>247</v>
      </c>
      <c r="K9" s="202"/>
    </row>
    <row r="10" spans="1:12" ht="14.25">
      <c r="A10" s="1"/>
      <c r="B10" s="147"/>
      <c r="C10" s="147"/>
      <c r="D10" s="46" t="s">
        <v>18</v>
      </c>
      <c r="E10" s="46" t="s">
        <v>19</v>
      </c>
      <c r="F10" s="46" t="s">
        <v>18</v>
      </c>
      <c r="G10" s="46" t="s">
        <v>19</v>
      </c>
      <c r="H10" s="46" t="s">
        <v>18</v>
      </c>
      <c r="I10" s="46" t="s">
        <v>19</v>
      </c>
      <c r="J10" s="46" t="s">
        <v>18</v>
      </c>
      <c r="K10" s="46" t="s">
        <v>19</v>
      </c>
    </row>
    <row r="11" spans="1:12" ht="26.25" customHeight="1">
      <c r="A11" s="1"/>
      <c r="B11" s="3">
        <v>1</v>
      </c>
      <c r="C11" s="69" t="str">
        <f>別添1!C11</f>
        <v>団体構成員１</v>
      </c>
      <c r="D11" s="70">
        <f>別添2!D20</f>
        <v>100</v>
      </c>
      <c r="E11" s="70">
        <f>別添2!E20</f>
        <v>100</v>
      </c>
      <c r="F11" s="3">
        <v>500</v>
      </c>
      <c r="G11" s="3">
        <v>550</v>
      </c>
      <c r="H11" s="5">
        <v>300</v>
      </c>
      <c r="I11" s="5">
        <v>330</v>
      </c>
      <c r="J11" s="71">
        <f>F11-H11</f>
        <v>200</v>
      </c>
      <c r="K11" s="71">
        <f>G11-I11</f>
        <v>220</v>
      </c>
    </row>
    <row r="12" spans="1:12" ht="26.25" customHeight="1">
      <c r="A12" s="1"/>
      <c r="B12" s="3">
        <v>2</v>
      </c>
      <c r="C12" s="69" t="str">
        <f>別添1!C12</f>
        <v>団体構成員２</v>
      </c>
      <c r="D12" s="70">
        <f>別添2!D21</f>
        <v>100</v>
      </c>
      <c r="E12" s="70">
        <f>別添2!E21</f>
        <v>120</v>
      </c>
      <c r="F12" s="3">
        <v>550</v>
      </c>
      <c r="G12" s="3">
        <v>600</v>
      </c>
      <c r="H12" s="5">
        <v>330</v>
      </c>
      <c r="I12" s="5">
        <v>350</v>
      </c>
      <c r="J12" s="71">
        <f t="shared" ref="J12:J20" si="0">F12-H12</f>
        <v>220</v>
      </c>
      <c r="K12" s="71">
        <f t="shared" ref="K12:K20" si="1">G12-I12</f>
        <v>250</v>
      </c>
    </row>
    <row r="13" spans="1:12" ht="26.25" customHeight="1">
      <c r="A13" s="1"/>
      <c r="B13" s="3">
        <v>3</v>
      </c>
      <c r="C13" s="69" t="str">
        <f>別添1!C13</f>
        <v>団体構成員３</v>
      </c>
      <c r="D13" s="70">
        <f>別添2!D22</f>
        <v>100</v>
      </c>
      <c r="E13" s="70">
        <f>別添2!E22</f>
        <v>120</v>
      </c>
      <c r="F13" s="3">
        <v>600</v>
      </c>
      <c r="G13" s="3">
        <v>660</v>
      </c>
      <c r="H13" s="5">
        <v>350</v>
      </c>
      <c r="I13" s="5">
        <v>400</v>
      </c>
      <c r="J13" s="71">
        <f t="shared" si="0"/>
        <v>250</v>
      </c>
      <c r="K13" s="71">
        <f t="shared" si="1"/>
        <v>260</v>
      </c>
    </row>
    <row r="14" spans="1:12" ht="26.25" customHeight="1">
      <c r="A14" s="1"/>
      <c r="B14" s="3">
        <v>4</v>
      </c>
      <c r="C14" s="69" t="str">
        <f>別添1!C14</f>
        <v>団体構成員４</v>
      </c>
      <c r="D14" s="70">
        <f>別添2!D23</f>
        <v>400</v>
      </c>
      <c r="E14" s="70">
        <f>別添2!E23</f>
        <v>500</v>
      </c>
      <c r="F14" s="3">
        <v>660</v>
      </c>
      <c r="G14" s="3">
        <v>700</v>
      </c>
      <c r="H14" s="5">
        <v>400</v>
      </c>
      <c r="I14" s="5">
        <v>440</v>
      </c>
      <c r="J14" s="71">
        <f t="shared" si="0"/>
        <v>260</v>
      </c>
      <c r="K14" s="71">
        <f t="shared" si="1"/>
        <v>260</v>
      </c>
    </row>
    <row r="15" spans="1:12" ht="26.25" customHeight="1">
      <c r="A15" s="1"/>
      <c r="B15" s="3">
        <v>5</v>
      </c>
      <c r="C15" s="69" t="str">
        <f>別添1!C15</f>
        <v>団体構成員５</v>
      </c>
      <c r="D15" s="70">
        <f>別添2!D24</f>
        <v>500</v>
      </c>
      <c r="E15" s="70">
        <f>別添2!E24</f>
        <v>500</v>
      </c>
      <c r="F15" s="3">
        <v>700</v>
      </c>
      <c r="G15" s="3">
        <v>900</v>
      </c>
      <c r="H15" s="5">
        <v>440</v>
      </c>
      <c r="I15" s="5">
        <v>450</v>
      </c>
      <c r="J15" s="71">
        <f t="shared" si="0"/>
        <v>260</v>
      </c>
      <c r="K15" s="71">
        <f t="shared" si="1"/>
        <v>450</v>
      </c>
    </row>
    <row r="16" spans="1:12" ht="26.25" customHeight="1">
      <c r="A16" s="1"/>
      <c r="B16" s="3">
        <v>6</v>
      </c>
      <c r="C16" s="69" t="str">
        <f>別添1!C16</f>
        <v>団体構成員６</v>
      </c>
      <c r="D16" s="70">
        <f>別添2!D25</f>
        <v>2000</v>
      </c>
      <c r="E16" s="70">
        <f>別添2!E25</f>
        <v>5000</v>
      </c>
      <c r="F16" s="3">
        <v>770</v>
      </c>
      <c r="G16" s="3">
        <v>800</v>
      </c>
      <c r="H16" s="5">
        <v>450</v>
      </c>
      <c r="I16" s="5">
        <v>500</v>
      </c>
      <c r="J16" s="71">
        <f t="shared" si="0"/>
        <v>320</v>
      </c>
      <c r="K16" s="71">
        <f t="shared" si="1"/>
        <v>300</v>
      </c>
    </row>
    <row r="17" spans="1:11" ht="26.25" customHeight="1">
      <c r="A17" s="1"/>
      <c r="B17" s="3">
        <v>7</v>
      </c>
      <c r="C17" s="69" t="str">
        <f>別添1!C17</f>
        <v>団体構成員７</v>
      </c>
      <c r="D17" s="70">
        <f>別添2!D26</f>
        <v>100</v>
      </c>
      <c r="E17" s="70">
        <f>別添2!E26</f>
        <v>200</v>
      </c>
      <c r="F17" s="3">
        <v>800</v>
      </c>
      <c r="G17" s="3">
        <v>880</v>
      </c>
      <c r="H17" s="5">
        <v>500</v>
      </c>
      <c r="I17" s="5">
        <v>550</v>
      </c>
      <c r="J17" s="71">
        <f t="shared" si="0"/>
        <v>300</v>
      </c>
      <c r="K17" s="71">
        <f t="shared" si="1"/>
        <v>330</v>
      </c>
    </row>
    <row r="18" spans="1:11" ht="26.25" customHeight="1">
      <c r="A18" s="1"/>
      <c r="B18" s="3">
        <v>8</v>
      </c>
      <c r="C18" s="69" t="str">
        <f>別添1!C18</f>
        <v>団体構成員８</v>
      </c>
      <c r="D18" s="70">
        <f>別添2!D27</f>
        <v>500</v>
      </c>
      <c r="E18" s="70">
        <f>別添2!E27</f>
        <v>800</v>
      </c>
      <c r="F18" s="3">
        <v>880</v>
      </c>
      <c r="G18" s="3">
        <v>990</v>
      </c>
      <c r="H18" s="5">
        <v>550</v>
      </c>
      <c r="I18" s="5">
        <v>505</v>
      </c>
      <c r="J18" s="71">
        <f t="shared" si="0"/>
        <v>330</v>
      </c>
      <c r="K18" s="71">
        <f t="shared" si="1"/>
        <v>485</v>
      </c>
    </row>
    <row r="19" spans="1:11" ht="26.25" customHeight="1">
      <c r="A19" s="1"/>
      <c r="B19" s="3">
        <v>9</v>
      </c>
      <c r="C19" s="69" t="str">
        <f>別添1!C19</f>
        <v>団体構成員９</v>
      </c>
      <c r="D19" s="70">
        <f>別添2!D28</f>
        <v>1500</v>
      </c>
      <c r="E19" s="70">
        <f>別添2!E28</f>
        <v>2000</v>
      </c>
      <c r="F19" s="3">
        <v>990</v>
      </c>
      <c r="G19" s="3">
        <v>1000</v>
      </c>
      <c r="H19" s="5">
        <v>505</v>
      </c>
      <c r="I19" s="5">
        <v>600</v>
      </c>
      <c r="J19" s="71">
        <f t="shared" si="0"/>
        <v>485</v>
      </c>
      <c r="K19" s="71">
        <f t="shared" si="1"/>
        <v>400</v>
      </c>
    </row>
    <row r="20" spans="1:11" ht="26.25" customHeight="1">
      <c r="A20" s="1"/>
      <c r="B20" s="3">
        <v>10</v>
      </c>
      <c r="C20" s="69" t="str">
        <f>別添1!C20</f>
        <v>団体構成員１０</v>
      </c>
      <c r="D20" s="70">
        <f>別添2!D29</f>
        <v>150</v>
      </c>
      <c r="E20" s="70">
        <f>別添2!E29</f>
        <v>250</v>
      </c>
      <c r="F20" s="3">
        <v>1000</v>
      </c>
      <c r="G20" s="3">
        <v>1200</v>
      </c>
      <c r="H20" s="5">
        <v>600</v>
      </c>
      <c r="I20" s="5">
        <v>560</v>
      </c>
      <c r="J20" s="71">
        <f t="shared" si="0"/>
        <v>400</v>
      </c>
      <c r="K20" s="71">
        <f t="shared" si="1"/>
        <v>640</v>
      </c>
    </row>
    <row r="22" spans="1:11">
      <c r="A22" s="175" t="s">
        <v>87</v>
      </c>
      <c r="B22" s="176"/>
      <c r="C22" s="176"/>
      <c r="D22" s="176"/>
      <c r="E22" s="176"/>
      <c r="F22" s="176"/>
      <c r="G22" s="176"/>
      <c r="H22" s="176"/>
      <c r="I22" s="176"/>
      <c r="J22" s="176"/>
      <c r="K22" s="176"/>
    </row>
    <row r="23" spans="1:11">
      <c r="A23" s="176"/>
      <c r="B23" s="176"/>
      <c r="C23" s="176"/>
      <c r="D23" s="176"/>
      <c r="E23" s="176"/>
      <c r="F23" s="176"/>
      <c r="G23" s="176"/>
      <c r="H23" s="176"/>
      <c r="I23" s="176"/>
      <c r="J23" s="176"/>
      <c r="K23" s="176"/>
    </row>
    <row r="24" spans="1:11">
      <c r="A24" s="176"/>
      <c r="B24" s="176"/>
      <c r="C24" s="176"/>
      <c r="D24" s="176"/>
      <c r="E24" s="176"/>
      <c r="F24" s="176"/>
      <c r="G24" s="176"/>
      <c r="H24" s="176"/>
      <c r="I24" s="176"/>
      <c r="J24" s="176"/>
      <c r="K24" s="176"/>
    </row>
    <row r="25" spans="1:11" ht="45" customHeight="1">
      <c r="A25" s="176"/>
      <c r="B25" s="176"/>
      <c r="C25" s="176"/>
      <c r="D25" s="176"/>
      <c r="E25" s="176"/>
      <c r="F25" s="176"/>
      <c r="G25" s="176"/>
      <c r="H25" s="176"/>
      <c r="I25" s="176"/>
      <c r="J25" s="176"/>
      <c r="K25" s="176"/>
    </row>
  </sheetData>
  <mergeCells count="10">
    <mergeCell ref="J3:L3"/>
    <mergeCell ref="J4:L4"/>
    <mergeCell ref="A22:K25"/>
    <mergeCell ref="D9:E9"/>
    <mergeCell ref="F9:G9"/>
    <mergeCell ref="H9:I9"/>
    <mergeCell ref="J9:K9"/>
    <mergeCell ref="B9:B10"/>
    <mergeCell ref="C9:C10"/>
    <mergeCell ref="D8:E8"/>
  </mergeCells>
  <phoneticPr fontId="1"/>
  <pageMargins left="0.6692913385826772" right="0.15748031496062992" top="0.23622047244094491" bottom="0.15748031496062992" header="0.19685039370078741" footer="0.15748031496062992"/>
  <pageSetup paperSize="9" scale="8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00B0F0"/>
  </sheetPr>
  <dimension ref="A1:M25"/>
  <sheetViews>
    <sheetView view="pageBreakPreview" topLeftCell="A3" zoomScale="90" zoomScaleNormal="100" zoomScaleSheetLayoutView="90" workbookViewId="0">
      <selection activeCell="E29" sqref="E29"/>
    </sheetView>
  </sheetViews>
  <sheetFormatPr defaultColWidth="9" defaultRowHeight="13.5"/>
  <cols>
    <col min="1" max="1" width="5.125" style="2" customWidth="1"/>
    <col min="2" max="2" width="6.25" style="2" customWidth="1"/>
    <col min="3" max="3" width="23.5" style="2" customWidth="1"/>
    <col min="4" max="4" width="31.75" style="2" customWidth="1"/>
    <col min="5" max="5" width="15.875" style="2" bestFit="1" customWidth="1"/>
    <col min="6" max="6" width="26.375" style="2" customWidth="1"/>
    <col min="7" max="7" width="28.5" style="20" bestFit="1" customWidth="1"/>
    <col min="8" max="8" width="17.125" style="20" customWidth="1"/>
    <col min="9" max="9" width="9" style="2"/>
    <col min="10" max="10" width="13.875" style="2" bestFit="1" customWidth="1"/>
    <col min="11" max="11" width="9" style="2"/>
    <col min="12" max="12" width="27.25" style="2" bestFit="1" customWidth="1"/>
    <col min="13" max="13" width="29.375" style="2" bestFit="1" customWidth="1"/>
    <col min="14" max="16384" width="9" style="2"/>
  </cols>
  <sheetData>
    <row r="1" spans="1:13" ht="14.25">
      <c r="A1" s="9" t="s">
        <v>13</v>
      </c>
      <c r="B1" s="1"/>
      <c r="C1" s="1"/>
      <c r="E1" s="37" t="s">
        <v>86</v>
      </c>
      <c r="F1" s="41" t="s">
        <v>222</v>
      </c>
      <c r="G1" s="38">
        <f>別添1!N1</f>
        <v>23</v>
      </c>
      <c r="H1" s="9" t="s">
        <v>25</v>
      </c>
    </row>
    <row r="2" spans="1:13" ht="14.25">
      <c r="A2" s="1"/>
      <c r="B2" s="1"/>
      <c r="C2" s="1"/>
      <c r="E2" s="37" t="s">
        <v>86</v>
      </c>
      <c r="F2" s="42"/>
      <c r="G2" s="38">
        <f>別添1!N2</f>
        <v>4</v>
      </c>
      <c r="H2" s="10" t="s">
        <v>26</v>
      </c>
    </row>
    <row r="3" spans="1:13" ht="14.25">
      <c r="A3" s="1"/>
      <c r="B3" s="1"/>
      <c r="C3" s="1"/>
      <c r="E3" s="37" t="s">
        <v>86</v>
      </c>
      <c r="F3" s="41" t="s">
        <v>14</v>
      </c>
      <c r="G3" s="189" t="str">
        <f>別添1!N3</f>
        <v>JA○○●●地区○○部会</v>
      </c>
      <c r="H3" s="189"/>
    </row>
    <row r="4" spans="1:13" ht="14.25">
      <c r="A4" s="1"/>
      <c r="B4" s="1"/>
      <c r="C4" s="1"/>
      <c r="E4" s="37" t="s">
        <v>86</v>
      </c>
      <c r="F4" s="41" t="s">
        <v>16</v>
      </c>
      <c r="G4" s="189" t="str">
        <f>別添1!N4</f>
        <v>○○○○</v>
      </c>
      <c r="H4" s="189"/>
    </row>
    <row r="5" spans="1:13" ht="14.25">
      <c r="A5" s="1"/>
      <c r="B5" s="1"/>
      <c r="C5" s="1"/>
      <c r="D5" s="1"/>
      <c r="E5" s="9"/>
      <c r="F5" s="10"/>
      <c r="G5" s="21"/>
    </row>
    <row r="6" spans="1:13" ht="14.25">
      <c r="A6" s="1"/>
      <c r="B6" s="1" t="s">
        <v>27</v>
      </c>
      <c r="C6" s="1"/>
      <c r="D6" s="1"/>
      <c r="G6" s="21"/>
    </row>
    <row r="7" spans="1:13" ht="14.25">
      <c r="A7" s="1"/>
      <c r="B7" s="1"/>
      <c r="C7" s="1"/>
      <c r="D7" s="1"/>
      <c r="E7" s="1"/>
      <c r="F7" s="1"/>
      <c r="G7" s="21"/>
    </row>
    <row r="8" spans="1:13" ht="14.25">
      <c r="A8" s="1" t="s">
        <v>53</v>
      </c>
      <c r="B8" s="1"/>
      <c r="C8" s="1"/>
      <c r="D8" s="1"/>
      <c r="E8" s="1"/>
      <c r="F8" s="1"/>
    </row>
    <row r="9" spans="1:13" ht="14.25">
      <c r="A9" s="1"/>
      <c r="B9" s="1"/>
      <c r="C9" s="72" t="s">
        <v>108</v>
      </c>
      <c r="D9" s="1"/>
      <c r="E9" s="8" t="s">
        <v>106</v>
      </c>
      <c r="F9" s="8"/>
      <c r="G9" s="14" t="s">
        <v>106</v>
      </c>
      <c r="H9" s="79" t="s">
        <v>108</v>
      </c>
    </row>
    <row r="10" spans="1:13" ht="30" customHeight="1">
      <c r="A10" s="1"/>
      <c r="B10" s="44" t="s">
        <v>0</v>
      </c>
      <c r="C10" s="44" t="s">
        <v>1</v>
      </c>
      <c r="D10" s="44" t="s">
        <v>6</v>
      </c>
      <c r="E10" s="43" t="s">
        <v>7</v>
      </c>
      <c r="F10" s="27" t="s">
        <v>8</v>
      </c>
      <c r="G10" s="47" t="s">
        <v>9</v>
      </c>
      <c r="H10" s="48" t="s">
        <v>37</v>
      </c>
      <c r="J10" s="2" t="s">
        <v>7</v>
      </c>
      <c r="L10" s="34" t="s">
        <v>43</v>
      </c>
      <c r="M10" s="34" t="s">
        <v>37</v>
      </c>
    </row>
    <row r="11" spans="1:13" ht="33" customHeight="1">
      <c r="B11" s="3">
        <v>1</v>
      </c>
      <c r="C11" s="69" t="str">
        <f>別添1!C11</f>
        <v>団体構成員１</v>
      </c>
      <c r="D11" s="4"/>
      <c r="E11" s="4" t="s">
        <v>44</v>
      </c>
      <c r="F11" s="4"/>
      <c r="G11" s="7" t="s">
        <v>41</v>
      </c>
      <c r="H11" s="80" t="str">
        <f t="shared" ref="H11:H20" si="0">VLOOKUP(G11,$L$11:$M$16,2,FALSE)</f>
        <v>-</v>
      </c>
      <c r="J11" s="4" t="s">
        <v>44</v>
      </c>
      <c r="L11" s="35" t="s">
        <v>10</v>
      </c>
      <c r="M11" s="35" t="s">
        <v>52</v>
      </c>
    </row>
    <row r="12" spans="1:13" ht="33" customHeight="1">
      <c r="B12" s="3">
        <v>2</v>
      </c>
      <c r="C12" s="69" t="str">
        <f>別添1!C12</f>
        <v>団体構成員２</v>
      </c>
      <c r="D12" s="4"/>
      <c r="E12" s="4" t="s">
        <v>97</v>
      </c>
      <c r="F12" s="4"/>
      <c r="G12" s="7" t="s">
        <v>10</v>
      </c>
      <c r="H12" s="80" t="str">
        <f>VLOOKUP(G12,$L$11:$M$16,2,FALSE)</f>
        <v>別表１、２（、３）、４</v>
      </c>
      <c r="J12" s="4" t="s">
        <v>45</v>
      </c>
      <c r="L12" s="36" t="s">
        <v>39</v>
      </c>
      <c r="M12" s="35" t="s">
        <v>51</v>
      </c>
    </row>
    <row r="13" spans="1:13" ht="33" customHeight="1">
      <c r="B13" s="3">
        <v>3</v>
      </c>
      <c r="C13" s="69" t="str">
        <f>別添1!C13</f>
        <v>団体構成員３</v>
      </c>
      <c r="D13" s="4"/>
      <c r="E13" s="4"/>
      <c r="F13" s="4"/>
      <c r="G13" s="7" t="s">
        <v>41</v>
      </c>
      <c r="H13" s="80" t="str">
        <f t="shared" si="0"/>
        <v>-</v>
      </c>
      <c r="J13" s="4" t="s">
        <v>97</v>
      </c>
      <c r="L13" s="36" t="s">
        <v>40</v>
      </c>
      <c r="M13" s="35" t="s">
        <v>50</v>
      </c>
    </row>
    <row r="14" spans="1:13" ht="33" customHeight="1">
      <c r="B14" s="3">
        <v>4</v>
      </c>
      <c r="C14" s="69" t="str">
        <f>別添1!C14</f>
        <v>団体構成員４</v>
      </c>
      <c r="D14" s="4"/>
      <c r="E14" s="4"/>
      <c r="F14" s="4"/>
      <c r="G14" s="7" t="s">
        <v>41</v>
      </c>
      <c r="H14" s="80" t="str">
        <f t="shared" si="0"/>
        <v>-</v>
      </c>
      <c r="J14" s="4" t="s">
        <v>98</v>
      </c>
      <c r="L14" s="35" t="s">
        <v>11</v>
      </c>
      <c r="M14" s="35" t="s">
        <v>49</v>
      </c>
    </row>
    <row r="15" spans="1:13" ht="33" customHeight="1">
      <c r="B15" s="3">
        <v>5</v>
      </c>
      <c r="C15" s="69" t="str">
        <f>別添1!C15</f>
        <v>団体構成員５</v>
      </c>
      <c r="D15" s="4"/>
      <c r="E15" s="4"/>
      <c r="F15" s="4"/>
      <c r="G15" s="7" t="s">
        <v>41</v>
      </c>
      <c r="H15" s="80" t="str">
        <f t="shared" si="0"/>
        <v>-</v>
      </c>
      <c r="J15" s="4" t="s">
        <v>47</v>
      </c>
      <c r="L15" s="35" t="s">
        <v>38</v>
      </c>
      <c r="M15" s="35" t="s">
        <v>48</v>
      </c>
    </row>
    <row r="16" spans="1:13" ht="33" customHeight="1">
      <c r="B16" s="3">
        <v>6</v>
      </c>
      <c r="C16" s="69" t="str">
        <f>別添1!C16</f>
        <v>団体構成員６</v>
      </c>
      <c r="D16" s="4"/>
      <c r="E16" s="4"/>
      <c r="F16" s="4"/>
      <c r="G16" s="7" t="s">
        <v>41</v>
      </c>
      <c r="H16" s="80" t="str">
        <f t="shared" si="0"/>
        <v>-</v>
      </c>
      <c r="J16" s="4" t="s">
        <v>46</v>
      </c>
      <c r="L16" s="35" t="s">
        <v>42</v>
      </c>
      <c r="M16" s="35" t="s">
        <v>42</v>
      </c>
    </row>
    <row r="17" spans="1:8" ht="33" customHeight="1">
      <c r="B17" s="3">
        <v>7</v>
      </c>
      <c r="C17" s="69" t="str">
        <f>別添1!C17</f>
        <v>団体構成員７</v>
      </c>
      <c r="D17" s="4"/>
      <c r="E17" s="4"/>
      <c r="F17" s="4"/>
      <c r="G17" s="7" t="s">
        <v>41</v>
      </c>
      <c r="H17" s="80" t="str">
        <f t="shared" si="0"/>
        <v>-</v>
      </c>
    </row>
    <row r="18" spans="1:8" ht="33" customHeight="1">
      <c r="B18" s="3">
        <v>8</v>
      </c>
      <c r="C18" s="69" t="str">
        <f>別添1!C18</f>
        <v>団体構成員８</v>
      </c>
      <c r="D18" s="4"/>
      <c r="E18" s="4"/>
      <c r="F18" s="4"/>
      <c r="G18" s="7" t="s">
        <v>41</v>
      </c>
      <c r="H18" s="80" t="str">
        <f t="shared" si="0"/>
        <v>-</v>
      </c>
    </row>
    <row r="19" spans="1:8" ht="33" customHeight="1">
      <c r="B19" s="3">
        <v>9</v>
      </c>
      <c r="C19" s="69" t="str">
        <f>別添1!C19</f>
        <v>団体構成員９</v>
      </c>
      <c r="D19" s="4"/>
      <c r="E19" s="4"/>
      <c r="F19" s="4"/>
      <c r="G19" s="7" t="s">
        <v>41</v>
      </c>
      <c r="H19" s="80" t="str">
        <f t="shared" si="0"/>
        <v>-</v>
      </c>
    </row>
    <row r="20" spans="1:8" ht="33" customHeight="1">
      <c r="B20" s="3">
        <v>10</v>
      </c>
      <c r="C20" s="69" t="str">
        <f>別添1!C20</f>
        <v>団体構成員１０</v>
      </c>
      <c r="D20" s="4"/>
      <c r="E20" s="4"/>
      <c r="F20" s="4"/>
      <c r="G20" s="7" t="s">
        <v>41</v>
      </c>
      <c r="H20" s="80" t="str">
        <f t="shared" si="0"/>
        <v>-</v>
      </c>
    </row>
    <row r="22" spans="1:8">
      <c r="A22" s="175" t="s">
        <v>96</v>
      </c>
      <c r="B22" s="176"/>
      <c r="C22" s="176"/>
      <c r="D22" s="176"/>
      <c r="E22" s="176"/>
      <c r="F22" s="176"/>
      <c r="G22" s="176"/>
    </row>
    <row r="23" spans="1:8">
      <c r="A23" s="176"/>
      <c r="B23" s="176"/>
      <c r="C23" s="176"/>
      <c r="D23" s="176"/>
      <c r="E23" s="176"/>
      <c r="F23" s="176"/>
      <c r="G23" s="176"/>
    </row>
    <row r="24" spans="1:8">
      <c r="A24" s="176"/>
      <c r="B24" s="176"/>
      <c r="C24" s="176"/>
      <c r="D24" s="176"/>
      <c r="E24" s="176"/>
      <c r="F24" s="176"/>
      <c r="G24" s="176"/>
    </row>
    <row r="25" spans="1:8" ht="51.75" customHeight="1">
      <c r="A25" s="176"/>
      <c r="B25" s="176"/>
      <c r="C25" s="176"/>
      <c r="D25" s="176"/>
      <c r="E25" s="176"/>
      <c r="F25" s="176"/>
      <c r="G25" s="176"/>
    </row>
  </sheetData>
  <mergeCells count="3">
    <mergeCell ref="A22:G25"/>
    <mergeCell ref="G3:H3"/>
    <mergeCell ref="G4:H4"/>
  </mergeCells>
  <phoneticPr fontId="1"/>
  <dataValidations count="2">
    <dataValidation type="list" allowBlank="1" showInputMessage="1" showErrorMessage="1" sqref="E11:E20" xr:uid="{00000000-0002-0000-0300-000000000000}">
      <formula1>$J$11:$J$14</formula1>
    </dataValidation>
    <dataValidation type="list" allowBlank="1" showInputMessage="1" showErrorMessage="1" sqref="G11:G20" xr:uid="{00000000-0002-0000-0300-000001000000}">
      <formula1>$L$11:$L$16</formula1>
    </dataValidation>
  </dataValidations>
  <pageMargins left="0.79" right="0.2" top="0.74803149606299213" bottom="0.28999999999999998" header="0.31496062992125984" footer="0.31496062992125984"/>
  <pageSetup paperSize="9" scale="89" orientation="landscape" r:id="rId1"/>
  <colBreaks count="1" manualBreakCount="1">
    <brk id="8" max="2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15"/>
  <sheetViews>
    <sheetView view="pageBreakPreview" zoomScale="60" zoomScaleNormal="100" workbookViewId="0">
      <selection activeCell="P11" sqref="P11"/>
    </sheetView>
  </sheetViews>
  <sheetFormatPr defaultRowHeight="13.5"/>
  <cols>
    <col min="1" max="1" width="11.875" customWidth="1"/>
    <col min="2" max="2" width="7.125" customWidth="1"/>
    <col min="3" max="3" width="7.5" customWidth="1"/>
    <col min="7" max="12" width="5.375" customWidth="1"/>
    <col min="13" max="13" width="7.875" customWidth="1"/>
    <col min="14" max="15" width="5.375" customWidth="1"/>
    <col min="26" max="26" width="8.25" bestFit="1" customWidth="1"/>
    <col min="29" max="29" width="17.5" customWidth="1"/>
  </cols>
  <sheetData>
    <row r="1" spans="1:53" ht="18.75">
      <c r="A1" s="49" t="s">
        <v>111</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82"/>
      <c r="AI1" s="49"/>
      <c r="AJ1" s="49"/>
      <c r="AK1" s="49"/>
      <c r="AL1" s="49"/>
      <c r="AM1" s="49"/>
      <c r="AN1" s="49"/>
      <c r="AO1" s="49"/>
      <c r="AP1" s="49"/>
      <c r="AQ1" s="49"/>
      <c r="AR1" s="49"/>
      <c r="AS1" s="49"/>
      <c r="AT1" s="49"/>
      <c r="AU1" s="49"/>
      <c r="AV1" s="49"/>
      <c r="AW1" s="56"/>
    </row>
    <row r="2" spans="1:53" s="58" customFormat="1" ht="13.5" customHeight="1">
      <c r="A2" s="50"/>
      <c r="B2" s="170" t="s">
        <v>112</v>
      </c>
      <c r="C2" s="170"/>
      <c r="D2" s="172" t="s">
        <v>113</v>
      </c>
      <c r="E2" s="172"/>
      <c r="F2" s="172"/>
      <c r="G2" s="171" t="s">
        <v>114</v>
      </c>
      <c r="H2" s="171"/>
      <c r="I2" s="171"/>
      <c r="J2" s="171"/>
      <c r="K2" s="171"/>
      <c r="L2" s="207" t="s">
        <v>115</v>
      </c>
      <c r="M2" s="207"/>
      <c r="N2" s="207"/>
      <c r="O2" s="207"/>
      <c r="P2" s="207"/>
      <c r="Q2" s="207"/>
      <c r="R2" s="207"/>
      <c r="S2" s="207"/>
      <c r="T2" s="207"/>
      <c r="U2" s="207"/>
      <c r="V2" s="207"/>
      <c r="W2" s="207"/>
      <c r="X2" s="207"/>
      <c r="Y2" s="207"/>
      <c r="Z2" s="207"/>
      <c r="AA2" s="207"/>
      <c r="AB2" s="208" t="s">
        <v>116</v>
      </c>
      <c r="AC2" s="208"/>
      <c r="AD2" s="208"/>
      <c r="AE2" s="208"/>
      <c r="AF2" s="208"/>
      <c r="AG2" s="208"/>
      <c r="AH2" s="208"/>
      <c r="AI2" s="209" t="s">
        <v>117</v>
      </c>
      <c r="AJ2" s="209"/>
      <c r="AK2" s="209"/>
      <c r="AL2" s="209"/>
      <c r="AM2" s="209"/>
      <c r="AN2" s="209"/>
      <c r="AO2" s="209"/>
      <c r="AP2" s="205" t="s">
        <v>118</v>
      </c>
      <c r="AQ2" s="205"/>
      <c r="AR2" s="205"/>
      <c r="AS2" s="205"/>
      <c r="AT2" s="205"/>
      <c r="AU2" s="205"/>
      <c r="AV2" s="206" t="s">
        <v>119</v>
      </c>
      <c r="AW2" s="57"/>
      <c r="AX2" s="58" t="s">
        <v>122</v>
      </c>
      <c r="AY2" s="58" t="s">
        <v>161</v>
      </c>
      <c r="AZ2" s="58" t="s">
        <v>162</v>
      </c>
    </row>
    <row r="3" spans="1:53" s="60" customFormat="1" ht="22.5" customHeight="1">
      <c r="A3" s="162" t="s">
        <v>120</v>
      </c>
      <c r="B3" s="151" t="s">
        <v>121</v>
      </c>
      <c r="C3" s="158" t="s">
        <v>84</v>
      </c>
      <c r="D3" s="162" t="s">
        <v>122</v>
      </c>
      <c r="E3" s="158" t="s">
        <v>123</v>
      </c>
      <c r="F3" s="51" t="s">
        <v>84</v>
      </c>
      <c r="G3" s="162" t="s">
        <v>124</v>
      </c>
      <c r="H3" s="162"/>
      <c r="I3" s="162"/>
      <c r="J3" s="162" t="s">
        <v>125</v>
      </c>
      <c r="K3" s="162"/>
      <c r="L3" s="162" t="s">
        <v>126</v>
      </c>
      <c r="M3" s="151" t="s">
        <v>127</v>
      </c>
      <c r="N3" s="210" t="s">
        <v>255</v>
      </c>
      <c r="O3" s="151" t="s">
        <v>128</v>
      </c>
      <c r="P3" s="165" t="s">
        <v>129</v>
      </c>
      <c r="Q3" s="51" t="s">
        <v>73</v>
      </c>
      <c r="R3" s="163" t="s">
        <v>130</v>
      </c>
      <c r="S3" s="164"/>
      <c r="T3" s="158" t="s">
        <v>131</v>
      </c>
      <c r="U3" s="158" t="s">
        <v>132</v>
      </c>
      <c r="V3" s="158" t="s">
        <v>133</v>
      </c>
      <c r="W3" s="162" t="s">
        <v>134</v>
      </c>
      <c r="X3" s="158" t="s">
        <v>29</v>
      </c>
      <c r="Y3" s="158" t="s">
        <v>30</v>
      </c>
      <c r="Z3" s="210" t="s">
        <v>92</v>
      </c>
      <c r="AA3" s="217" t="s">
        <v>84</v>
      </c>
      <c r="AB3" s="51" t="s">
        <v>135</v>
      </c>
      <c r="AC3" s="51" t="s">
        <v>116</v>
      </c>
      <c r="AD3" s="165" t="s">
        <v>136</v>
      </c>
      <c r="AE3" s="162"/>
      <c r="AF3" s="162" t="s">
        <v>137</v>
      </c>
      <c r="AG3" s="162"/>
      <c r="AH3" s="162" t="s">
        <v>84</v>
      </c>
      <c r="AI3" s="162" t="s">
        <v>138</v>
      </c>
      <c r="AJ3" s="162"/>
      <c r="AK3" s="162" t="s">
        <v>139</v>
      </c>
      <c r="AL3" s="162"/>
      <c r="AM3" s="162" t="s">
        <v>140</v>
      </c>
      <c r="AN3" s="162"/>
      <c r="AO3" s="158" t="s">
        <v>84</v>
      </c>
      <c r="AP3" s="151" t="s">
        <v>141</v>
      </c>
      <c r="AQ3" s="151" t="s">
        <v>142</v>
      </c>
      <c r="AR3" s="52" t="s">
        <v>143</v>
      </c>
      <c r="AS3" s="215" t="s">
        <v>144</v>
      </c>
      <c r="AT3" s="215" t="s">
        <v>145</v>
      </c>
      <c r="AU3" s="212" t="s">
        <v>84</v>
      </c>
      <c r="AV3" s="206"/>
      <c r="AW3" s="59"/>
      <c r="AX3" s="60" t="s">
        <v>159</v>
      </c>
      <c r="AY3" s="60" t="s">
        <v>24</v>
      </c>
      <c r="AZ3" s="60" t="s">
        <v>160</v>
      </c>
      <c r="BA3" s="60" t="s">
        <v>163</v>
      </c>
    </row>
    <row r="4" spans="1:53" s="60" customFormat="1" ht="11.25">
      <c r="A4" s="162"/>
      <c r="B4" s="152"/>
      <c r="C4" s="157"/>
      <c r="D4" s="162"/>
      <c r="E4" s="157"/>
      <c r="F4" s="51" t="s">
        <v>146</v>
      </c>
      <c r="G4" s="51" t="s">
        <v>147</v>
      </c>
      <c r="H4" s="51" t="s">
        <v>148</v>
      </c>
      <c r="I4" s="51" t="s">
        <v>149</v>
      </c>
      <c r="J4" s="51" t="s">
        <v>150</v>
      </c>
      <c r="K4" s="51" t="s">
        <v>151</v>
      </c>
      <c r="L4" s="162"/>
      <c r="M4" s="152"/>
      <c r="N4" s="211"/>
      <c r="O4" s="157"/>
      <c r="P4" s="162"/>
      <c r="Q4" s="51" t="s">
        <v>152</v>
      </c>
      <c r="R4" s="51" t="s">
        <v>89</v>
      </c>
      <c r="S4" s="51" t="s">
        <v>90</v>
      </c>
      <c r="T4" s="157"/>
      <c r="U4" s="157"/>
      <c r="V4" s="157"/>
      <c r="W4" s="162"/>
      <c r="X4" s="157"/>
      <c r="Y4" s="157"/>
      <c r="Z4" s="157"/>
      <c r="AA4" s="217"/>
      <c r="AB4" s="51" t="s">
        <v>153</v>
      </c>
      <c r="AC4" s="51" t="s">
        <v>154</v>
      </c>
      <c r="AD4" s="51" t="s">
        <v>155</v>
      </c>
      <c r="AE4" s="51" t="s">
        <v>156</v>
      </c>
      <c r="AF4" s="51" t="s">
        <v>155</v>
      </c>
      <c r="AG4" s="51" t="s">
        <v>156</v>
      </c>
      <c r="AH4" s="162"/>
      <c r="AI4" s="51" t="s">
        <v>18</v>
      </c>
      <c r="AJ4" s="51" t="s">
        <v>157</v>
      </c>
      <c r="AK4" s="51" t="s">
        <v>18</v>
      </c>
      <c r="AL4" s="51" t="s">
        <v>157</v>
      </c>
      <c r="AM4" s="51" t="s">
        <v>18</v>
      </c>
      <c r="AN4" s="51" t="s">
        <v>157</v>
      </c>
      <c r="AO4" s="157"/>
      <c r="AP4" s="157"/>
      <c r="AQ4" s="157"/>
      <c r="AR4" s="51" t="s">
        <v>158</v>
      </c>
      <c r="AS4" s="216"/>
      <c r="AT4" s="216"/>
      <c r="AU4" s="213"/>
      <c r="AV4" s="206"/>
      <c r="AW4" s="59"/>
      <c r="AX4" s="60" t="s">
        <v>164</v>
      </c>
      <c r="AY4" s="60" t="s">
        <v>165</v>
      </c>
      <c r="AZ4" s="60" t="s">
        <v>166</v>
      </c>
      <c r="BA4" s="60" t="s">
        <v>167</v>
      </c>
    </row>
    <row r="5" spans="1:53" ht="18.75" customHeight="1">
      <c r="A5" s="54" t="str">
        <f>別添1!O11&amp;""</f>
        <v>01-23-04-001-2</v>
      </c>
      <c r="B5" s="53" t="str">
        <f>別添1!$Q$1</f>
        <v>01</v>
      </c>
      <c r="C5" s="53"/>
      <c r="D5" s="53"/>
      <c r="E5" s="53" t="str">
        <f>別添1!$N$4&amp;""</f>
        <v>○○○○</v>
      </c>
      <c r="F5" s="53"/>
      <c r="G5" s="53"/>
      <c r="H5" s="53"/>
      <c r="I5" s="53"/>
      <c r="J5" s="53"/>
      <c r="K5" s="53"/>
      <c r="L5" s="61">
        <f ca="1">別添1!Q11</f>
        <v>46063</v>
      </c>
      <c r="M5" s="53"/>
      <c r="N5" s="81" t="str">
        <f>別添2!L20&amp;""</f>
        <v>〇</v>
      </c>
      <c r="O5" s="81"/>
      <c r="P5" s="53" t="str">
        <f>別添1!C11&amp;""</f>
        <v>団体構成員１</v>
      </c>
      <c r="Q5" s="53" t="str">
        <f>別添1!D11&amp;""</f>
        <v>ダンタイコウセイイン１</v>
      </c>
      <c r="R5" s="53" t="str">
        <f>別添1!E11&amp;""</f>
        <v>白河市</v>
      </c>
      <c r="S5" s="53" t="str">
        <f>別添1!F11&amp;""</f>
        <v>桃1丁目２－５</v>
      </c>
      <c r="T5" s="53" t="str">
        <f>別添1!G11&amp;""</f>
        <v>024-532-6652</v>
      </c>
      <c r="U5" s="53" t="str">
        <f>別添1!H11&amp;""</f>
        <v>kankyou01@ezweb.ne.jp7</v>
      </c>
      <c r="V5" s="53" t="str">
        <f>別添1!I11&amp;""</f>
        <v>佐藤</v>
      </c>
      <c r="W5" s="53" t="str">
        <f>別添1!J11&amp;""</f>
        <v/>
      </c>
      <c r="X5" s="53" t="str">
        <f>別添1!K11&amp;""</f>
        <v>耕種</v>
      </c>
      <c r="Y5" s="53" t="str">
        <f>別添1!L11&amp;""</f>
        <v>再認定2</v>
      </c>
      <c r="Z5" s="53" t="str">
        <f>別添1!M11&amp;""</f>
        <v>なし</v>
      </c>
      <c r="AA5" s="53"/>
      <c r="AB5" s="53" t="str">
        <f>別添2!$N$2</f>
        <v>ab</v>
      </c>
      <c r="AC5" s="83"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5" s="53">
        <f>別添2!D20</f>
        <v>100</v>
      </c>
      <c r="AE5" s="53">
        <f>別添2!E20</f>
        <v>100</v>
      </c>
      <c r="AF5" s="53">
        <f>別添2!F20</f>
        <v>20</v>
      </c>
      <c r="AG5" s="53">
        <f>別添2!G20</f>
        <v>50</v>
      </c>
      <c r="AH5" s="53"/>
      <c r="AI5" s="53" t="str">
        <f>別添３!F11&amp;""</f>
        <v>500</v>
      </c>
      <c r="AJ5" s="53" t="str">
        <f>別添３!G11&amp;""</f>
        <v>550</v>
      </c>
      <c r="AK5" s="53" t="str">
        <f>別添３!H11&amp;""</f>
        <v>300</v>
      </c>
      <c r="AL5" s="53" t="str">
        <f>別添３!I11&amp;""</f>
        <v>330</v>
      </c>
      <c r="AM5" s="53" t="str">
        <f>別添３!J11&amp;""</f>
        <v>200</v>
      </c>
      <c r="AN5" s="53" t="str">
        <f>別添３!K11&amp;""</f>
        <v>220</v>
      </c>
      <c r="AO5" s="53"/>
      <c r="AP5" s="53" t="str">
        <f>別添４!D11&amp;""</f>
        <v/>
      </c>
      <c r="AQ5" s="53" t="str">
        <f>別添４!E11&amp;""</f>
        <v>自己資金</v>
      </c>
      <c r="AR5" s="53" t="str">
        <f>別添４!F11&amp;""</f>
        <v/>
      </c>
      <c r="AS5" s="53" t="str">
        <f>別添４!G11&amp;""</f>
        <v>-</v>
      </c>
      <c r="AT5" s="53"/>
      <c r="AU5" s="53"/>
      <c r="AV5" s="53"/>
      <c r="AW5" s="55"/>
    </row>
    <row r="6" spans="1:53" ht="18.75" customHeight="1">
      <c r="A6" s="54" t="str">
        <f>別添1!O12&amp;""</f>
        <v>01-23-04-002</v>
      </c>
      <c r="B6" s="53" t="str">
        <f>別添1!$Q$1</f>
        <v>01</v>
      </c>
      <c r="C6" s="53"/>
      <c r="D6" s="53"/>
      <c r="E6" s="53" t="str">
        <f>別添1!$N$4&amp;""</f>
        <v>○○○○</v>
      </c>
      <c r="F6" s="53"/>
      <c r="G6" s="53"/>
      <c r="H6" s="53"/>
      <c r="I6" s="53"/>
      <c r="J6" s="53"/>
      <c r="K6" s="53"/>
      <c r="L6" s="61">
        <f ca="1">別添1!Q12</f>
        <v>46063</v>
      </c>
      <c r="M6" s="53"/>
      <c r="N6" s="81" t="str">
        <f>別添2!L21&amp;""</f>
        <v>〇</v>
      </c>
      <c r="O6" s="81"/>
      <c r="P6" s="53" t="str">
        <f>別添1!C12&amp;""</f>
        <v>団体構成員２</v>
      </c>
      <c r="Q6" s="53" t="str">
        <f>別添1!D12&amp;""</f>
        <v>ダンタイコウセイイン２</v>
      </c>
      <c r="R6" s="53" t="str">
        <f>別添1!E12&amp;""</f>
        <v>矢吹町</v>
      </c>
      <c r="S6" s="53" t="str">
        <f>別添1!F12&amp;""</f>
        <v>栗３丁目１－１</v>
      </c>
      <c r="T6" s="53" t="str">
        <f>別添1!G12&amp;""</f>
        <v>090-427-8871</v>
      </c>
      <c r="U6" s="53" t="str">
        <f>別添1!H12&amp;""</f>
        <v>fukushima7@gmail.com</v>
      </c>
      <c r="V6" s="53" t="str">
        <f>別添1!I12&amp;""</f>
        <v>鈴木</v>
      </c>
      <c r="W6" s="53" t="str">
        <f>別添1!J12&amp;""</f>
        <v/>
      </c>
      <c r="X6" s="53" t="str">
        <f>別添1!K12&amp;""</f>
        <v>耕種</v>
      </c>
      <c r="Y6" s="53" t="str">
        <f>別添1!L12&amp;""</f>
        <v>変更</v>
      </c>
      <c r="Z6" s="53" t="str">
        <f>別添1!M12&amp;""</f>
        <v>認定新規就農者</v>
      </c>
      <c r="AA6" s="53"/>
      <c r="AB6" s="53" t="str">
        <f>別添2!$N$2</f>
        <v>ab</v>
      </c>
      <c r="AC6" s="83"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6" s="53">
        <f>別添2!D21</f>
        <v>100</v>
      </c>
      <c r="AE6" s="53">
        <f>別添2!E21</f>
        <v>120</v>
      </c>
      <c r="AF6" s="53">
        <f>別添2!F21</f>
        <v>0</v>
      </c>
      <c r="AG6" s="53">
        <f>別添2!G21</f>
        <v>100</v>
      </c>
      <c r="AH6" s="53"/>
      <c r="AI6" s="53" t="str">
        <f>別添３!F12&amp;""</f>
        <v>550</v>
      </c>
      <c r="AJ6" s="53" t="str">
        <f>別添３!G12&amp;""</f>
        <v>600</v>
      </c>
      <c r="AK6" s="53" t="str">
        <f>別添３!H12&amp;""</f>
        <v>330</v>
      </c>
      <c r="AL6" s="53" t="str">
        <f>別添３!I12&amp;""</f>
        <v>350</v>
      </c>
      <c r="AM6" s="53" t="str">
        <f>別添３!J12&amp;""</f>
        <v>220</v>
      </c>
      <c r="AN6" s="53" t="str">
        <f>別添３!K12&amp;""</f>
        <v>250</v>
      </c>
      <c r="AO6" s="53"/>
      <c r="AP6" s="53" t="str">
        <f>別添４!D12&amp;""</f>
        <v/>
      </c>
      <c r="AQ6" s="53" t="str">
        <f>別添４!E12&amp;""</f>
        <v>補助金等</v>
      </c>
      <c r="AR6" s="53" t="str">
        <f>別添４!F12&amp;""</f>
        <v/>
      </c>
      <c r="AS6" s="53" t="str">
        <f>別添４!G12&amp;""</f>
        <v>農業改良資金</v>
      </c>
      <c r="AT6" s="53"/>
      <c r="AU6" s="53"/>
      <c r="AV6" s="53"/>
      <c r="AW6" s="55"/>
    </row>
    <row r="7" spans="1:53" ht="18.75" customHeight="1">
      <c r="A7" s="54" t="str">
        <f>別添1!O13&amp;""</f>
        <v>01-23-04-003-1</v>
      </c>
      <c r="B7" s="53" t="str">
        <f>別添1!$Q$1</f>
        <v>01</v>
      </c>
      <c r="C7" s="53"/>
      <c r="D7" s="53"/>
      <c r="E7" s="53" t="str">
        <f>別添1!$N$4&amp;""</f>
        <v>○○○○</v>
      </c>
      <c r="F7" s="53"/>
      <c r="G7" s="53"/>
      <c r="H7" s="53"/>
      <c r="I7" s="53"/>
      <c r="J7" s="53"/>
      <c r="K7" s="53"/>
      <c r="L7" s="61">
        <f ca="1">別添1!Q13</f>
        <v>46063</v>
      </c>
      <c r="M7" s="53"/>
      <c r="N7" s="81" t="str">
        <f>別添2!L22&amp;""</f>
        <v>〇</v>
      </c>
      <c r="O7" s="81"/>
      <c r="P7" s="53" t="str">
        <f>別添1!C13&amp;""</f>
        <v>団体構成員３</v>
      </c>
      <c r="Q7" s="53" t="str">
        <f>別添1!D13&amp;""</f>
        <v>ダンタイコウセイイン３</v>
      </c>
      <c r="R7" s="53" t="str">
        <f>別添1!E13&amp;""</f>
        <v>西郷村</v>
      </c>
      <c r="S7" s="53" t="str">
        <f>別添1!F13&amp;""</f>
        <v>梨１－５－６</v>
      </c>
      <c r="T7" s="53" t="str">
        <f>別添1!G13&amp;""</f>
        <v>0245-67-8890</v>
      </c>
      <c r="U7" s="53" t="str">
        <f>別添1!H13&amp;""</f>
        <v>nourinnv@yahoo.co.jp</v>
      </c>
      <c r="V7" s="53" t="str">
        <f>別添1!I13&amp;""</f>
        <v>高橋</v>
      </c>
      <c r="W7" s="53" t="str">
        <f>別添1!J13&amp;""</f>
        <v/>
      </c>
      <c r="X7" s="53" t="str">
        <f>別添1!K13&amp;""</f>
        <v>耕種</v>
      </c>
      <c r="Y7" s="53" t="str">
        <f>別添1!L13&amp;""</f>
        <v>再認定1</v>
      </c>
      <c r="Z7" s="53" t="str">
        <f>別添1!M13&amp;""</f>
        <v>なし</v>
      </c>
      <c r="AA7" s="53"/>
      <c r="AB7" s="53" t="str">
        <f>別添2!$N$2</f>
        <v>ab</v>
      </c>
      <c r="AC7" s="83"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7" s="53">
        <f>別添2!D22</f>
        <v>100</v>
      </c>
      <c r="AE7" s="53">
        <f>別添2!E22</f>
        <v>120</v>
      </c>
      <c r="AF7" s="53">
        <f>別添2!F22</f>
        <v>0</v>
      </c>
      <c r="AG7" s="53">
        <f>別添2!G22</f>
        <v>54</v>
      </c>
      <c r="AH7" s="53"/>
      <c r="AI7" s="53" t="str">
        <f>別添３!F13&amp;""</f>
        <v>600</v>
      </c>
      <c r="AJ7" s="53" t="str">
        <f>別添３!G13&amp;""</f>
        <v>660</v>
      </c>
      <c r="AK7" s="53" t="str">
        <f>別添３!H13&amp;""</f>
        <v>350</v>
      </c>
      <c r="AL7" s="53" t="str">
        <f>別添３!I13&amp;""</f>
        <v>400</v>
      </c>
      <c r="AM7" s="53" t="str">
        <f>別添３!J13&amp;""</f>
        <v>250</v>
      </c>
      <c r="AN7" s="53" t="str">
        <f>別添３!K13&amp;""</f>
        <v>260</v>
      </c>
      <c r="AO7" s="53"/>
      <c r="AP7" s="53" t="str">
        <f>別添４!D13&amp;""</f>
        <v/>
      </c>
      <c r="AQ7" s="53" t="str">
        <f>別添４!E13&amp;""</f>
        <v/>
      </c>
      <c r="AR7" s="53" t="str">
        <f>別添４!F13&amp;""</f>
        <v/>
      </c>
      <c r="AS7" s="53" t="str">
        <f>別添４!G13&amp;""</f>
        <v>-</v>
      </c>
      <c r="AT7" s="53"/>
      <c r="AU7" s="53"/>
      <c r="AV7" s="53"/>
      <c r="AW7" s="55"/>
    </row>
    <row r="8" spans="1:53" ht="18.75" customHeight="1">
      <c r="A8" s="54" t="str">
        <f>別添1!O14&amp;""</f>
        <v>01-23-04-004</v>
      </c>
      <c r="B8" s="53" t="str">
        <f>別添1!$Q$1</f>
        <v>01</v>
      </c>
      <c r="C8" s="53"/>
      <c r="D8" s="53"/>
      <c r="E8" s="53" t="str">
        <f>別添1!$N$4&amp;""</f>
        <v>○○○○</v>
      </c>
      <c r="F8" s="53"/>
      <c r="G8" s="53"/>
      <c r="H8" s="53"/>
      <c r="I8" s="53"/>
      <c r="J8" s="53"/>
      <c r="K8" s="53"/>
      <c r="L8" s="61">
        <f ca="1">別添1!Q14</f>
        <v>46063</v>
      </c>
      <c r="M8" s="53"/>
      <c r="N8" s="81" t="str">
        <f>別添2!L23&amp;""</f>
        <v>〇</v>
      </c>
      <c r="O8" s="81"/>
      <c r="P8" s="53" t="str">
        <f>別添1!C14&amp;""</f>
        <v>団体構成員４</v>
      </c>
      <c r="Q8" s="53" t="str">
        <f>別添1!D14&amp;""</f>
        <v>ダンタイコウセイイン４</v>
      </c>
      <c r="R8" s="53" t="str">
        <f>別添1!E14&amp;""</f>
        <v>中島村</v>
      </c>
      <c r="S8" s="53" t="str">
        <f>別添1!F14&amp;""</f>
        <v>林檎６－５－４</v>
      </c>
      <c r="T8" s="53" t="str">
        <f>別添1!G14&amp;""</f>
        <v>080-5428-9132</v>
      </c>
      <c r="U8" s="53" t="str">
        <f>別添1!H14&amp;""</f>
        <v>shienn@mail.com</v>
      </c>
      <c r="V8" s="53" t="str">
        <f>別添1!I14&amp;""</f>
        <v>渡辺</v>
      </c>
      <c r="W8" s="53" t="str">
        <f>別添1!J14&amp;""</f>
        <v>〇</v>
      </c>
      <c r="X8" s="53" t="str">
        <f>別添1!K14&amp;""</f>
        <v>耕種</v>
      </c>
      <c r="Y8" s="53" t="str">
        <f>別添1!L14&amp;""</f>
        <v>新規</v>
      </c>
      <c r="Z8" s="53" t="str">
        <f>別添1!M14&amp;""</f>
        <v>不明</v>
      </c>
      <c r="AA8" s="53"/>
      <c r="AB8" s="53" t="str">
        <f>別添2!$N$2</f>
        <v>ab</v>
      </c>
      <c r="AC8" s="83"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8" s="53">
        <f>別添2!D23</f>
        <v>400</v>
      </c>
      <c r="AE8" s="53">
        <f>別添2!E23</f>
        <v>500</v>
      </c>
      <c r="AF8" s="53">
        <f>別添2!F23</f>
        <v>50</v>
      </c>
      <c r="AG8" s="53">
        <f>別添2!G23</f>
        <v>200</v>
      </c>
      <c r="AH8" s="53"/>
      <c r="AI8" s="53" t="str">
        <f>別添３!F14&amp;""</f>
        <v>660</v>
      </c>
      <c r="AJ8" s="53" t="str">
        <f>別添３!G14&amp;""</f>
        <v>700</v>
      </c>
      <c r="AK8" s="53" t="str">
        <f>別添３!H14&amp;""</f>
        <v>400</v>
      </c>
      <c r="AL8" s="53" t="str">
        <f>別添３!I14&amp;""</f>
        <v>440</v>
      </c>
      <c r="AM8" s="53" t="str">
        <f>別添３!J14&amp;""</f>
        <v>260</v>
      </c>
      <c r="AN8" s="53" t="str">
        <f>別添３!K14&amp;""</f>
        <v>260</v>
      </c>
      <c r="AO8" s="53"/>
      <c r="AP8" s="53" t="str">
        <f>別添４!D14&amp;""</f>
        <v/>
      </c>
      <c r="AQ8" s="53" t="str">
        <f>別添４!E14&amp;""</f>
        <v/>
      </c>
      <c r="AR8" s="53" t="str">
        <f>別添４!F14&amp;""</f>
        <v/>
      </c>
      <c r="AS8" s="53" t="str">
        <f>別添４!G14&amp;""</f>
        <v>-</v>
      </c>
      <c r="AT8" s="53"/>
      <c r="AU8" s="53"/>
      <c r="AV8" s="53"/>
      <c r="AW8" s="55"/>
    </row>
    <row r="9" spans="1:53" ht="18.75" customHeight="1">
      <c r="A9" s="54" t="str">
        <f>別添1!O15&amp;""</f>
        <v>01-23-04-005</v>
      </c>
      <c r="B9" s="53" t="str">
        <f>別添1!$Q$1</f>
        <v>01</v>
      </c>
      <c r="C9" s="53"/>
      <c r="D9" s="53"/>
      <c r="E9" s="53" t="str">
        <f>別添1!$N$4&amp;""</f>
        <v>○○○○</v>
      </c>
      <c r="F9" s="53"/>
      <c r="G9" s="53"/>
      <c r="H9" s="53"/>
      <c r="I9" s="53"/>
      <c r="J9" s="53"/>
      <c r="K9" s="53"/>
      <c r="L9" s="61">
        <f ca="1">別添1!Q15</f>
        <v>46063</v>
      </c>
      <c r="M9" s="53"/>
      <c r="N9" s="81" t="str">
        <f>別添2!L24&amp;""</f>
        <v>〇</v>
      </c>
      <c r="O9" s="81"/>
      <c r="P9" s="53" t="str">
        <f>別添1!C15&amp;""</f>
        <v>団体構成員５</v>
      </c>
      <c r="Q9" s="53" t="str">
        <f>別添1!D15&amp;""</f>
        <v>ダンタイコウセイイン５</v>
      </c>
      <c r="R9" s="53" t="str">
        <f>別添1!E15&amp;""</f>
        <v>棚倉町</v>
      </c>
      <c r="S9" s="53" t="str">
        <f>別添1!F15&amp;""</f>
        <v>檸檬９－８</v>
      </c>
      <c r="T9" s="53" t="str">
        <f>別添1!G15&amp;""</f>
        <v>022-876-5437</v>
      </c>
      <c r="U9" s="53" t="str">
        <f>別添1!H15&amp;""</f>
        <v>natanasi@momo.com</v>
      </c>
      <c r="V9" s="53" t="str">
        <f>別添1!I15&amp;""</f>
        <v>木村</v>
      </c>
      <c r="W9" s="53" t="str">
        <f>別添1!J15&amp;""</f>
        <v/>
      </c>
      <c r="X9" s="53" t="str">
        <f>別添1!K15&amp;""</f>
        <v>耕種</v>
      </c>
      <c r="Y9" s="53" t="str">
        <f>別添1!L15&amp;""</f>
        <v>変更</v>
      </c>
      <c r="Z9" s="53" t="str">
        <f>別添1!M15&amp;""</f>
        <v>認定農業者</v>
      </c>
      <c r="AA9" s="53"/>
      <c r="AB9" s="53" t="str">
        <f>別添2!$N$2</f>
        <v>ab</v>
      </c>
      <c r="AC9" s="83"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9" s="53">
        <f>別添2!D24</f>
        <v>500</v>
      </c>
      <c r="AE9" s="53">
        <f>別添2!E24</f>
        <v>500</v>
      </c>
      <c r="AF9" s="53">
        <f>別添2!F24</f>
        <v>100</v>
      </c>
      <c r="AG9" s="53">
        <f>別添2!G24</f>
        <v>200</v>
      </c>
      <c r="AH9" s="53"/>
      <c r="AI9" s="53" t="str">
        <f>別添３!F15&amp;""</f>
        <v>700</v>
      </c>
      <c r="AJ9" s="53" t="str">
        <f>別添３!G15&amp;""</f>
        <v>900</v>
      </c>
      <c r="AK9" s="53" t="str">
        <f>別添３!H15&amp;""</f>
        <v>440</v>
      </c>
      <c r="AL9" s="53" t="str">
        <f>別添３!I15&amp;""</f>
        <v>450</v>
      </c>
      <c r="AM9" s="53" t="str">
        <f>別添３!J15&amp;""</f>
        <v>260</v>
      </c>
      <c r="AN9" s="53" t="str">
        <f>別添３!K15&amp;""</f>
        <v>450</v>
      </c>
      <c r="AO9" s="53"/>
      <c r="AP9" s="53" t="str">
        <f>別添４!D15&amp;""</f>
        <v/>
      </c>
      <c r="AQ9" s="53" t="str">
        <f>別添４!E15&amp;""</f>
        <v/>
      </c>
      <c r="AR9" s="53" t="str">
        <f>別添４!F15&amp;""</f>
        <v/>
      </c>
      <c r="AS9" s="53" t="str">
        <f>別添４!G15&amp;""</f>
        <v>-</v>
      </c>
      <c r="AT9" s="53"/>
      <c r="AU9" s="53"/>
      <c r="AV9" s="53"/>
      <c r="AW9" s="55"/>
    </row>
    <row r="10" spans="1:53" ht="18.75" customHeight="1">
      <c r="A10" s="54" t="str">
        <f>別添1!O16&amp;""</f>
        <v>01-23-04-006-2</v>
      </c>
      <c r="B10" s="53" t="str">
        <f>別添1!$Q$1</f>
        <v>01</v>
      </c>
      <c r="C10" s="53"/>
      <c r="D10" s="53"/>
      <c r="E10" s="53" t="str">
        <f>別添1!$N$4&amp;""</f>
        <v>○○○○</v>
      </c>
      <c r="F10" s="53"/>
      <c r="G10" s="53"/>
      <c r="H10" s="53"/>
      <c r="I10" s="53"/>
      <c r="J10" s="53"/>
      <c r="K10" s="53"/>
      <c r="L10" s="61">
        <f ca="1">別添1!Q16</f>
        <v>46063</v>
      </c>
      <c r="M10" s="53"/>
      <c r="N10" s="81" t="str">
        <f>別添2!L25&amp;""</f>
        <v>〇</v>
      </c>
      <c r="O10" s="81"/>
      <c r="P10" s="53" t="str">
        <f>別添1!C16&amp;""</f>
        <v>団体構成員６</v>
      </c>
      <c r="Q10" s="53" t="str">
        <f>別添1!D16&amp;""</f>
        <v>ダンタイコウセイイン６</v>
      </c>
      <c r="R10" s="53" t="str">
        <f>別添1!E16&amp;""</f>
        <v>泉崎村</v>
      </c>
      <c r="S10" s="53" t="str">
        <f>別添1!F16&amp;""</f>
        <v>蒲萄８８－８</v>
      </c>
      <c r="T10" s="53" t="str">
        <f>別添1!G16&amp;""</f>
        <v>0242-862-3567</v>
      </c>
      <c r="U10" s="53" t="str">
        <f>別添1!H16&amp;""</f>
        <v>kankyou01@ezweb.ne.jp7</v>
      </c>
      <c r="V10" s="53" t="str">
        <f>別添1!I16&amp;""</f>
        <v>小島</v>
      </c>
      <c r="W10" s="53" t="str">
        <f>別添1!J16&amp;""</f>
        <v/>
      </c>
      <c r="X10" s="53" t="str">
        <f>別添1!K16&amp;""</f>
        <v>耕種</v>
      </c>
      <c r="Y10" s="53" t="str">
        <f>別添1!L16&amp;""</f>
        <v>再認定2</v>
      </c>
      <c r="Z10" s="53" t="str">
        <f>別添1!M16&amp;""</f>
        <v>認定農業者</v>
      </c>
      <c r="AA10" s="53"/>
      <c r="AB10" s="53" t="str">
        <f>別添2!$N$2</f>
        <v>ab</v>
      </c>
      <c r="AC10" s="83"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10" s="53">
        <f>別添2!D25</f>
        <v>2000</v>
      </c>
      <c r="AE10" s="53">
        <f>別添2!E25</f>
        <v>5000</v>
      </c>
      <c r="AF10" s="53">
        <f>別添2!F25</f>
        <v>1000</v>
      </c>
      <c r="AG10" s="53">
        <f>別添2!G25</f>
        <v>3000</v>
      </c>
      <c r="AH10" s="53"/>
      <c r="AI10" s="53" t="str">
        <f>別添３!F16&amp;""</f>
        <v>770</v>
      </c>
      <c r="AJ10" s="53" t="str">
        <f>別添３!G16&amp;""</f>
        <v>800</v>
      </c>
      <c r="AK10" s="53" t="str">
        <f>別添３!H16&amp;""</f>
        <v>450</v>
      </c>
      <c r="AL10" s="53" t="str">
        <f>別添３!I16&amp;""</f>
        <v>500</v>
      </c>
      <c r="AM10" s="53" t="str">
        <f>別添３!J16&amp;""</f>
        <v>320</v>
      </c>
      <c r="AN10" s="53" t="str">
        <f>別添３!K16&amp;""</f>
        <v>300</v>
      </c>
      <c r="AO10" s="53"/>
      <c r="AP10" s="53" t="str">
        <f>別添４!D16&amp;""</f>
        <v/>
      </c>
      <c r="AQ10" s="53" t="str">
        <f>別添４!E16&amp;""</f>
        <v/>
      </c>
      <c r="AR10" s="53" t="str">
        <f>別添４!F16&amp;""</f>
        <v/>
      </c>
      <c r="AS10" s="53" t="str">
        <f>別添４!G16&amp;""</f>
        <v>-</v>
      </c>
      <c r="AT10" s="53"/>
      <c r="AU10" s="53"/>
      <c r="AV10" s="53"/>
      <c r="AW10" s="55"/>
    </row>
    <row r="11" spans="1:53" ht="18.75" customHeight="1">
      <c r="A11" s="54" t="str">
        <f>別添1!O17&amp;""</f>
        <v>01-23-04-007-1</v>
      </c>
      <c r="B11" s="53" t="str">
        <f>別添1!$Q$1</f>
        <v>01</v>
      </c>
      <c r="C11" s="53"/>
      <c r="D11" s="53"/>
      <c r="E11" s="53" t="str">
        <f>別添1!$N$4&amp;""</f>
        <v>○○○○</v>
      </c>
      <c r="F11" s="53"/>
      <c r="G11" s="53"/>
      <c r="H11" s="53"/>
      <c r="I11" s="53"/>
      <c r="J11" s="53"/>
      <c r="K11" s="53"/>
      <c r="L11" s="61">
        <f ca="1">別添1!Q17</f>
        <v>46063</v>
      </c>
      <c r="M11" s="53"/>
      <c r="N11" s="81" t="str">
        <f>別添2!L26&amp;""</f>
        <v>〇</v>
      </c>
      <c r="O11" s="81"/>
      <c r="P11" s="53" t="str">
        <f>別添1!C17&amp;""</f>
        <v>団体構成員７</v>
      </c>
      <c r="Q11" s="53" t="str">
        <f>別添1!D17&amp;""</f>
        <v>ダンタイコウセイイン７</v>
      </c>
      <c r="R11" s="53" t="str">
        <f>別添1!E17&amp;""</f>
        <v>塙町</v>
      </c>
      <c r="S11" s="53" t="str">
        <f>別添1!F17&amp;""</f>
        <v>蜜柑６－７</v>
      </c>
      <c r="T11" s="53" t="str">
        <f>別添1!G17&amp;""</f>
        <v>080-366-8177</v>
      </c>
      <c r="U11" s="53" t="str">
        <f>別添1!H17&amp;""</f>
        <v>fukushima7@gmail.com</v>
      </c>
      <c r="V11" s="53" t="str">
        <f>別添1!I17&amp;""</f>
        <v>大島</v>
      </c>
      <c r="W11" s="53" t="str">
        <f>別添1!J17&amp;""</f>
        <v/>
      </c>
      <c r="X11" s="53" t="str">
        <f>別添1!K17&amp;""</f>
        <v>耕種</v>
      </c>
      <c r="Y11" s="53" t="str">
        <f>別添1!L17&amp;""</f>
        <v>再認定1</v>
      </c>
      <c r="Z11" s="53" t="str">
        <f>別添1!M17&amp;""</f>
        <v>なし</v>
      </c>
      <c r="AA11" s="53"/>
      <c r="AB11" s="53" t="str">
        <f>別添2!$N$2</f>
        <v>ab</v>
      </c>
      <c r="AC11" s="83"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11" s="53">
        <f>別添2!D26</f>
        <v>100</v>
      </c>
      <c r="AE11" s="53">
        <f>別添2!E26</f>
        <v>200</v>
      </c>
      <c r="AF11" s="53">
        <f>別添2!F26</f>
        <v>300</v>
      </c>
      <c r="AG11" s="53">
        <f>別添2!G26</f>
        <v>120</v>
      </c>
      <c r="AH11" s="53"/>
      <c r="AI11" s="53" t="str">
        <f>別添３!F17&amp;""</f>
        <v>800</v>
      </c>
      <c r="AJ11" s="53" t="str">
        <f>別添３!G17&amp;""</f>
        <v>880</v>
      </c>
      <c r="AK11" s="53" t="str">
        <f>別添３!H17&amp;""</f>
        <v>500</v>
      </c>
      <c r="AL11" s="53" t="str">
        <f>別添３!I17&amp;""</f>
        <v>550</v>
      </c>
      <c r="AM11" s="53" t="str">
        <f>別添３!J17&amp;""</f>
        <v>300</v>
      </c>
      <c r="AN11" s="53" t="str">
        <f>別添３!K17&amp;""</f>
        <v>330</v>
      </c>
      <c r="AO11" s="53"/>
      <c r="AP11" s="53" t="str">
        <f>別添４!D17&amp;""</f>
        <v/>
      </c>
      <c r="AQ11" s="53" t="str">
        <f>別添４!E17&amp;""</f>
        <v/>
      </c>
      <c r="AR11" s="53" t="str">
        <f>別添４!F17&amp;""</f>
        <v/>
      </c>
      <c r="AS11" s="53" t="str">
        <f>別添４!G17&amp;""</f>
        <v>-</v>
      </c>
      <c r="AT11" s="53"/>
      <c r="AU11" s="53"/>
      <c r="AV11" s="53"/>
      <c r="AW11" s="55"/>
    </row>
    <row r="12" spans="1:53" ht="18.75" customHeight="1">
      <c r="A12" s="54" t="str">
        <f>別添1!O18&amp;""</f>
        <v>01-23-04-008-3</v>
      </c>
      <c r="B12" s="53" t="str">
        <f>別添1!$Q$1</f>
        <v>01</v>
      </c>
      <c r="C12" s="53"/>
      <c r="D12" s="53"/>
      <c r="E12" s="53" t="str">
        <f>別添1!$N$4&amp;""</f>
        <v>○○○○</v>
      </c>
      <c r="F12" s="53"/>
      <c r="G12" s="53"/>
      <c r="H12" s="53"/>
      <c r="I12" s="53"/>
      <c r="J12" s="53"/>
      <c r="K12" s="53"/>
      <c r="L12" s="61">
        <f ca="1">別添1!Q18</f>
        <v>46063</v>
      </c>
      <c r="M12" s="53"/>
      <c r="N12" s="81" t="str">
        <f>別添2!L27&amp;""</f>
        <v>〇</v>
      </c>
      <c r="O12" s="81"/>
      <c r="P12" s="53" t="str">
        <f>別添1!C18&amp;""</f>
        <v>団体構成員８</v>
      </c>
      <c r="Q12" s="53" t="str">
        <f>別添1!D18&amp;""</f>
        <v>ダンタイコウセイイン８</v>
      </c>
      <c r="R12" s="53" t="str">
        <f>別添1!E18&amp;""</f>
        <v>矢祭町</v>
      </c>
      <c r="S12" s="53" t="str">
        <f>別添1!F18&amp;""</f>
        <v>柿４５－３</v>
      </c>
      <c r="T12" s="53" t="str">
        <f>別添1!G18&amp;""</f>
        <v>0243-876-4554</v>
      </c>
      <c r="U12" s="53" t="str">
        <f>別添1!H18&amp;""</f>
        <v>nourinnv@yahoo.co.jp</v>
      </c>
      <c r="V12" s="53" t="str">
        <f>別添1!I18&amp;""</f>
        <v>高山</v>
      </c>
      <c r="W12" s="53" t="str">
        <f>別添1!J18&amp;""</f>
        <v/>
      </c>
      <c r="X12" s="53" t="str">
        <f>別添1!K18&amp;""</f>
        <v>耕種</v>
      </c>
      <c r="Y12" s="53" t="str">
        <f>別添1!L18&amp;""</f>
        <v>再認定3</v>
      </c>
      <c r="Z12" s="53" t="str">
        <f>別添1!M18&amp;""</f>
        <v>認定新規就農者</v>
      </c>
      <c r="AA12" s="53"/>
      <c r="AB12" s="53" t="str">
        <f>別添2!$N$2</f>
        <v>ab</v>
      </c>
      <c r="AC12" s="83"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12" s="53">
        <f>別添2!D27</f>
        <v>500</v>
      </c>
      <c r="AE12" s="53">
        <f>別添2!E27</f>
        <v>800</v>
      </c>
      <c r="AF12" s="53">
        <f>別添2!F27</f>
        <v>150</v>
      </c>
      <c r="AG12" s="53">
        <f>別添2!G27</f>
        <v>400</v>
      </c>
      <c r="AH12" s="53"/>
      <c r="AI12" s="53" t="str">
        <f>別添３!F18&amp;""</f>
        <v>880</v>
      </c>
      <c r="AJ12" s="53" t="str">
        <f>別添３!G18&amp;""</f>
        <v>990</v>
      </c>
      <c r="AK12" s="53" t="str">
        <f>別添３!H18&amp;""</f>
        <v>550</v>
      </c>
      <c r="AL12" s="53" t="str">
        <f>別添３!I18&amp;""</f>
        <v>505</v>
      </c>
      <c r="AM12" s="53" t="str">
        <f>別添３!J18&amp;""</f>
        <v>330</v>
      </c>
      <c r="AN12" s="53" t="str">
        <f>別添３!K18&amp;""</f>
        <v>485</v>
      </c>
      <c r="AO12" s="53"/>
      <c r="AP12" s="53" t="str">
        <f>別添４!D18&amp;""</f>
        <v/>
      </c>
      <c r="AQ12" s="53" t="str">
        <f>別添４!E18&amp;""</f>
        <v/>
      </c>
      <c r="AR12" s="53" t="str">
        <f>別添４!F18&amp;""</f>
        <v/>
      </c>
      <c r="AS12" s="53" t="str">
        <f>別添４!G18&amp;""</f>
        <v>-</v>
      </c>
      <c r="AT12" s="53"/>
      <c r="AU12" s="53"/>
      <c r="AV12" s="53"/>
      <c r="AW12" s="55"/>
    </row>
    <row r="13" spans="1:53" ht="18.75" customHeight="1">
      <c r="A13" s="54" t="str">
        <f>別添1!O19&amp;""</f>
        <v>01-23-04-009</v>
      </c>
      <c r="B13" s="53" t="str">
        <f>別添1!$Q$1</f>
        <v>01</v>
      </c>
      <c r="C13" s="53"/>
      <c r="D13" s="53"/>
      <c r="E13" s="53" t="str">
        <f>別添1!$N$4&amp;""</f>
        <v>○○○○</v>
      </c>
      <c r="F13" s="53"/>
      <c r="G13" s="53"/>
      <c r="H13" s="53"/>
      <c r="I13" s="53"/>
      <c r="J13" s="53"/>
      <c r="K13" s="53"/>
      <c r="L13" s="61">
        <f ca="1">別添1!Q19</f>
        <v>46063</v>
      </c>
      <c r="M13" s="53"/>
      <c r="N13" s="81" t="str">
        <f>別添2!L28&amp;""</f>
        <v>〇</v>
      </c>
      <c r="O13" s="81"/>
      <c r="P13" s="53" t="str">
        <f>別添1!C19&amp;""</f>
        <v>団体構成員９</v>
      </c>
      <c r="Q13" s="53" t="str">
        <f>別添1!D19&amp;""</f>
        <v>ダンタイコウセイイン９</v>
      </c>
      <c r="R13" s="53" t="str">
        <f>別添1!E19&amp;""</f>
        <v>白河市</v>
      </c>
      <c r="S13" s="53" t="str">
        <f>別添1!F19&amp;""</f>
        <v>苺８７－６</v>
      </c>
      <c r="T13" s="53" t="str">
        <f>別添1!G19&amp;""</f>
        <v>090-455-7733</v>
      </c>
      <c r="U13" s="53" t="str">
        <f>別添1!H19&amp;""</f>
        <v>shienn@mail.com</v>
      </c>
      <c r="V13" s="53" t="str">
        <f>別添1!I19&amp;""</f>
        <v>堀西</v>
      </c>
      <c r="W13" s="53" t="str">
        <f>別添1!J19&amp;""</f>
        <v/>
      </c>
      <c r="X13" s="53" t="str">
        <f>別添1!K19&amp;""</f>
        <v>耕種</v>
      </c>
      <c r="Y13" s="53" t="str">
        <f>別添1!L19&amp;""</f>
        <v>変更</v>
      </c>
      <c r="Z13" s="53" t="str">
        <f>別添1!M19&amp;""</f>
        <v>認定新規就農者</v>
      </c>
      <c r="AA13" s="53"/>
      <c r="AB13" s="53" t="str">
        <f>別添2!$N$2</f>
        <v>ab</v>
      </c>
      <c r="AC13" s="83"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13" s="53">
        <f>別添2!D28</f>
        <v>1500</v>
      </c>
      <c r="AE13" s="53">
        <f>別添2!E28</f>
        <v>2000</v>
      </c>
      <c r="AF13" s="53">
        <f>別添2!F28</f>
        <v>1000</v>
      </c>
      <c r="AG13" s="53">
        <f>別添2!G28</f>
        <v>1200</v>
      </c>
      <c r="AH13" s="53"/>
      <c r="AI13" s="53" t="str">
        <f>別添３!F19&amp;""</f>
        <v>990</v>
      </c>
      <c r="AJ13" s="53" t="str">
        <f>別添３!G19&amp;""</f>
        <v>1000</v>
      </c>
      <c r="AK13" s="53" t="str">
        <f>別添３!H19&amp;""</f>
        <v>505</v>
      </c>
      <c r="AL13" s="53" t="str">
        <f>別添３!I19&amp;""</f>
        <v>600</v>
      </c>
      <c r="AM13" s="53" t="str">
        <f>別添３!J19&amp;""</f>
        <v>485</v>
      </c>
      <c r="AN13" s="53" t="str">
        <f>別添３!K19&amp;""</f>
        <v>400</v>
      </c>
      <c r="AO13" s="53"/>
      <c r="AP13" s="53" t="str">
        <f>別添４!D19&amp;""</f>
        <v/>
      </c>
      <c r="AQ13" s="53" t="str">
        <f>別添４!E19&amp;""</f>
        <v/>
      </c>
      <c r="AR13" s="53" t="str">
        <f>別添４!F19&amp;""</f>
        <v/>
      </c>
      <c r="AS13" s="53" t="str">
        <f>別添４!G19&amp;""</f>
        <v>-</v>
      </c>
      <c r="AT13" s="53"/>
      <c r="AU13" s="53"/>
      <c r="AV13" s="53"/>
      <c r="AW13" s="55"/>
    </row>
    <row r="14" spans="1:53" ht="18.75" customHeight="1">
      <c r="A14" s="54" t="str">
        <f>別添1!O20&amp;""</f>
        <v>01-23-04-010</v>
      </c>
      <c r="B14" s="53" t="str">
        <f>別添1!$Q$1</f>
        <v>01</v>
      </c>
      <c r="C14" s="53"/>
      <c r="D14" s="53"/>
      <c r="E14" s="53" t="str">
        <f>別添1!$N$4&amp;""</f>
        <v>○○○○</v>
      </c>
      <c r="F14" s="53"/>
      <c r="G14" s="53"/>
      <c r="H14" s="53"/>
      <c r="I14" s="53"/>
      <c r="J14" s="53"/>
      <c r="K14" s="53"/>
      <c r="L14" s="61">
        <f ca="1">別添1!Q20</f>
        <v>46063</v>
      </c>
      <c r="M14" s="53"/>
      <c r="N14" s="81" t="str">
        <f>別添2!L29&amp;""</f>
        <v>〇</v>
      </c>
      <c r="O14" s="81"/>
      <c r="P14" s="53" t="str">
        <f>別添1!C20&amp;""</f>
        <v>団体構成員１０</v>
      </c>
      <c r="Q14" s="53" t="str">
        <f>別添1!D20&amp;""</f>
        <v>ダンタイコウセイイン１０</v>
      </c>
      <c r="R14" s="53" t="str">
        <f>別添1!E20&amp;""</f>
        <v>棚倉町</v>
      </c>
      <c r="S14" s="53" t="str">
        <f>別添1!F20&amp;""</f>
        <v>無花果４６－８</v>
      </c>
      <c r="T14" s="53" t="str">
        <f>別添1!G20&amp;""</f>
        <v>024-453-9899</v>
      </c>
      <c r="U14" s="53" t="str">
        <f>別添1!H20&amp;""</f>
        <v>natanasi@momo.com</v>
      </c>
      <c r="V14" s="53" t="str">
        <f>別添1!I20&amp;""</f>
        <v>七海</v>
      </c>
      <c r="W14" s="53" t="str">
        <f>別添1!J20&amp;""</f>
        <v/>
      </c>
      <c r="X14" s="53" t="str">
        <f>別添1!K20&amp;""</f>
        <v>耕種</v>
      </c>
      <c r="Y14" s="53" t="str">
        <f>別添1!L20&amp;""</f>
        <v>新規</v>
      </c>
      <c r="Z14" s="53" t="str">
        <f>別添1!M20&amp;""</f>
        <v>不明</v>
      </c>
      <c r="AA14" s="53"/>
      <c r="AB14" s="53" t="str">
        <f>別添2!$N$2</f>
        <v>ab</v>
      </c>
      <c r="AC14" s="83"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14" s="53">
        <f>別添2!D29</f>
        <v>150</v>
      </c>
      <c r="AE14" s="53">
        <f>別添2!E29</f>
        <v>250</v>
      </c>
      <c r="AF14" s="53">
        <f>別添2!F29</f>
        <v>150</v>
      </c>
      <c r="AG14" s="53">
        <f>別添2!G29</f>
        <v>200</v>
      </c>
      <c r="AH14" s="53"/>
      <c r="AI14" s="53" t="str">
        <f>別添３!F20&amp;""</f>
        <v>1000</v>
      </c>
      <c r="AJ14" s="53" t="str">
        <f>別添３!G20&amp;""</f>
        <v>1200</v>
      </c>
      <c r="AK14" s="53" t="str">
        <f>別添３!H20&amp;""</f>
        <v>600</v>
      </c>
      <c r="AL14" s="53" t="str">
        <f>別添３!I20&amp;""</f>
        <v>560</v>
      </c>
      <c r="AM14" s="53" t="str">
        <f>別添３!J20&amp;""</f>
        <v>400</v>
      </c>
      <c r="AN14" s="53" t="str">
        <f>別添３!K20&amp;""</f>
        <v>640</v>
      </c>
      <c r="AO14" s="53"/>
      <c r="AP14" s="53" t="str">
        <f>別添４!D20&amp;""</f>
        <v/>
      </c>
      <c r="AQ14" s="53" t="str">
        <f>別添４!E20&amp;""</f>
        <v/>
      </c>
      <c r="AR14" s="53" t="str">
        <f>別添４!F20&amp;""</f>
        <v/>
      </c>
      <c r="AS14" s="53" t="str">
        <f>別添４!G20&amp;""</f>
        <v>-</v>
      </c>
      <c r="AT14" s="53"/>
      <c r="AU14" s="53"/>
      <c r="AV14" s="53"/>
      <c r="AW14" s="55"/>
    </row>
    <row r="15" spans="1:53">
      <c r="A15" s="55"/>
      <c r="B15" s="55"/>
      <c r="C15" s="55"/>
      <c r="D15" s="55"/>
      <c r="E15" s="55"/>
      <c r="F15" s="55"/>
      <c r="G15" s="214"/>
      <c r="H15" s="214"/>
      <c r="I15" s="55"/>
      <c r="J15" s="214"/>
      <c r="K15" s="214"/>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214"/>
      <c r="AR15" s="214"/>
      <c r="AS15" s="55"/>
      <c r="AT15" s="55"/>
      <c r="AU15" s="55"/>
      <c r="AV15" s="55"/>
      <c r="AW15" s="55"/>
    </row>
  </sheetData>
  <mergeCells count="44">
    <mergeCell ref="AU3:AU4"/>
    <mergeCell ref="G15:H15"/>
    <mergeCell ref="J15:K15"/>
    <mergeCell ref="AQ15:AR15"/>
    <mergeCell ref="AM3:AN3"/>
    <mergeCell ref="AO3:AO4"/>
    <mergeCell ref="AP3:AP4"/>
    <mergeCell ref="AQ3:AQ4"/>
    <mergeCell ref="AS3:AS4"/>
    <mergeCell ref="AT3:AT4"/>
    <mergeCell ref="AA3:AA4"/>
    <mergeCell ref="AD3:AE3"/>
    <mergeCell ref="AF3:AG3"/>
    <mergeCell ref="AH3:AH4"/>
    <mergeCell ref="AI3:AJ3"/>
    <mergeCell ref="AK3:AL3"/>
    <mergeCell ref="Z3:Z4"/>
    <mergeCell ref="M3:M4"/>
    <mergeCell ref="N3:N4"/>
    <mergeCell ref="O3:O4"/>
    <mergeCell ref="P3:P4"/>
    <mergeCell ref="R3:S3"/>
    <mergeCell ref="T3:T4"/>
    <mergeCell ref="U3:U4"/>
    <mergeCell ref="V3:V4"/>
    <mergeCell ref="W3:W4"/>
    <mergeCell ref="X3:X4"/>
    <mergeCell ref="Y3:Y4"/>
    <mergeCell ref="AP2:AU2"/>
    <mergeCell ref="AV2:AV4"/>
    <mergeCell ref="A3:A4"/>
    <mergeCell ref="B3:B4"/>
    <mergeCell ref="C3:C4"/>
    <mergeCell ref="D3:D4"/>
    <mergeCell ref="E3:E4"/>
    <mergeCell ref="G3:I3"/>
    <mergeCell ref="J3:K3"/>
    <mergeCell ref="L3:L4"/>
    <mergeCell ref="B2:C2"/>
    <mergeCell ref="D2:F2"/>
    <mergeCell ref="G2:K2"/>
    <mergeCell ref="L2:AA2"/>
    <mergeCell ref="AB2:AH2"/>
    <mergeCell ref="AI2:AO2"/>
  </mergeCells>
  <phoneticPr fontId="1"/>
  <dataValidations count="3">
    <dataValidation type="list" allowBlank="1" showInputMessage="1" showErrorMessage="1" sqref="D5:D14" xr:uid="{00000000-0002-0000-0400-000000000000}">
      <formula1>$AX$3:$AX$5</formula1>
    </dataValidation>
    <dataValidation type="list" allowBlank="1" showInputMessage="1" showErrorMessage="1" sqref="O5:O14" xr:uid="{00000000-0002-0000-0400-000001000000}">
      <formula1>$AZ$3:$AZ$4</formula1>
    </dataValidation>
    <dataValidation type="list" allowBlank="1" showInputMessage="1" showErrorMessage="1" sqref="N5:N14" xr:uid="{00000000-0002-0000-0400-000002000000}">
      <formula1>$AY$3:$AY$5</formula1>
    </dataValidation>
  </dataValidations>
  <pageMargins left="0.7" right="0.7" top="0.75" bottom="0.75" header="0.3" footer="0.3"/>
  <pageSetup paperSize="8" scale="48" orientation="landscape" r:id="rId1"/>
  <colBreaks count="1" manualBreakCount="1">
    <brk id="4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様式第１号</vt:lpstr>
      <vt:lpstr>記載例</vt:lpstr>
      <vt:lpstr>リスト</vt:lpstr>
      <vt:lpstr>転記</vt:lpstr>
      <vt:lpstr>別添1</vt:lpstr>
      <vt:lpstr>別添2</vt:lpstr>
      <vt:lpstr>別添３</vt:lpstr>
      <vt:lpstr>別添４</vt:lpstr>
      <vt:lpstr>転記シート</vt:lpstr>
      <vt:lpstr>記載例!Print_Area</vt:lpstr>
      <vt:lpstr>別添1!Print_Area</vt:lpstr>
      <vt:lpstr>別添2!Print_Area</vt:lpstr>
      <vt:lpstr>別添３!Print_Area</vt:lpstr>
      <vt:lpstr>別添４!Print_Area</vt:lpstr>
      <vt:lpstr>様式第１号!Print_Area</vt:lpstr>
      <vt:lpstr>記載例!Print_Titles</vt:lpstr>
      <vt:lpstr>様式第１号!Print_Titles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中山秀貴</dc:creator>
  <cp:lastModifiedBy>前田 恵花</cp:lastModifiedBy>
  <cp:lastPrinted>2026-02-05T11:07:20Z</cp:lastPrinted>
  <dcterms:created xsi:type="dcterms:W3CDTF">2015-04-05T01:00:08Z</dcterms:created>
  <dcterms:modified xsi:type="dcterms:W3CDTF">2026-02-10T04:33:25Z</dcterms:modified>
</cp:coreProperties>
</file>