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224814\Desktop\まるっと\"/>
    </mc:Choice>
  </mc:AlternateContent>
  <xr:revisionPtr revIDLastSave="0" documentId="13_ncr:1_{4BFB7402-A5ED-49C7-BE70-09E9F22D7B1A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R8" sheetId="3" r:id="rId1"/>
    <sheet name="道の駅" sheetId="4" r:id="rId2"/>
    <sheet name="旅行会社" sheetId="6" r:id="rId3"/>
  </sheets>
  <definedNames>
    <definedName name="_xlnm._FilterDatabase" localSheetId="1" hidden="1">道の駅!$A$2:$I$164</definedName>
    <definedName name="_xlnm.Print_Area" localSheetId="0">'R8'!$A$1:$I$44</definedName>
    <definedName name="_xlnm.Print_Area" localSheetId="1">道の駅!$A$1:$I$150</definedName>
    <definedName name="_xlnm.Print_Area" localSheetId="2">旅行会社!$B$2:$E$10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H42" i="3"/>
  <c r="E40" i="3"/>
  <c r="D44" i="3" s="1"/>
  <c r="D40" i="3"/>
  <c r="D27" i="3"/>
  <c r="D23" i="3"/>
  <c r="G42" i="3"/>
  <c r="D43" i="3" l="1"/>
  <c r="C40" i="3"/>
  <c r="C27" i="3"/>
  <c r="C23" i="3"/>
  <c r="D9" i="6" l="1"/>
  <c r="C5" i="3"/>
  <c r="E155" i="4" l="1"/>
  <c r="E156" i="4"/>
  <c r="E157" i="4"/>
  <c r="E158" i="4"/>
  <c r="E159" i="4"/>
  <c r="E160" i="4"/>
  <c r="E161" i="4"/>
  <c r="E162" i="4"/>
  <c r="E163" i="4"/>
  <c r="E154" i="4"/>
  <c r="D154" i="4"/>
  <c r="E149" i="4"/>
  <c r="C12" i="6"/>
  <c r="D152" i="4"/>
  <c r="E6" i="6"/>
  <c r="E7" i="6"/>
  <c r="E8" i="6"/>
  <c r="E5" i="6"/>
  <c r="C9" i="6"/>
  <c r="D155" i="4"/>
  <c r="D156" i="4"/>
  <c r="D157" i="4"/>
  <c r="D158" i="4"/>
  <c r="D159" i="4"/>
  <c r="D160" i="4"/>
  <c r="D161" i="4"/>
  <c r="D162" i="4"/>
  <c r="D163" i="4"/>
  <c r="D149" i="4"/>
  <c r="D150" i="4" s="1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G43" i="3" l="1"/>
  <c r="C6" i="3" s="1"/>
  <c r="E164" i="4"/>
  <c r="E9" i="6"/>
  <c r="G44" i="3" s="1"/>
  <c r="C7" i="3" s="1"/>
  <c r="D164" i="4"/>
  <c r="C4" i="3"/>
  <c r="C2" i="3"/>
  <c r="C8" i="3" l="1"/>
  <c r="C9" i="3" s="1"/>
</calcChain>
</file>

<file path=xl/sharedStrings.xml><?xml version="1.0" encoding="utf-8"?>
<sst xmlns="http://schemas.openxmlformats.org/spreadsheetml/2006/main" count="1219" uniqueCount="716">
  <si>
    <t>道の駅よつくら港</t>
    <rPh sb="0" eb="1">
      <t>ミチ</t>
    </rPh>
    <rPh sb="2" eb="3">
      <t>エキ</t>
    </rPh>
    <rPh sb="7" eb="8">
      <t>コウ</t>
    </rPh>
    <phoneticPr fontId="2"/>
  </si>
  <si>
    <t>いわなの郷(㈱あぶくま川内)</t>
    <rPh sb="4" eb="5">
      <t>サト</t>
    </rPh>
    <rPh sb="11" eb="13">
      <t>カワウチ</t>
    </rPh>
    <phoneticPr fontId="2"/>
  </si>
  <si>
    <t>広野町二ツ沼公園(振興公社)</t>
    <rPh sb="0" eb="3">
      <t>ヒロノマチ</t>
    </rPh>
    <rPh sb="3" eb="4">
      <t>フタ</t>
    </rPh>
    <rPh sb="5" eb="6">
      <t>ヌマ</t>
    </rPh>
    <rPh sb="6" eb="8">
      <t>コウエン</t>
    </rPh>
    <rPh sb="9" eb="13">
      <t>シンコウコウシャ</t>
    </rPh>
    <phoneticPr fontId="2"/>
  </si>
  <si>
    <t>楢葉町サイクリングターミナル</t>
    <rPh sb="0" eb="3">
      <t>ナラハマチ</t>
    </rPh>
    <phoneticPr fontId="2"/>
  </si>
  <si>
    <t>ならはキャンバス</t>
    <phoneticPr fontId="2"/>
  </si>
  <si>
    <t>道の駅ならは</t>
    <rPh sb="0" eb="1">
      <t>ミチ</t>
    </rPh>
    <rPh sb="2" eb="3">
      <t>エキ</t>
    </rPh>
    <phoneticPr fontId="2"/>
  </si>
  <si>
    <t>Jヴィレッジ</t>
    <phoneticPr fontId="2"/>
  </si>
  <si>
    <t>東京事務所</t>
    <rPh sb="0" eb="2">
      <t>トウキョウ</t>
    </rPh>
    <rPh sb="2" eb="4">
      <t>ジム</t>
    </rPh>
    <rPh sb="4" eb="5">
      <t>ショ</t>
    </rPh>
    <phoneticPr fontId="2"/>
  </si>
  <si>
    <t>ふるさと回帰支援センター</t>
    <rPh sb="4" eb="6">
      <t>カイキ</t>
    </rPh>
    <rPh sb="6" eb="8">
      <t>シエン</t>
    </rPh>
    <phoneticPr fontId="2"/>
  </si>
  <si>
    <t>葛尾村復興交流館あぜりあ</t>
    <rPh sb="0" eb="3">
      <t>カツラオムラ</t>
    </rPh>
    <rPh sb="3" eb="5">
      <t>フッコウ</t>
    </rPh>
    <rPh sb="5" eb="7">
      <t>コウリュウ</t>
    </rPh>
    <rPh sb="7" eb="8">
      <t>カン</t>
    </rPh>
    <phoneticPr fontId="2"/>
  </si>
  <si>
    <t>いわき駅</t>
    <rPh sb="3" eb="4">
      <t>エキ</t>
    </rPh>
    <phoneticPr fontId="2"/>
  </si>
  <si>
    <t>原ノ町駅</t>
    <rPh sb="0" eb="1">
      <t>ハラ</t>
    </rPh>
    <rPh sb="2" eb="4">
      <t>マチエキ</t>
    </rPh>
    <phoneticPr fontId="2"/>
  </si>
  <si>
    <t>道の駅なみえ</t>
    <rPh sb="0" eb="1">
      <t>ミチ</t>
    </rPh>
    <rPh sb="2" eb="3">
      <t>エキ</t>
    </rPh>
    <phoneticPr fontId="2"/>
  </si>
  <si>
    <t>相馬駅</t>
    <rPh sb="0" eb="2">
      <t>ソウマ</t>
    </rPh>
    <rPh sb="2" eb="3">
      <t>エキ</t>
    </rPh>
    <phoneticPr fontId="2"/>
  </si>
  <si>
    <t>広野町産業振興課　</t>
    <rPh sb="0" eb="3">
      <t>ヒロノマチ</t>
    </rPh>
    <rPh sb="3" eb="5">
      <t>サンギョウ</t>
    </rPh>
    <rPh sb="5" eb="8">
      <t>シンコウカ</t>
    </rPh>
    <phoneticPr fontId="5"/>
  </si>
  <si>
    <t>ロボットテストフィールド</t>
    <phoneticPr fontId="2"/>
  </si>
  <si>
    <t>楢葉町新産業創造室　</t>
    <rPh sb="0" eb="3">
      <t>ナラハマチ</t>
    </rPh>
    <rPh sb="3" eb="6">
      <t>シンサンギョウ</t>
    </rPh>
    <rPh sb="6" eb="8">
      <t>ソウゾウ</t>
    </rPh>
    <rPh sb="8" eb="9">
      <t>シツ</t>
    </rPh>
    <phoneticPr fontId="5"/>
  </si>
  <si>
    <t>銘醸館（南相馬観光協会）</t>
    <rPh sb="0" eb="1">
      <t>メイ</t>
    </rPh>
    <rPh sb="1" eb="2">
      <t>ジョウ</t>
    </rPh>
    <rPh sb="2" eb="3">
      <t>カン</t>
    </rPh>
    <rPh sb="4" eb="5">
      <t>ミナミ</t>
    </rPh>
    <rPh sb="5" eb="7">
      <t>ソウマ</t>
    </rPh>
    <rPh sb="7" eb="11">
      <t>カンコウキョウカイ</t>
    </rPh>
    <phoneticPr fontId="2"/>
  </si>
  <si>
    <t>川内村産業振興課　</t>
    <rPh sb="0" eb="3">
      <t>カワウチムラ</t>
    </rPh>
    <rPh sb="3" eb="5">
      <t>サンギョウ</t>
    </rPh>
    <rPh sb="5" eb="8">
      <t>シンコウカ</t>
    </rPh>
    <phoneticPr fontId="5"/>
  </si>
  <si>
    <t>道の駅南相馬</t>
    <rPh sb="0" eb="1">
      <t>ミチ</t>
    </rPh>
    <rPh sb="2" eb="3">
      <t>エキ</t>
    </rPh>
    <rPh sb="3" eb="4">
      <t>ミナミ</t>
    </rPh>
    <rPh sb="4" eb="6">
      <t>ソウマ</t>
    </rPh>
    <phoneticPr fontId="2"/>
  </si>
  <si>
    <t>富岡町産業振興課　</t>
    <rPh sb="0" eb="3">
      <t>トミオカマチ</t>
    </rPh>
    <rPh sb="3" eb="5">
      <t>サンギョウ</t>
    </rPh>
    <rPh sb="5" eb="8">
      <t>シンコウカ</t>
    </rPh>
    <phoneticPr fontId="5"/>
  </si>
  <si>
    <t>セデッテかしま</t>
    <phoneticPr fontId="2"/>
  </si>
  <si>
    <t>大熊町産業建設課　</t>
    <rPh sb="0" eb="3">
      <t>オオクママチ</t>
    </rPh>
    <rPh sb="3" eb="5">
      <t>サンギョウ</t>
    </rPh>
    <rPh sb="5" eb="8">
      <t>ケンセツカ</t>
    </rPh>
    <phoneticPr fontId="5"/>
  </si>
  <si>
    <t>道の駅いいたて</t>
    <rPh sb="0" eb="1">
      <t>ミチ</t>
    </rPh>
    <rPh sb="2" eb="3">
      <t>エキ</t>
    </rPh>
    <phoneticPr fontId="2"/>
  </si>
  <si>
    <t>双葉町産業建設課　</t>
    <rPh sb="0" eb="3">
      <t>フタバマチ</t>
    </rPh>
    <rPh sb="3" eb="5">
      <t>サンギョウ</t>
    </rPh>
    <rPh sb="5" eb="8">
      <t>ケンセツカ</t>
    </rPh>
    <rPh sb="7" eb="8">
      <t>カ</t>
    </rPh>
    <phoneticPr fontId="5"/>
  </si>
  <si>
    <t>葛尾村地域振興課　</t>
    <rPh sb="0" eb="3">
      <t>カツラオムラ</t>
    </rPh>
    <rPh sb="3" eb="5">
      <t>チイキ</t>
    </rPh>
    <rPh sb="5" eb="8">
      <t>シンコウカ</t>
    </rPh>
    <phoneticPr fontId="5"/>
  </si>
  <si>
    <t>浪江町産業振興課</t>
    <rPh sb="0" eb="3">
      <t>ナミエマチ</t>
    </rPh>
    <rPh sb="3" eb="5">
      <t>サンギョウ</t>
    </rPh>
    <rPh sb="5" eb="8">
      <t>シンコウカ</t>
    </rPh>
    <phoneticPr fontId="5"/>
  </si>
  <si>
    <t>飯舘村村づくり推進課　</t>
    <rPh sb="0" eb="3">
      <t>イイタテムラ</t>
    </rPh>
    <rPh sb="3" eb="4">
      <t>ムラ</t>
    </rPh>
    <rPh sb="7" eb="9">
      <t>スイシン</t>
    </rPh>
    <rPh sb="9" eb="10">
      <t>カ</t>
    </rPh>
    <phoneticPr fontId="5"/>
  </si>
  <si>
    <t>新地町企画振興課</t>
    <rPh sb="0" eb="3">
      <t>シンチマチ</t>
    </rPh>
    <rPh sb="3" eb="5">
      <t>キカク</t>
    </rPh>
    <rPh sb="5" eb="8">
      <t>シンコウカ</t>
    </rPh>
    <phoneticPr fontId="5"/>
  </si>
  <si>
    <t>道の駅そうま</t>
    <rPh sb="0" eb="1">
      <t>ミチ</t>
    </rPh>
    <rPh sb="2" eb="3">
      <t>エキ</t>
    </rPh>
    <phoneticPr fontId="2"/>
  </si>
  <si>
    <t>相馬市商工観光課</t>
    <rPh sb="0" eb="2">
      <t>ソウマ</t>
    </rPh>
    <rPh sb="2" eb="3">
      <t>シ</t>
    </rPh>
    <rPh sb="3" eb="5">
      <t>ショウコウ</t>
    </rPh>
    <rPh sb="5" eb="8">
      <t>カンコウカ</t>
    </rPh>
    <phoneticPr fontId="5"/>
  </si>
  <si>
    <t>計</t>
    <rPh sb="0" eb="1">
      <t>ケイ</t>
    </rPh>
    <phoneticPr fontId="2"/>
  </si>
  <si>
    <t>ストック(随時追加提供)</t>
    <rPh sb="5" eb="7">
      <t>ズイジ</t>
    </rPh>
    <rPh sb="7" eb="9">
      <t>ツイカ</t>
    </rPh>
    <rPh sb="9" eb="11">
      <t>テイキョウ</t>
    </rPh>
    <phoneticPr fontId="2"/>
  </si>
  <si>
    <t>関係機関</t>
    <rPh sb="0" eb="2">
      <t>カンケイ</t>
    </rPh>
    <rPh sb="2" eb="4">
      <t>キカン</t>
    </rPh>
    <phoneticPr fontId="2"/>
  </si>
  <si>
    <t>JR駅</t>
    <rPh sb="2" eb="3">
      <t>エキ</t>
    </rPh>
    <phoneticPr fontId="2"/>
  </si>
  <si>
    <t>観光施設</t>
    <rPh sb="0" eb="2">
      <t>カンコウ</t>
    </rPh>
    <rPh sb="2" eb="4">
      <t>シセツ</t>
    </rPh>
    <phoneticPr fontId="2"/>
  </si>
  <si>
    <t>市町村役場</t>
    <rPh sb="0" eb="3">
      <t>シチョウソン</t>
    </rPh>
    <rPh sb="3" eb="5">
      <t>ヤクバ</t>
    </rPh>
    <phoneticPr fontId="2"/>
  </si>
  <si>
    <t>観光物産交流協会</t>
    <rPh sb="0" eb="2">
      <t>カンコウ</t>
    </rPh>
    <rPh sb="2" eb="4">
      <t>ブッサン</t>
    </rPh>
    <rPh sb="4" eb="6">
      <t>コウリュウ</t>
    </rPh>
    <rPh sb="6" eb="8">
      <t>キョウカイ</t>
    </rPh>
    <phoneticPr fontId="2"/>
  </si>
  <si>
    <t>相馬市伝承鎮魂記念館</t>
    <rPh sb="0" eb="3">
      <t>ソウマシ</t>
    </rPh>
    <rPh sb="3" eb="7">
      <t>デンショウチンコン</t>
    </rPh>
    <rPh sb="7" eb="9">
      <t>キネン</t>
    </rPh>
    <rPh sb="9" eb="10">
      <t>カン</t>
    </rPh>
    <phoneticPr fontId="2"/>
  </si>
  <si>
    <t>ホテルハワイアンズ</t>
    <phoneticPr fontId="2"/>
  </si>
  <si>
    <t>浜の駅松川浦</t>
    <rPh sb="0" eb="1">
      <t>ハマ</t>
    </rPh>
    <rPh sb="2" eb="3">
      <t>エキ</t>
    </rPh>
    <rPh sb="3" eb="6">
      <t>マツカワウラ</t>
    </rPh>
    <phoneticPr fontId="2"/>
  </si>
  <si>
    <t>小高交流センター</t>
    <rPh sb="0" eb="2">
      <t>オダカ</t>
    </rPh>
    <rPh sb="2" eb="4">
      <t>コウリュウ</t>
    </rPh>
    <phoneticPr fontId="2"/>
  </si>
  <si>
    <t>南相馬市観光交流課</t>
    <rPh sb="0" eb="1">
      <t>ミナミ</t>
    </rPh>
    <rPh sb="1" eb="4">
      <t>ソウマシ</t>
    </rPh>
    <rPh sb="4" eb="6">
      <t>カンコウ</t>
    </rPh>
    <rPh sb="6" eb="8">
      <t>コウリュウ</t>
    </rPh>
    <rPh sb="8" eb="9">
      <t>カ</t>
    </rPh>
    <phoneticPr fontId="5"/>
  </si>
  <si>
    <t>いわき市総合観光案内所</t>
    <rPh sb="3" eb="4">
      <t>シ</t>
    </rPh>
    <rPh sb="4" eb="11">
      <t>ソウゴウカンコウアンナイジョ</t>
    </rPh>
    <phoneticPr fontId="2"/>
  </si>
  <si>
    <t>ミデッテ</t>
    <phoneticPr fontId="2"/>
  </si>
  <si>
    <t>相馬市観光協会</t>
    <rPh sb="0" eb="2">
      <t>ソウマ</t>
    </rPh>
    <rPh sb="2" eb="3">
      <t>シ</t>
    </rPh>
    <rPh sb="3" eb="5">
      <t>カンコウ</t>
    </rPh>
    <rPh sb="5" eb="7">
      <t>キョウカイ</t>
    </rPh>
    <phoneticPr fontId="2"/>
  </si>
  <si>
    <t>とみおかアーカイブミュージアム</t>
    <phoneticPr fontId="2"/>
  </si>
  <si>
    <t>双葉町産業交流センター</t>
    <rPh sb="0" eb="3">
      <t>フタバマチ</t>
    </rPh>
    <rPh sb="3" eb="5">
      <t>サンギョウ</t>
    </rPh>
    <rPh sb="5" eb="7">
      <t>コウリュウ</t>
    </rPh>
    <phoneticPr fontId="2"/>
  </si>
  <si>
    <t>大熊町交流ゾーン</t>
    <rPh sb="0" eb="3">
      <t>オオクママチ</t>
    </rPh>
    <rPh sb="3" eb="5">
      <t>コウリュウ</t>
    </rPh>
    <phoneticPr fontId="2"/>
  </si>
  <si>
    <t>東日本大震災・原子力災害伝承館</t>
    <rPh sb="0" eb="3">
      <t>ヒガシニホン</t>
    </rPh>
    <rPh sb="3" eb="6">
      <t>ダイシンサイ</t>
    </rPh>
    <rPh sb="7" eb="10">
      <t>ゲンシリョク</t>
    </rPh>
    <rPh sb="10" eb="12">
      <t>サイガイ</t>
    </rPh>
    <rPh sb="12" eb="15">
      <t>デンショウカン</t>
    </rPh>
    <phoneticPr fontId="2"/>
  </si>
  <si>
    <t>(公社)福島相双復興推進機構</t>
    <rPh sb="1" eb="3">
      <t>コウシャ</t>
    </rPh>
    <rPh sb="4" eb="6">
      <t>フクシマ</t>
    </rPh>
    <rPh sb="6" eb="8">
      <t>ソウソウ</t>
    </rPh>
    <rPh sb="8" eb="10">
      <t>フッコウ</t>
    </rPh>
    <rPh sb="10" eb="12">
      <t>スイシン</t>
    </rPh>
    <rPh sb="12" eb="14">
      <t>キコウ</t>
    </rPh>
    <phoneticPr fontId="2"/>
  </si>
  <si>
    <t>県北地方振興局企画商工部</t>
    <rPh sb="0" eb="2">
      <t>ケンホク</t>
    </rPh>
    <rPh sb="2" eb="4">
      <t>チホウ</t>
    </rPh>
    <rPh sb="4" eb="7">
      <t>シンコウキョク</t>
    </rPh>
    <rPh sb="7" eb="9">
      <t>キカク</t>
    </rPh>
    <rPh sb="9" eb="12">
      <t>ショウコウブ</t>
    </rPh>
    <phoneticPr fontId="2"/>
  </si>
  <si>
    <t>県中地方振興局企画商工部</t>
    <rPh sb="0" eb="1">
      <t>ケン</t>
    </rPh>
    <rPh sb="1" eb="2">
      <t>チュウ</t>
    </rPh>
    <rPh sb="2" eb="4">
      <t>チホウ</t>
    </rPh>
    <rPh sb="4" eb="6">
      <t>シンコウ</t>
    </rPh>
    <rPh sb="6" eb="7">
      <t>キョク</t>
    </rPh>
    <rPh sb="7" eb="9">
      <t>キカク</t>
    </rPh>
    <rPh sb="9" eb="12">
      <t>ショウコウブ</t>
    </rPh>
    <phoneticPr fontId="2"/>
  </si>
  <si>
    <t>県南地方振興局企画商工部</t>
    <rPh sb="0" eb="2">
      <t>ケンナン</t>
    </rPh>
    <rPh sb="2" eb="4">
      <t>チホウ</t>
    </rPh>
    <rPh sb="4" eb="7">
      <t>シンコウキョク</t>
    </rPh>
    <rPh sb="7" eb="9">
      <t>キカク</t>
    </rPh>
    <rPh sb="9" eb="12">
      <t>ショウコウブ</t>
    </rPh>
    <phoneticPr fontId="2"/>
  </si>
  <si>
    <t>会津地方振興局企画商工部</t>
    <rPh sb="0" eb="2">
      <t>アイヅ</t>
    </rPh>
    <rPh sb="2" eb="4">
      <t>チホウ</t>
    </rPh>
    <rPh sb="4" eb="6">
      <t>シンコウ</t>
    </rPh>
    <rPh sb="6" eb="7">
      <t>キョク</t>
    </rPh>
    <rPh sb="7" eb="9">
      <t>キカク</t>
    </rPh>
    <rPh sb="9" eb="12">
      <t>ショウコウブ</t>
    </rPh>
    <phoneticPr fontId="2"/>
  </si>
  <si>
    <t>南会津地方振興局企画商工部</t>
    <rPh sb="0" eb="3">
      <t>ミナミアイヅ</t>
    </rPh>
    <rPh sb="3" eb="5">
      <t>チホウ</t>
    </rPh>
    <rPh sb="5" eb="8">
      <t>シンコウキョク</t>
    </rPh>
    <rPh sb="8" eb="10">
      <t>キカク</t>
    </rPh>
    <rPh sb="10" eb="13">
      <t>ショウコウブ</t>
    </rPh>
    <phoneticPr fontId="2"/>
  </si>
  <si>
    <t>いわき地方振興局企画商工部</t>
    <rPh sb="3" eb="5">
      <t>チホウ</t>
    </rPh>
    <rPh sb="5" eb="7">
      <t>シンコウ</t>
    </rPh>
    <rPh sb="7" eb="8">
      <t>キョク</t>
    </rPh>
    <rPh sb="8" eb="10">
      <t>キカク</t>
    </rPh>
    <rPh sb="10" eb="13">
      <t>ショウコウブ</t>
    </rPh>
    <phoneticPr fontId="2"/>
  </si>
  <si>
    <t>県名</t>
    <rPh sb="0" eb="2">
      <t>ケンメイ</t>
    </rPh>
    <phoneticPr fontId="2"/>
  </si>
  <si>
    <t>駅 名</t>
    <rPh sb="0" eb="1">
      <t>えき</t>
    </rPh>
    <rPh sb="2" eb="3">
      <t>な</t>
    </rPh>
    <phoneticPr fontId="1" type="Hiragana"/>
  </si>
  <si>
    <t>登録回</t>
    <rPh sb="0" eb="2">
      <t>トウロク</t>
    </rPh>
    <rPh sb="2" eb="3">
      <t>カイ</t>
    </rPh>
    <phoneticPr fontId="7"/>
  </si>
  <si>
    <t>登録年月</t>
    <rPh sb="0" eb="2">
      <t>トウロク</t>
    </rPh>
    <rPh sb="2" eb="4">
      <t>ネンゲツ</t>
    </rPh>
    <phoneticPr fontId="7"/>
  </si>
  <si>
    <t>所在地</t>
    <rPh sb="0" eb="3">
      <t>しょざいち</t>
    </rPh>
    <phoneticPr fontId="3" type="Hiragana"/>
  </si>
  <si>
    <t>ホームページアドレス</t>
  </si>
  <si>
    <t>茨城県</t>
  </si>
  <si>
    <t>かつら</t>
  </si>
  <si>
    <t>第1回</t>
  </si>
  <si>
    <t>H5.4</t>
  </si>
  <si>
    <t>東茨城郡城里町</t>
  </si>
  <si>
    <t>https://www.ktr.mlit.go.jp/road/chiiki/road_chiiki00000023.html</t>
  </si>
  <si>
    <t>みわ</t>
  </si>
  <si>
    <t>第7回</t>
  </si>
  <si>
    <t>H7.1</t>
  </si>
  <si>
    <t>常陸大宮市</t>
  </si>
  <si>
    <t>https://www.ktr.mlit.go.jp/road/chiiki/road_chiiki00000054.html</t>
  </si>
  <si>
    <t>さとみ</t>
  </si>
  <si>
    <t>第8回</t>
  </si>
  <si>
    <t>H7.4</t>
  </si>
  <si>
    <t>常陸太田市</t>
  </si>
  <si>
    <t>https://www.ktr.mlit.go.jp/road/chiiki/road_chiiki00000055.html</t>
  </si>
  <si>
    <t>さかい</t>
  </si>
  <si>
    <t>第10回</t>
  </si>
  <si>
    <t>H8.4</t>
  </si>
  <si>
    <t>猿島郡境町</t>
  </si>
  <si>
    <t>https://www.ktr.mlit.go.jp/road/chiiki/road_chiiki00000056.html</t>
  </si>
  <si>
    <t>奥久慈だいご</t>
    <rPh sb="0" eb="1">
      <t>おく</t>
    </rPh>
    <rPh sb="1" eb="3">
      <t>くじ</t>
    </rPh>
    <phoneticPr fontId="5" type="Hiragana" alignment="distributed"/>
  </si>
  <si>
    <t>第14回</t>
  </si>
  <si>
    <t>H10.4</t>
  </si>
  <si>
    <t>久慈郡大子町</t>
  </si>
  <si>
    <t>https://www.ktr.mlit.go.jp/road/chiiki/road_chiiki00000100.html</t>
  </si>
  <si>
    <t>しもつま</t>
  </si>
  <si>
    <t>第15回</t>
  </si>
  <si>
    <t>H11.8</t>
  </si>
  <si>
    <t>下妻市</t>
  </si>
  <si>
    <t>https://www.ktr.mlit.go.jp/road/chiiki/road_chiiki00000068.html</t>
  </si>
  <si>
    <t>たまつくり</t>
  </si>
  <si>
    <t>第16回</t>
  </si>
  <si>
    <t>H12.8</t>
  </si>
  <si>
    <t>行方市</t>
  </si>
  <si>
    <t>https://www.ktr.mlit.go.jp/road/chiiki/road_chiiki00000059.html</t>
  </si>
  <si>
    <t>第17回</t>
  </si>
  <si>
    <t>H13.8</t>
  </si>
  <si>
    <t>第20回</t>
  </si>
  <si>
    <t>H16.8</t>
  </si>
  <si>
    <t>第39回</t>
  </si>
  <si>
    <t>H25.3</t>
  </si>
  <si>
    <t>日立おさかなセンター</t>
    <rPh sb="0" eb="2">
      <t>ひたち</t>
    </rPh>
    <phoneticPr fontId="3" type="Hiragana" alignment="distributed"/>
  </si>
  <si>
    <t>第41回</t>
    <rPh sb="0" eb="1">
      <t>ダイ</t>
    </rPh>
    <rPh sb="3" eb="4">
      <t>カイ</t>
    </rPh>
    <phoneticPr fontId="9"/>
  </si>
  <si>
    <t>H26.4</t>
  </si>
  <si>
    <t>日立市</t>
    <rPh sb="0" eb="3">
      <t>ヒタチシ</t>
    </rPh>
    <phoneticPr fontId="8"/>
  </si>
  <si>
    <t>https://www.ktr.mlit.go.jp/road/chiiki/road_chiiki00000065.html</t>
  </si>
  <si>
    <t>常陸大宮</t>
    <rPh sb="0" eb="4">
      <t>　ひ　た　ち　おおみや</t>
    </rPh>
    <phoneticPr fontId="5" type="Hiragana" alignment="distributed"/>
  </si>
  <si>
    <t>第44回</t>
  </si>
  <si>
    <t>Ｈ27.11</t>
  </si>
  <si>
    <t>https://www.ktr.mlit.go.jp/road/chiiki/road_chiiki00000066.html</t>
  </si>
  <si>
    <t>ひたちおおた</t>
  </si>
  <si>
    <t>https://www.ktr.mlit.go.jp/road/chiiki/road_chiiki00000101.html</t>
  </si>
  <si>
    <t>グランテラス筑西</t>
    <rPh sb="6" eb="7">
      <t>ちく</t>
    </rPh>
    <rPh sb="7" eb="8">
      <t>せい</t>
    </rPh>
    <phoneticPr fontId="10" type="Hiragana" alignment="distributed"/>
  </si>
  <si>
    <t>第51回</t>
    <rPh sb="0" eb="1">
      <t>ダイ</t>
    </rPh>
    <phoneticPr fontId="10"/>
  </si>
  <si>
    <t>R1.6</t>
  </si>
  <si>
    <t>筑西市</t>
  </si>
  <si>
    <t>http://www.ktr.mlit.go.jp/road/chiiki/road_chiiki00000337.html</t>
  </si>
  <si>
    <t>かさま</t>
  </si>
  <si>
    <t>第55回</t>
    <rPh sb="0" eb="1">
      <t>ダイ</t>
    </rPh>
    <rPh sb="3" eb="4">
      <t>カイ</t>
    </rPh>
    <phoneticPr fontId="10"/>
  </si>
  <si>
    <t>R3.6</t>
  </si>
  <si>
    <t>笠間市</t>
    <rPh sb="0" eb="2">
      <t>カサマ</t>
    </rPh>
    <rPh sb="2" eb="3">
      <t>シ</t>
    </rPh>
    <phoneticPr fontId="10"/>
  </si>
  <si>
    <t>https://www.ktr.mlit.go.jp/road/chiiki/road_chiiki00000034.html</t>
  </si>
  <si>
    <t>常総</t>
    <rPh sb="0" eb="2">
      <t>じょうそう</t>
    </rPh>
    <phoneticPr fontId="10" type="Hiragana" alignment="distributed"/>
  </si>
  <si>
    <t>第57回</t>
    <rPh sb="0" eb="1">
      <t>ダイ</t>
    </rPh>
    <rPh sb="3" eb="4">
      <t>カイ</t>
    </rPh>
    <phoneticPr fontId="10"/>
  </si>
  <si>
    <t>R4.8</t>
  </si>
  <si>
    <t>常総市</t>
  </si>
  <si>
    <t>https://www.ktr.mlit.go.jp/road/chiiki/road_chiiki00000356.html</t>
  </si>
  <si>
    <t>栃木県</t>
  </si>
  <si>
    <t>もてぎ</t>
  </si>
  <si>
    <t>芳賀郡茂木町</t>
  </si>
  <si>
    <t>https://www.ktr.mlit.go.jp/road/chiiki/road_chiiki00000071.html</t>
  </si>
  <si>
    <t>にのみや</t>
  </si>
  <si>
    <t>第12回</t>
  </si>
  <si>
    <t>H9.4</t>
  </si>
  <si>
    <t>真岡市</t>
  </si>
  <si>
    <t>https://www.ktr.mlit.go.jp/road/chiiki/road_chiiki00000072.html</t>
  </si>
  <si>
    <t>湯の香しおばら</t>
    <rPh sb="0" eb="1">
      <t>ゆ</t>
    </rPh>
    <rPh sb="2" eb="3">
      <t>か</t>
    </rPh>
    <phoneticPr fontId="5" type="Hiragana" alignment="distributed"/>
  </si>
  <si>
    <t>那須塩原市</t>
  </si>
  <si>
    <t>https://www.ktr.mlit.go.jp/road/chiiki/road_chiiki00000057.html</t>
  </si>
  <si>
    <t>那須高原友愛の森</t>
    <rPh sb="0" eb="2">
      <t>なす</t>
    </rPh>
    <rPh sb="2" eb="4">
      <t>こうげん</t>
    </rPh>
    <rPh sb="4" eb="6">
      <t>ゆうあい</t>
    </rPh>
    <rPh sb="7" eb="8">
      <t>もり</t>
    </rPh>
    <phoneticPr fontId="5" type="Hiragana" alignment="distributed"/>
  </si>
  <si>
    <t>那須郡那須町</t>
  </si>
  <si>
    <t>https://www.ktr.mlit.go.jp/road/chiiki/road_chiiki00000058.html</t>
  </si>
  <si>
    <t>明治の森・黒磯</t>
    <rPh sb="0" eb="2">
      <t>めいじ</t>
    </rPh>
    <rPh sb="3" eb="4">
      <t>もり</t>
    </rPh>
    <rPh sb="5" eb="7">
      <t>くろいそ</t>
    </rPh>
    <phoneticPr fontId="5" type="Hiragana" alignment="distributed"/>
  </si>
  <si>
    <t>https://www.ktr.mlit.go.jp/road/chiiki/road_chiiki00000102.html</t>
  </si>
  <si>
    <t>ばとう</t>
  </si>
  <si>
    <t>那須郡那珂川町</t>
  </si>
  <si>
    <t>https://www.ktr.mlit.go.jp/road/chiiki/road_chiiki00000103.html</t>
  </si>
  <si>
    <t>東山道伊王野</t>
    <rPh sb="0" eb="2">
      <t>とうさん</t>
    </rPh>
    <rPh sb="2" eb="3">
      <t>どう</t>
    </rPh>
    <rPh sb="3" eb="4">
      <t>い</t>
    </rPh>
    <rPh sb="4" eb="5">
      <t>おう</t>
    </rPh>
    <rPh sb="5" eb="6">
      <t>の</t>
    </rPh>
    <phoneticPr fontId="5" type="Hiragana" alignment="distributed"/>
  </si>
  <si>
    <t>https://www.ktr.mlit.go.jp/road/chiiki/road_chiiki00000104.html</t>
  </si>
  <si>
    <t>きつれがわ</t>
  </si>
  <si>
    <t>さくら市</t>
  </si>
  <si>
    <t>https://www.ktr.mlit.go.jp/road/chiiki/road_chiiki00000105.html</t>
  </si>
  <si>
    <t>どまんなか　たぬま</t>
  </si>
  <si>
    <t>佐野市</t>
  </si>
  <si>
    <t>https://www.ktr.mlit.go.jp/road/chiiki/road_chiiki00000050.html</t>
  </si>
  <si>
    <t>はが</t>
  </si>
  <si>
    <t>芳賀郡芳賀町</t>
  </si>
  <si>
    <t>https://www.ktr.mlit.go.jp/road/chiiki/road_chiiki00000044.html</t>
  </si>
  <si>
    <t>那須与一の郷</t>
    <rPh sb="0" eb="2">
      <t>なすの</t>
    </rPh>
    <rPh sb="2" eb="4">
      <t>よいち</t>
    </rPh>
    <rPh sb="5" eb="6">
      <t>さと</t>
    </rPh>
    <phoneticPr fontId="5" type="Hiragana" alignment="distributed"/>
  </si>
  <si>
    <t>第19回</t>
  </si>
  <si>
    <t>H15.8</t>
  </si>
  <si>
    <t>大田原市</t>
  </si>
  <si>
    <t>https://www.ktr.mlit.go.jp/road/chiiki/road_chiiki00000042.html</t>
  </si>
  <si>
    <t>那須野が原博物館</t>
    <rPh sb="0" eb="3">
      <t>なすの</t>
    </rPh>
    <rPh sb="4" eb="5">
      <t>はら</t>
    </rPh>
    <rPh sb="5" eb="8">
      <t>はくぶつかん</t>
    </rPh>
    <phoneticPr fontId="5" type="Hiragana" alignment="distributed"/>
  </si>
  <si>
    <t>https://www.ktr.mlit.go.jp/road/chiiki/road_chiiki00000046.html</t>
  </si>
  <si>
    <t>みかも</t>
  </si>
  <si>
    <t>栃木市</t>
  </si>
  <si>
    <t>https://www.ktr.mlit.go.jp/road/chiiki/road_chiiki00000048.html</t>
  </si>
  <si>
    <t>思川</t>
    <rPh sb="0" eb="2">
      <t>おもいがわ</t>
    </rPh>
    <phoneticPr fontId="5" type="Hiragana" alignment="distributed"/>
  </si>
  <si>
    <t>第21回</t>
  </si>
  <si>
    <t>H17.8</t>
  </si>
  <si>
    <t>小山市</t>
  </si>
  <si>
    <t>https://www.ktr.mlit.go.jp/road/chiiki/road_chiiki00000047.html</t>
  </si>
  <si>
    <t>湯西川</t>
    <rPh sb="0" eb="1">
      <t>ゆ</t>
    </rPh>
    <rPh sb="1" eb="2">
      <t>にし</t>
    </rPh>
    <rPh sb="2" eb="3">
      <t>がわ</t>
    </rPh>
    <phoneticPr fontId="5" type="Hiragana" alignment="distributed"/>
  </si>
  <si>
    <t>第22回</t>
  </si>
  <si>
    <t>H18.8</t>
  </si>
  <si>
    <t>日光市</t>
  </si>
  <si>
    <t>https://www.ktr.mlit.go.jp/road/chiiki/road_chiiki00000076.html</t>
  </si>
  <si>
    <t>みぶ</t>
  </si>
  <si>
    <t>第32回</t>
  </si>
  <si>
    <t>H21.7</t>
  </si>
  <si>
    <t>下都賀郡壬生町</t>
  </si>
  <si>
    <t>https://www.ktr.mlit.go.jp/road/chiiki/road_chiiki00000108.html</t>
  </si>
  <si>
    <t>にしかた</t>
  </si>
  <si>
    <t>https://www.ktr.mlit.go.jp/road/chiiki/road_chiiki00000109.html</t>
  </si>
  <si>
    <t>しもつけ</t>
  </si>
  <si>
    <t>第34回</t>
  </si>
  <si>
    <t>H22.8</t>
  </si>
  <si>
    <t>下野市</t>
  </si>
  <si>
    <t>https://www.ktr.mlit.go.jp/road/chiiki/road_chiiki00000110.html</t>
  </si>
  <si>
    <t>やいた</t>
  </si>
  <si>
    <t>矢板市</t>
  </si>
  <si>
    <t>https://www.ktr.mlit.go.jp/road/chiiki/road_chiiki00000111.html</t>
  </si>
  <si>
    <t>湧水の郷しおや</t>
    <rPh sb="0" eb="2">
      <t>ゆうすい</t>
    </rPh>
    <rPh sb="3" eb="4">
      <t>さと</t>
    </rPh>
    <phoneticPr fontId="5" type="Hiragana" alignment="distributed"/>
  </si>
  <si>
    <t>第37回</t>
  </si>
  <si>
    <t>H24.3</t>
  </si>
  <si>
    <t>塩谷郡塩谷町</t>
  </si>
  <si>
    <t>https://www.ktr.mlit.go.jp/road/chiiki/road_chiiki00000112.html</t>
  </si>
  <si>
    <t>うつのみや　ろまんちっく村</t>
    <rPh sb="12" eb="13">
      <t>むら</t>
    </rPh>
    <phoneticPr fontId="5" type="Hiragana" alignment="distributed"/>
  </si>
  <si>
    <t>宇都宮市</t>
  </si>
  <si>
    <t>https://www.ktr.mlit.go.jp/road/chiiki/road_chiiki00000113.html</t>
  </si>
  <si>
    <t>サシバの里いちかい</t>
    <rPh sb="4" eb="5">
      <t>さと</t>
    </rPh>
    <phoneticPr fontId="5" type="Hiragana" alignment="distributed"/>
  </si>
  <si>
    <t>芳賀郡市貝町</t>
    <rPh sb="0" eb="3">
      <t>ハガグン</t>
    </rPh>
    <rPh sb="3" eb="6">
      <t>イチカイマチ</t>
    </rPh>
    <phoneticPr fontId="8"/>
  </si>
  <si>
    <t>https://www.ktr.mlit.go.jp/road/chiiki/road_chiiki00000114.html</t>
  </si>
  <si>
    <t>日光</t>
    <rPh sb="0" eb="2">
      <t>にっこう</t>
    </rPh>
    <phoneticPr fontId="5" type="Hiragana" alignment="distributed"/>
  </si>
  <si>
    <t>第43回</t>
  </si>
  <si>
    <t>H27.4</t>
  </si>
  <si>
    <t>https://www.ktr.mlit.go.jp/road/chiiki/road_chiiki00000115.html</t>
  </si>
  <si>
    <t>ましこ</t>
  </si>
  <si>
    <t>第45回</t>
    <rPh sb="0" eb="1">
      <t>ダイ</t>
    </rPh>
    <rPh sb="3" eb="4">
      <t>カイ</t>
    </rPh>
    <phoneticPr fontId="9"/>
  </si>
  <si>
    <t>Ｈ28.4</t>
  </si>
  <si>
    <t>芳賀郡益子町</t>
    <rPh sb="0" eb="6">
      <t>は　が 　 ぐ　ん　ま　し　こ　まち</t>
    </rPh>
    <phoneticPr fontId="9" type="Hiragana" alignment="center"/>
  </si>
  <si>
    <t>https://www.ktr.mlit.go.jp/road/chiiki/road_chiiki00000129.html</t>
  </si>
  <si>
    <t>たかねざわ　元気あっぷむら</t>
    <rPh sb="6" eb="8">
      <t>げんき</t>
    </rPh>
    <phoneticPr fontId="10" type="Hiragana" alignment="distributed"/>
  </si>
  <si>
    <t>塩谷郡高根沢町</t>
  </si>
  <si>
    <t>https://www.ktr.mlit.go.jp/road/chiiki/road_chiiki00000033.html</t>
  </si>
  <si>
    <t>群馬県</t>
  </si>
  <si>
    <t>上野</t>
    <rPh sb="0" eb="2">
      <t>うえの</t>
    </rPh>
    <phoneticPr fontId="5" type="Hiragana" alignment="distributed"/>
  </si>
  <si>
    <t>第6回</t>
  </si>
  <si>
    <t>H6.8</t>
  </si>
  <si>
    <t>多野郡上野村</t>
  </si>
  <si>
    <t>https://www.ktr.mlit.go.jp/road/chiiki/road_chiiki00000168.html</t>
  </si>
  <si>
    <t>ぐりーんふらわー牧場・大胡</t>
    <rPh sb="8" eb="10">
      <t>ぼくじょう</t>
    </rPh>
    <rPh sb="11" eb="13">
      <t>おおご</t>
    </rPh>
    <phoneticPr fontId="5" type="Hiragana" alignment="distributed"/>
  </si>
  <si>
    <t>前橋市</t>
  </si>
  <si>
    <t>https://www.ktr.mlit.go.jp/road/chiiki/road_chiiki00000169.html</t>
  </si>
  <si>
    <t>六合</t>
    <rPh sb="0" eb="2">
      <t>くに</t>
    </rPh>
    <phoneticPr fontId="5" type="Hiragana" alignment="distributed"/>
  </si>
  <si>
    <t>吾妻郡中之条町</t>
  </si>
  <si>
    <t>https://www.ktr.mlit.go.jp/road/chiiki/road_chiiki00000170.html</t>
  </si>
  <si>
    <t>おのこ</t>
  </si>
  <si>
    <t>渋川市</t>
  </si>
  <si>
    <t>https://www.ktr.mlit.go.jp/road/chiiki/road_chiiki00000171.html</t>
  </si>
  <si>
    <t>上州おにし</t>
    <rPh sb="0" eb="2">
      <t>じょうしゅう</t>
    </rPh>
    <phoneticPr fontId="5" type="Hiragana" alignment="distributed"/>
  </si>
  <si>
    <t>藤岡市</t>
  </si>
  <si>
    <t>https://www.ktr.mlit.go.jp/road/chiiki/road_chiiki00000172.html</t>
  </si>
  <si>
    <t>川場田園プラザ</t>
    <rPh sb="0" eb="2">
      <t>かわば</t>
    </rPh>
    <rPh sb="2" eb="4">
      <t>でんえん</t>
    </rPh>
    <phoneticPr fontId="5" type="Hiragana" alignment="distributed"/>
  </si>
  <si>
    <t>利根郡川場村</t>
  </si>
  <si>
    <t>https://www.ktr.mlit.go.jp/road/chiiki/road_chiiki00000173.html</t>
  </si>
  <si>
    <t>みなかみ水紀行館</t>
    <rPh sb="4" eb="5">
      <t>みず</t>
    </rPh>
    <rPh sb="5" eb="7">
      <t>きこう</t>
    </rPh>
    <rPh sb="7" eb="8">
      <t>かん</t>
    </rPh>
    <phoneticPr fontId="5" type="Hiragana" alignment="distributed"/>
  </si>
  <si>
    <t>第11回</t>
  </si>
  <si>
    <t>H8.8</t>
  </si>
  <si>
    <t>利根郡みなかみ町</t>
  </si>
  <si>
    <t>https://www.ktr.mlit.go.jp/road/chiiki/road_chiiki00000174.html</t>
  </si>
  <si>
    <t>白沢</t>
    <rPh sb="0" eb="2">
      <t>しらさわ</t>
    </rPh>
    <phoneticPr fontId="5" type="Hiragana" alignment="distributed"/>
  </si>
  <si>
    <t>沼田市</t>
  </si>
  <si>
    <t>https://www.ktr.mlit.go.jp/road/chiiki/road_chiiki00000175.html</t>
  </si>
  <si>
    <t>草津運動茶屋公園</t>
    <rPh sb="0" eb="2">
      <t>くさつ</t>
    </rPh>
    <rPh sb="2" eb="4">
      <t>うんどう</t>
    </rPh>
    <rPh sb="4" eb="6">
      <t>ぢゃや</t>
    </rPh>
    <rPh sb="6" eb="8">
      <t>こうえん</t>
    </rPh>
    <phoneticPr fontId="5" type="Hiragana" alignment="distributed"/>
  </si>
  <si>
    <t>吾妻郡草津町</t>
  </si>
  <si>
    <t>https://www.ktr.mlit.go.jp/road/chiiki/road_chiiki00000176.html</t>
  </si>
  <si>
    <t>くろほね・やまびこ</t>
  </si>
  <si>
    <t>桐生市</t>
  </si>
  <si>
    <t>https://www.ktr.mlit.go.jp/road/chiiki/road_chiiki00000177.html</t>
  </si>
  <si>
    <t>ららん藤岡</t>
    <rPh sb="3" eb="5">
      <t>ふじおか</t>
    </rPh>
    <phoneticPr fontId="5" type="Hiragana" alignment="distributed"/>
  </si>
  <si>
    <t>https://www.ktr.mlit.go.jp/road/chiiki/road_chiiki00000178.html</t>
  </si>
  <si>
    <t>こもち</t>
  </si>
  <si>
    <t>https://www.ktr.mlit.go.jp/road/chiiki/road_chiiki00000179.html</t>
  </si>
  <si>
    <t>月夜野矢瀬親水公園</t>
    <rPh sb="0" eb="1">
      <t>つき</t>
    </rPh>
    <rPh sb="1" eb="2">
      <t>よ</t>
    </rPh>
    <rPh sb="2" eb="3">
      <t>の</t>
    </rPh>
    <rPh sb="3" eb="4">
      <t>や</t>
    </rPh>
    <rPh sb="4" eb="5">
      <t>ぜ</t>
    </rPh>
    <rPh sb="5" eb="7">
      <t>しんすい</t>
    </rPh>
    <rPh sb="7" eb="9">
      <t>こうえん</t>
    </rPh>
    <phoneticPr fontId="5" type="Hiragana" alignment="distributed"/>
  </si>
  <si>
    <t>https://www.ktr.mlit.go.jp/road/chiiki/road_chiiki00000180.html</t>
  </si>
  <si>
    <t>みょうぎ</t>
  </si>
  <si>
    <t>富岡市</t>
  </si>
  <si>
    <t>https://www.ktr.mlit.go.jp/road/chiiki/road_chiiki00000181.html</t>
  </si>
  <si>
    <t>万葉の里</t>
    <rPh sb="0" eb="1">
      <t>まん</t>
    </rPh>
    <rPh sb="1" eb="2">
      <t>ば</t>
    </rPh>
    <rPh sb="3" eb="4">
      <t>さと</t>
    </rPh>
    <phoneticPr fontId="5" type="Hiragana" alignment="distributed"/>
  </si>
  <si>
    <t>多野郡神流町</t>
  </si>
  <si>
    <t>https://www.ktr.mlit.go.jp/road/chiiki/road_chiiki00000182.html</t>
  </si>
  <si>
    <t>しもにた</t>
  </si>
  <si>
    <t>甘楽郡下仁田町</t>
  </si>
  <si>
    <t>https://www.ktr.mlit.go.jp/road/chiiki/road_chiiki00000183.html</t>
  </si>
  <si>
    <t>富弘美術館</t>
    <rPh sb="0" eb="2">
      <t>とみひろ</t>
    </rPh>
    <rPh sb="2" eb="5">
      <t>びじゅつかん</t>
    </rPh>
    <phoneticPr fontId="5" type="Hiragana" alignment="distributed"/>
  </si>
  <si>
    <t>みどり市</t>
  </si>
  <si>
    <t>https://www.ktr.mlit.go.jp/road/chiiki/road_chiiki00000184.html</t>
  </si>
  <si>
    <t>たくみの里</t>
    <rPh sb="4" eb="5">
      <t>さと</t>
    </rPh>
    <phoneticPr fontId="5" type="Hiragana" alignment="distributed"/>
  </si>
  <si>
    <t>https://www.ktr.mlit.go.jp/road/chiiki/road_chiiki00000185.html</t>
  </si>
  <si>
    <t>霊山たけやま</t>
    <rPh sb="0" eb="2">
      <t>れいざん</t>
    </rPh>
    <phoneticPr fontId="5" type="Hiragana" alignment="distributed"/>
  </si>
  <si>
    <t>第28回</t>
  </si>
  <si>
    <t>H20.8</t>
  </si>
  <si>
    <t>https://www.ktr.mlit.go.jp/road/chiiki/road_chiiki00000186.html</t>
  </si>
  <si>
    <t>よしおか温泉</t>
    <rPh sb="4" eb="6">
      <t>おんせん</t>
    </rPh>
    <phoneticPr fontId="5" type="Hiragana" alignment="distributed"/>
  </si>
  <si>
    <t>第33回</t>
  </si>
  <si>
    <t>H22.3</t>
  </si>
  <si>
    <t>北群馬郡吉岡町</t>
  </si>
  <si>
    <t>https://www.ktr.mlit.go.jp/road/chiiki/road_chiiki00000187.html</t>
  </si>
  <si>
    <t>赤城の恵</t>
    <rPh sb="0" eb="2">
      <t>あかぎ</t>
    </rPh>
    <rPh sb="3" eb="4">
      <t>めぐみ</t>
    </rPh>
    <phoneticPr fontId="5" type="Hiragana" alignment="distributed"/>
  </si>
  <si>
    <t>https://www.ktr.mlit.go.jp/road/chiiki/road_chiiki00000188.html</t>
  </si>
  <si>
    <t>甘楽</t>
    <rPh sb="0" eb="2">
      <t>かんら</t>
    </rPh>
    <phoneticPr fontId="5" type="Hiragana" alignment="distributed"/>
  </si>
  <si>
    <t>第35回</t>
  </si>
  <si>
    <t>H23.3</t>
  </si>
  <si>
    <t>甘楽郡甘楽町</t>
  </si>
  <si>
    <t>https://www.ktr.mlit.go.jp/road/chiiki/road_chiiki00000189.html</t>
  </si>
  <si>
    <t>あぐりーむ昭和</t>
    <rPh sb="5" eb="7">
      <t>しょうわ</t>
    </rPh>
    <phoneticPr fontId="5" type="Hiragana" alignment="distributed"/>
  </si>
  <si>
    <t>利根郡昭和村</t>
  </si>
  <si>
    <t>https://www.ktr.mlit.go.jp/road/chiiki/road_chiiki00000190.html</t>
  </si>
  <si>
    <t>オアシスなんもく</t>
  </si>
  <si>
    <t>甘楽郡南牧村</t>
  </si>
  <si>
    <t>https://www.ktr.mlit.go.jp/road/chiiki/road_chiiki00000191.html</t>
  </si>
  <si>
    <t>ふじみ</t>
  </si>
  <si>
    <t>https://www.ktr.mlit.go.jp/road/chiiki/road_chiiki00000192.html</t>
  </si>
  <si>
    <t>群馬県</t>
    <rPh sb="0" eb="3">
      <t>ぐんまけん</t>
    </rPh>
    <phoneticPr fontId="1" type="Hiragana"/>
  </si>
  <si>
    <t>おおた</t>
  </si>
  <si>
    <t>第36回</t>
  </si>
  <si>
    <t>H23.8</t>
  </si>
  <si>
    <t>太田市</t>
  </si>
  <si>
    <t>https://www.ktr.mlit.go.jp/road/chiiki/road_chiiki00000193.html</t>
  </si>
  <si>
    <t>八ッ場ふるさと館</t>
    <rPh sb="0" eb="3">
      <t>やんば</t>
    </rPh>
    <rPh sb="7" eb="8">
      <t>かん</t>
    </rPh>
    <phoneticPr fontId="5" type="Hiragana" alignment="distributed"/>
  </si>
  <si>
    <t>第39回</t>
    <rPh sb="0" eb="1">
      <t>ダイ</t>
    </rPh>
    <rPh sb="3" eb="4">
      <t>カイ</t>
    </rPh>
    <phoneticPr fontId="8"/>
  </si>
  <si>
    <t>吾妻郡長野原町</t>
    <rPh sb="0" eb="3">
      <t>アガツマグン</t>
    </rPh>
    <rPh sb="3" eb="6">
      <t>ナガノハラ</t>
    </rPh>
    <rPh sb="6" eb="7">
      <t>マチ</t>
    </rPh>
    <phoneticPr fontId="8"/>
  </si>
  <si>
    <t>https://www.ktr.mlit.go.jp/road/chiiki/road_chiiki00000194.html</t>
  </si>
  <si>
    <t>中山盆地</t>
    <rPh sb="0" eb="2">
      <t>なかやま</t>
    </rPh>
    <rPh sb="2" eb="4">
      <t>ぼんち</t>
    </rPh>
    <phoneticPr fontId="5" type="Hiragana" alignment="distributed"/>
  </si>
  <si>
    <t>第40回</t>
    <rPh sb="0" eb="1">
      <t>ダイ</t>
    </rPh>
    <rPh sb="3" eb="4">
      <t>カイ</t>
    </rPh>
    <phoneticPr fontId="9"/>
  </si>
  <si>
    <t>H25.10</t>
  </si>
  <si>
    <t>吾妻郡高山村</t>
    <rPh sb="0" eb="3">
      <t>アガツマグン</t>
    </rPh>
    <rPh sb="3" eb="6">
      <t>タカヤマムラ</t>
    </rPh>
    <phoneticPr fontId="9"/>
  </si>
  <si>
    <t>https://www.ktr.mlit.go.jp/road/chiiki/road_chiiki00000195.html</t>
  </si>
  <si>
    <t>群馬県</t>
    <rPh sb="0" eb="3">
      <t>グンマケン</t>
    </rPh>
    <phoneticPr fontId="9"/>
  </si>
  <si>
    <t>くらぶち小栗の里</t>
    <rPh sb="4" eb="6">
      <t>おぐり</t>
    </rPh>
    <rPh sb="7" eb="8">
      <t>さと</t>
    </rPh>
    <phoneticPr fontId="5" type="Hiragana" alignment="distributed"/>
  </si>
  <si>
    <t>高崎市</t>
    <rPh sb="0" eb="3">
      <t>タカサキシ</t>
    </rPh>
    <phoneticPr fontId="8"/>
  </si>
  <si>
    <t>https://www.ktr.mlit.go.jp/road/chiiki/road_chiiki00000196.html</t>
  </si>
  <si>
    <t>あがつま峡</t>
    <rPh sb="4" eb="5">
      <t>きょう</t>
    </rPh>
    <phoneticPr fontId="5" type="Hiragana" alignment="distributed"/>
  </si>
  <si>
    <t>第42回</t>
    <rPh sb="0" eb="1">
      <t>ダイ</t>
    </rPh>
    <rPh sb="3" eb="4">
      <t>カイ</t>
    </rPh>
    <phoneticPr fontId="9"/>
  </si>
  <si>
    <t>H26.10</t>
  </si>
  <si>
    <t>吾妻郡東吾妻町</t>
    <rPh sb="0" eb="2">
      <t>アガツマ</t>
    </rPh>
    <rPh sb="2" eb="3">
      <t>グン</t>
    </rPh>
    <rPh sb="3" eb="4">
      <t>ヒガシ</t>
    </rPh>
    <rPh sb="4" eb="6">
      <t>アガツマ</t>
    </rPh>
    <rPh sb="6" eb="7">
      <t>マチ</t>
    </rPh>
    <phoneticPr fontId="9"/>
  </si>
  <si>
    <t>https://www.ktr.mlit.go.jp/road/chiiki/road_chiiki00000197.html</t>
  </si>
  <si>
    <t>玉村宿</t>
    <rPh sb="0" eb="3">
      <t>たまむらじゅく</t>
    </rPh>
    <phoneticPr fontId="5" type="Hiragana" alignment="distributed"/>
  </si>
  <si>
    <t>佐波郡玉村町</t>
  </si>
  <si>
    <t>https://www.ktr.mlit.go.jp/road/chiiki/road_chiiki00000198.html</t>
  </si>
  <si>
    <t>尾瀬かたしな</t>
    <rPh sb="0" eb="2">
      <t>おぜ</t>
    </rPh>
    <phoneticPr fontId="10" type="Hiragana" alignment="distributed"/>
  </si>
  <si>
    <t>第48回</t>
  </si>
  <si>
    <t>H29.9</t>
  </si>
  <si>
    <t>利根郡片品村</t>
  </si>
  <si>
    <t>http://www.ktr.mlit.go.jp/road/chiiki/road_chiiki00000199.html</t>
  </si>
  <si>
    <t>まえばし赤城</t>
    <rPh sb="4" eb="6">
      <t>あかぎ</t>
    </rPh>
    <phoneticPr fontId="10" type="Hiragana" alignment="distributed"/>
  </si>
  <si>
    <t>https://www.ktr.mlit.go.jp/road/chiiki/road_chiiki00000355.html</t>
  </si>
  <si>
    <t>埼玉県</t>
  </si>
  <si>
    <t>第9回</t>
  </si>
  <si>
    <t>H7.8</t>
  </si>
  <si>
    <t>第18回</t>
  </si>
  <si>
    <t>H14.8</t>
  </si>
  <si>
    <t>第24回</t>
  </si>
  <si>
    <t>H19.8</t>
  </si>
  <si>
    <t>第46回</t>
    <rPh sb="0" eb="1">
      <t>ダイ</t>
    </rPh>
    <rPh sb="3" eb="4">
      <t>カイ</t>
    </rPh>
    <phoneticPr fontId="9"/>
  </si>
  <si>
    <t>Ｈ28.10</t>
  </si>
  <si>
    <t>R6.8</t>
  </si>
  <si>
    <t>東京都</t>
  </si>
  <si>
    <t>八王子滝山</t>
    <rPh sb="0" eb="3">
      <t>はちおうじ</t>
    </rPh>
    <rPh sb="3" eb="5">
      <t>たきやま</t>
    </rPh>
    <phoneticPr fontId="5" type="Hiragana" alignment="distributed"/>
  </si>
  <si>
    <t>八王子市</t>
  </si>
  <si>
    <t>https://www.ktr.mlit.go.jp/road/chiiki/road_chiiki00000249.html</t>
  </si>
  <si>
    <t>神奈川県</t>
  </si>
  <si>
    <t>第52回</t>
    <rPh sb="0" eb="1">
      <t>ダイ</t>
    </rPh>
    <rPh sb="3" eb="4">
      <t>カイ</t>
    </rPh>
    <phoneticPr fontId="3"/>
  </si>
  <si>
    <t>R2.3</t>
  </si>
  <si>
    <t>湘南ちがさき</t>
    <rPh sb="0" eb="2">
      <t>しょうなん</t>
    </rPh>
    <phoneticPr fontId="10" type="Hiragana" alignment="distributed"/>
  </si>
  <si>
    <t>第62回</t>
  </si>
  <si>
    <t>R7.1</t>
  </si>
  <si>
    <t>茅ヶ崎市</t>
  </si>
  <si>
    <t>No.</t>
    <phoneticPr fontId="2"/>
  </si>
  <si>
    <t>部数</t>
    <rPh sb="0" eb="2">
      <t>ブスウ</t>
    </rPh>
    <phoneticPr fontId="2"/>
  </si>
  <si>
    <t>伊達郡国見町</t>
  </si>
  <si>
    <t>宮城県</t>
  </si>
  <si>
    <t>福島県</t>
  </si>
  <si>
    <t>福島市</t>
  </si>
  <si>
    <t>新潟県</t>
  </si>
  <si>
    <t>南魚沼市</t>
  </si>
  <si>
    <t>魚沼市</t>
  </si>
  <si>
    <t>長岡市</t>
  </si>
  <si>
    <t>小千谷市</t>
  </si>
  <si>
    <t>いわき市</t>
  </si>
  <si>
    <t>双葉郡楢葉町</t>
  </si>
  <si>
    <t>南相馬市</t>
  </si>
  <si>
    <t>市川市</t>
  </si>
  <si>
    <t>第5回</t>
  </si>
  <si>
    <t>H6.4</t>
  </si>
  <si>
    <t>石巻市</t>
  </si>
  <si>
    <t>第50回</t>
  </si>
  <si>
    <t>H31.3</t>
  </si>
  <si>
    <t>かくだ</t>
  </si>
  <si>
    <t>角田市</t>
  </si>
  <si>
    <t>https://www.michi-no-eki.jp/stations/views/19929</t>
  </si>
  <si>
    <t>第54回</t>
    <rPh sb="0" eb="1">
      <t>ダイ</t>
    </rPh>
    <rPh sb="3" eb="4">
      <t>カイ</t>
    </rPh>
    <phoneticPr fontId="10"/>
  </si>
  <si>
    <t>R3.3</t>
  </si>
  <si>
    <t>硯上の里おがつ</t>
    <rPh sb="0" eb="2">
      <t>けんじょう</t>
    </rPh>
    <rPh sb="3" eb="4">
      <t>さと</t>
    </rPh>
    <phoneticPr fontId="10" type="Hiragana" alignment="distributed"/>
  </si>
  <si>
    <t>https://www.michi-no-eki.jp/stations/views/19964</t>
  </si>
  <si>
    <t>東松島</t>
    <rPh sb="0" eb="3">
      <t>ひがしまつしま</t>
    </rPh>
    <phoneticPr fontId="10" type="Hiragana" alignment="distributed"/>
  </si>
  <si>
    <t>第61回</t>
    <rPh sb="0" eb="1">
      <t>ダイ</t>
    </rPh>
    <rPh sb="3" eb="4">
      <t>カイ</t>
    </rPh>
    <phoneticPr fontId="3"/>
  </si>
  <si>
    <t>東松島市</t>
  </si>
  <si>
    <t>https://www.michi-no-eki.jp/stations/views/22523</t>
  </si>
  <si>
    <t>山形県</t>
  </si>
  <si>
    <t>月山</t>
    <rPh sb="0" eb="2">
      <t>がっさん</t>
    </rPh>
    <phoneticPr fontId="5" type="Hiragana" alignment="distributed"/>
  </si>
  <si>
    <t>鶴岡市</t>
  </si>
  <si>
    <t>https://www.michi-no-eki.jp/stations/views/18999</t>
  </si>
  <si>
    <t>河北</t>
    <rPh sb="0" eb="2">
      <t>かほく</t>
    </rPh>
    <phoneticPr fontId="5" type="Hiragana" alignment="distributed"/>
  </si>
  <si>
    <t>西村山郡河北町</t>
  </si>
  <si>
    <t>https://www.michi-no-eki.jp/stations/views/19000</t>
  </si>
  <si>
    <t>寒河江</t>
    <rPh sb="0" eb="3">
      <t>さがえ</t>
    </rPh>
    <phoneticPr fontId="5" type="Hiragana" alignment="distributed"/>
  </si>
  <si>
    <t>寒河江市</t>
  </si>
  <si>
    <t>https://www.michi-no-eki.jp/stations/views/19001</t>
  </si>
  <si>
    <t>あつみ</t>
  </si>
  <si>
    <t>https://www.michi-no-eki.jp/stations/views/19002</t>
  </si>
  <si>
    <t>にしかわ</t>
  </si>
  <si>
    <t>西村山郡西川町</t>
  </si>
  <si>
    <t>https://www.michi-no-eki.jp/stations/views/19003</t>
  </si>
  <si>
    <t>いいで</t>
  </si>
  <si>
    <t>西置賜郡飯豊町</t>
  </si>
  <si>
    <t>https://www.michi-no-eki.jp/stations/views/19004</t>
  </si>
  <si>
    <t>むらやま</t>
  </si>
  <si>
    <t>村山市</t>
  </si>
  <si>
    <t>https://www.michi-no-eki.jp/stations/views/19005</t>
  </si>
  <si>
    <t>とざわ</t>
  </si>
  <si>
    <t>最上郡戸沢村</t>
  </si>
  <si>
    <t>https://www.michi-no-eki.jp/stations/views/19006</t>
  </si>
  <si>
    <t>鳥海</t>
    <rPh sb="0" eb="2">
      <t>ちょうかい</t>
    </rPh>
    <phoneticPr fontId="5" type="Hiragana" alignment="distributed"/>
  </si>
  <si>
    <t>飽海郡遊佐町</t>
  </si>
  <si>
    <t>https://www.michi-no-eki.jp/stations/views/19007</t>
  </si>
  <si>
    <t>田沢</t>
    <rPh sb="0" eb="2">
      <t>たざわ</t>
    </rPh>
    <phoneticPr fontId="5" type="Hiragana" alignment="distributed"/>
  </si>
  <si>
    <t>米沢市</t>
  </si>
  <si>
    <t>https://www.michi-no-eki.jp/stations/views/19008</t>
  </si>
  <si>
    <t>白い森おぐに</t>
    <rPh sb="0" eb="1">
      <t>しろ</t>
    </rPh>
    <rPh sb="2" eb="3">
      <t>もり</t>
    </rPh>
    <phoneticPr fontId="5" type="Hiragana" alignment="distributed"/>
  </si>
  <si>
    <t>西置賜郡小国町</t>
  </si>
  <si>
    <t>https://www.michi-no-eki.jp/stations/views/19009</t>
  </si>
  <si>
    <t>おおえ</t>
  </si>
  <si>
    <t>西村山郡大江町</t>
  </si>
  <si>
    <t>https://www.michi-no-eki.jp/stations/views/19010</t>
  </si>
  <si>
    <t>庄内みかわ</t>
    <rPh sb="0" eb="2">
      <t>しょうない</t>
    </rPh>
    <phoneticPr fontId="5" type="Hiragana" alignment="distributed"/>
  </si>
  <si>
    <t>東田川郡三川町</t>
  </si>
  <si>
    <t>https://www.michi-no-eki.jp/stations/views/19011</t>
  </si>
  <si>
    <t>たかはた</t>
  </si>
  <si>
    <t>東置賜郡高畠町</t>
  </si>
  <si>
    <t>https://www.michi-no-eki.jp/stations/views/19012</t>
  </si>
  <si>
    <t>天童温泉</t>
    <rPh sb="0" eb="2">
      <t>てんどう</t>
    </rPh>
    <rPh sb="2" eb="4">
      <t>おんせん</t>
    </rPh>
    <phoneticPr fontId="5" type="Hiragana" alignment="distributed"/>
  </si>
  <si>
    <t>天童市</t>
  </si>
  <si>
    <t>https://www.michi-no-eki.jp/stations/views/19013</t>
  </si>
  <si>
    <t>尾花沢</t>
    <rPh sb="0" eb="1">
      <t>お</t>
    </rPh>
    <rPh sb="1" eb="2">
      <t>ばな</t>
    </rPh>
    <rPh sb="2" eb="3">
      <t>ざわ</t>
    </rPh>
    <phoneticPr fontId="5" type="Hiragana" alignment="distributed"/>
  </si>
  <si>
    <t>第23回</t>
  </si>
  <si>
    <t>H19.3</t>
  </si>
  <si>
    <t>尾花沢市</t>
  </si>
  <si>
    <t>https://www.michi-no-eki.jp/stations/views/19014</t>
  </si>
  <si>
    <t>白鷹ヤナ公園</t>
    <rPh sb="0" eb="2">
      <t>しらたか</t>
    </rPh>
    <rPh sb="4" eb="6">
      <t>こうえん</t>
    </rPh>
    <phoneticPr fontId="5" type="Hiragana" alignment="distributed"/>
  </si>
  <si>
    <t>西置賜郡白鷹町</t>
  </si>
  <si>
    <t>https://www.michi-no-eki.jp/stations/views/19015</t>
  </si>
  <si>
    <t>あさひまち</t>
  </si>
  <si>
    <t>西村山郡朝日町</t>
  </si>
  <si>
    <t>https://www.michi-no-eki.jp/stations/views/19823</t>
  </si>
  <si>
    <t>しょうない</t>
  </si>
  <si>
    <t>東田川郡庄内町</t>
  </si>
  <si>
    <t>https://www.michi-no-eki.jp/stations/views/19861</t>
  </si>
  <si>
    <t>川のみなと長井</t>
    <rPh sb="0" eb="1">
      <t>かわ</t>
    </rPh>
    <rPh sb="5" eb="7">
      <t>ながい</t>
    </rPh>
    <phoneticPr fontId="5" type="Hiragana" alignment="distributed"/>
  </si>
  <si>
    <t>長井市</t>
  </si>
  <si>
    <t>https://www.michi-no-eki.jp/stations/views/19878</t>
  </si>
  <si>
    <t>米沢</t>
    <rPh sb="0" eb="2">
      <t>よねざわ</t>
    </rPh>
    <phoneticPr fontId="10" type="Hiragana" alignment="distributed"/>
  </si>
  <si>
    <t>第48回</t>
    <rPh sb="0" eb="1">
      <t>ダイ</t>
    </rPh>
    <rPh sb="3" eb="4">
      <t>カイ</t>
    </rPh>
    <phoneticPr fontId="9"/>
  </si>
  <si>
    <t>Ｈ29.9</t>
  </si>
  <si>
    <t>https://www.michi-no-eki.jp/stations/views/19902</t>
  </si>
  <si>
    <t>やまがた蔵王</t>
    <rPh sb="4" eb="6">
      <t>ざおう</t>
    </rPh>
    <phoneticPr fontId="7" type="Hiragana" alignment="distributed"/>
  </si>
  <si>
    <t>第59回</t>
    <rPh sb="0" eb="1">
      <t>ダイ</t>
    </rPh>
    <rPh sb="3" eb="4">
      <t>カイ</t>
    </rPh>
    <phoneticPr fontId="9"/>
  </si>
  <si>
    <t>R5.8</t>
  </si>
  <si>
    <t>山形市</t>
    <rPh sb="0" eb="3">
      <t>ヤマガタシ</t>
    </rPh>
    <phoneticPr fontId="10"/>
  </si>
  <si>
    <t>https://www.michi-no-eki.jp/stations/views/22266</t>
  </si>
  <si>
    <t>もがみ</t>
  </si>
  <si>
    <t>最上町</t>
  </si>
  <si>
    <t>https://www.michi-no-eki.jp/stations/views/22267</t>
  </si>
  <si>
    <t>新庄エコロジーガーデン原蚕の杜</t>
    <rPh sb="0" eb="2">
      <t>しんじょう</t>
    </rPh>
    <rPh sb="11" eb="13">
      <t>げんさん</t>
    </rPh>
    <rPh sb="14" eb="15">
      <t>もり</t>
    </rPh>
    <phoneticPr fontId="10" type="Hiragana" alignment="distributed"/>
  </si>
  <si>
    <t>新庄市</t>
  </si>
  <si>
    <t>https://www.michi-no-eki.jp/stations/views/22685</t>
  </si>
  <si>
    <t>つちゆ</t>
  </si>
  <si>
    <t>https://www.michi-no-eki.jp/stations/views/19016</t>
  </si>
  <si>
    <t>川俣</t>
    <rPh sb="0" eb="2">
      <t>かわまた</t>
    </rPh>
    <phoneticPr fontId="5" type="Hiragana" alignment="distributed"/>
  </si>
  <si>
    <t>伊達郡川俣町</t>
  </si>
  <si>
    <t>https://www.michi-no-eki.jp/stations/views/19017</t>
  </si>
  <si>
    <t>たじま</t>
  </si>
  <si>
    <t>南会津郡南会津町</t>
  </si>
  <si>
    <t>https://www.michi-no-eki.jp/stations/views/19018</t>
  </si>
  <si>
    <t>安達</t>
    <rPh sb="0" eb="2">
      <t>あだち</t>
    </rPh>
    <phoneticPr fontId="5" type="Hiragana" alignment="distributed"/>
  </si>
  <si>
    <t>二本松市</t>
  </si>
  <si>
    <t>https://www.michi-no-eki.jp/stations/views/19019</t>
  </si>
  <si>
    <t>喜多の郷</t>
    <rPh sb="0" eb="2">
      <t>きた</t>
    </rPh>
    <rPh sb="3" eb="4">
      <t>さと</t>
    </rPh>
    <phoneticPr fontId="5" type="Hiragana" alignment="distributed"/>
  </si>
  <si>
    <t>喜多方市</t>
  </si>
  <si>
    <t>https://www.michi-no-eki.jp/stations/views/19020</t>
  </si>
  <si>
    <t>裏磐梯</t>
    <rPh sb="0" eb="3">
      <t>うらばんだい</t>
    </rPh>
    <phoneticPr fontId="5" type="Hiragana" alignment="distributed"/>
  </si>
  <si>
    <t>耶麻郡北塩原村</t>
  </si>
  <si>
    <t>https://www.michi-no-eki.jp/stations/views/19021</t>
  </si>
  <si>
    <t>ならは</t>
  </si>
  <si>
    <t>https://www.michi-no-eki.jp/stations/views/19022</t>
  </si>
  <si>
    <t>そうま</t>
  </si>
  <si>
    <t>相馬市</t>
  </si>
  <si>
    <t>https://www.michi-no-eki.jp/stations/views/19023</t>
  </si>
  <si>
    <t>はなわ</t>
  </si>
  <si>
    <t>東白川郡塙町</t>
  </si>
  <si>
    <t>https://www.michi-no-eki.jp/stations/views/19024</t>
  </si>
  <si>
    <t>会津柳津</t>
    <rPh sb="0" eb="2">
      <t>あいづ</t>
    </rPh>
    <rPh sb="2" eb="4">
      <t>やないづ</t>
    </rPh>
    <phoneticPr fontId="5" type="Hiragana" alignment="distributed"/>
  </si>
  <si>
    <t>河沼郡柳津町</t>
  </si>
  <si>
    <t>https://www.michi-no-eki.jp/stations/views/19025</t>
  </si>
  <si>
    <t>ふくしま東和</t>
    <rPh sb="4" eb="6">
      <t>とうわ</t>
    </rPh>
    <phoneticPr fontId="5" type="Hiragana" alignment="distributed"/>
  </si>
  <si>
    <t>https://www.michi-no-eki.jp/stations/views/19026</t>
  </si>
  <si>
    <t>にしあいづ</t>
  </si>
  <si>
    <t>耶麻郡西会津町</t>
  </si>
  <si>
    <t>https://www.michi-no-eki.jp/stations/views/19027</t>
  </si>
  <si>
    <t>尾瀬街道みしま宿</t>
    <rPh sb="0" eb="2">
      <t>おぜ</t>
    </rPh>
    <rPh sb="2" eb="4">
      <t>かいどう</t>
    </rPh>
    <rPh sb="7" eb="8">
      <t>じゅく</t>
    </rPh>
    <phoneticPr fontId="5" type="Hiragana" alignment="distributed"/>
  </si>
  <si>
    <t>大沼郡三島町</t>
  </si>
  <si>
    <t>https://www.michi-no-eki.jp/stations/views/19028</t>
  </si>
  <si>
    <t>たまかわ</t>
  </si>
  <si>
    <t>石川郡玉川村</t>
  </si>
  <si>
    <t>https://www.michi-no-eki.jp/stations/views/19029</t>
  </si>
  <si>
    <t>羽鳥湖高原</t>
    <rPh sb="0" eb="1">
      <t>は</t>
    </rPh>
    <rPh sb="1" eb="2">
      <t>とり</t>
    </rPh>
    <rPh sb="2" eb="3">
      <t>こ</t>
    </rPh>
    <rPh sb="3" eb="5">
      <t>こうげん</t>
    </rPh>
    <phoneticPr fontId="5" type="Hiragana" alignment="distributed"/>
  </si>
  <si>
    <t>岩瀬郡天栄村</t>
  </si>
  <si>
    <t>https://www.michi-no-eki.jp/stations/views/19030</t>
  </si>
  <si>
    <t>南相馬</t>
    <rPh sb="0" eb="3">
      <t>みなみそうま</t>
    </rPh>
    <phoneticPr fontId="5" type="Hiragana" alignment="distributed"/>
  </si>
  <si>
    <t>https://www.michi-no-eki.jp/stations/views/19031</t>
  </si>
  <si>
    <t>しもごう</t>
  </si>
  <si>
    <t>第30回</t>
  </si>
  <si>
    <t>H21.3</t>
  </si>
  <si>
    <t>南会津郡下郷町</t>
  </si>
  <si>
    <t>https://www.michi-no-eki.jp/stations/views/19032</t>
  </si>
  <si>
    <t>ひらた</t>
  </si>
  <si>
    <t>第31回</t>
  </si>
  <si>
    <t>H21.6</t>
  </si>
  <si>
    <t>石川郡平田村</t>
  </si>
  <si>
    <t>https://www.michi-no-eki.jp/stations/views/19033</t>
  </si>
  <si>
    <t>よつくら港</t>
    <rPh sb="4" eb="5">
      <t>こう</t>
    </rPh>
    <phoneticPr fontId="5" type="Hiragana" alignment="distributed"/>
  </si>
  <si>
    <t>https://www.michi-no-eki.jp/stations/views/19034</t>
  </si>
  <si>
    <t>ばんだい</t>
  </si>
  <si>
    <t>耶麻郡磐梯町</t>
  </si>
  <si>
    <t>https://www.michi-no-eki.jp/stations/views/19035</t>
  </si>
  <si>
    <t>ふるどの</t>
  </si>
  <si>
    <t>石川郡古殿町</t>
  </si>
  <si>
    <t>https://www.michi-no-eki.jp/stations/views/19036</t>
  </si>
  <si>
    <t>番屋</t>
    <rPh sb="0" eb="2">
      <t>ばんや</t>
    </rPh>
    <phoneticPr fontId="5" type="Hiragana" alignment="distributed"/>
  </si>
  <si>
    <t>https://www.michi-no-eki.jp/stations/views/19037</t>
  </si>
  <si>
    <t>季の里天栄</t>
    <rPh sb="0" eb="1">
      <t>き</t>
    </rPh>
    <rPh sb="2" eb="3">
      <t>さと</t>
    </rPh>
    <rPh sb="3" eb="5">
      <t>てんえい</t>
    </rPh>
    <phoneticPr fontId="5" type="Hiragana" alignment="distributed"/>
  </si>
  <si>
    <t>https://www.michi-no-eki.jp/stations/views/19038</t>
  </si>
  <si>
    <t>きらら２８９</t>
    <rPh sb="3" eb="6">
      <t>にーぱーきゅう</t>
    </rPh>
    <phoneticPr fontId="5" type="Hiragana" alignment="distributed"/>
  </si>
  <si>
    <t>https://www.michi-no-eki.jp/stations/views/19039</t>
  </si>
  <si>
    <t>奥会津かねやま</t>
    <rPh sb="0" eb="3">
      <t>おくあいづ</t>
    </rPh>
    <phoneticPr fontId="5" type="Hiragana" alignment="distributed"/>
  </si>
  <si>
    <t>大沼郡金山町</t>
    <rPh sb="0" eb="3">
      <t>オオヌマグン</t>
    </rPh>
    <rPh sb="3" eb="6">
      <t>カネヤママチ</t>
    </rPh>
    <phoneticPr fontId="8"/>
  </si>
  <si>
    <t>https://www.michi-no-eki.jp/stations/views/19040</t>
  </si>
  <si>
    <t>さくらの郷</t>
    <rPh sb="4" eb="5">
      <t>さと</t>
    </rPh>
    <phoneticPr fontId="5" type="Hiragana" alignment="distributed"/>
  </si>
  <si>
    <t>二本松市</t>
    <rPh sb="0" eb="4">
      <t>ニホンマツシ</t>
    </rPh>
    <phoneticPr fontId="8"/>
  </si>
  <si>
    <t>https://www.michi-no-eki.jp/stations/views/19041</t>
  </si>
  <si>
    <t>あいづ　湯川・会津坂下</t>
    <rPh sb="0" eb="3">
      <t>　</t>
    </rPh>
    <rPh sb="4" eb="6">
      <t>ゆがわ</t>
    </rPh>
    <rPh sb="6" eb="11">
      <t>・あいづばんげ</t>
    </rPh>
    <phoneticPr fontId="5" type="Hiragana" alignment="distributed"/>
  </si>
  <si>
    <t>第41回</t>
  </si>
  <si>
    <t>河沼郡湯川村</t>
    <rPh sb="0" eb="3">
      <t>カワヌマグン</t>
    </rPh>
    <rPh sb="3" eb="6">
      <t>ユガワムラ</t>
    </rPh>
    <phoneticPr fontId="9"/>
  </si>
  <si>
    <t>https://www.michi-no-eki.jp/stations/views/19042</t>
  </si>
  <si>
    <t>からむし織の里しょうわ</t>
    <rPh sb="4" eb="5">
      <t>おり</t>
    </rPh>
    <rPh sb="6" eb="7">
      <t>さと</t>
    </rPh>
    <phoneticPr fontId="5" type="Hiragana" alignment="distributed"/>
  </si>
  <si>
    <t>大沼郡昭和村</t>
    <rPh sb="0" eb="3">
      <t>オオヌマグン</t>
    </rPh>
    <rPh sb="3" eb="6">
      <t>ショウワムラ</t>
    </rPh>
    <phoneticPr fontId="9"/>
  </si>
  <si>
    <t>https://www.michi-no-eki.jp/stations/views/19043</t>
  </si>
  <si>
    <t>猪苗代</t>
    <rPh sb="0" eb="3">
      <t>いなわしろ</t>
    </rPh>
    <phoneticPr fontId="5" type="Hiragana" alignment="distributed"/>
  </si>
  <si>
    <t>耶麻郡猪苗代町</t>
  </si>
  <si>
    <t>https://www.michi-no-eki.jp/stations/views/19862</t>
  </si>
  <si>
    <t>国見　あつかしの郷</t>
    <rPh sb="0" eb="2">
      <t>くにみ</t>
    </rPh>
    <rPh sb="8" eb="9">
      <t>さと</t>
    </rPh>
    <phoneticPr fontId="11" type="Hiragana" alignment="distributed"/>
  </si>
  <si>
    <t>https://www.michi-no-eki.jp/stations/views/19877</t>
  </si>
  <si>
    <t>いいたて村の道の駅までい館</t>
    <rPh sb="4" eb="5">
      <t>むら</t>
    </rPh>
    <rPh sb="6" eb="7">
      <t>みち</t>
    </rPh>
    <rPh sb="8" eb="9">
      <t>えき</t>
    </rPh>
    <rPh sb="12" eb="13">
      <t>かん</t>
    </rPh>
    <phoneticPr fontId="9" type="Hiragana" alignment="distributed"/>
  </si>
  <si>
    <t>第47回</t>
    <rPh sb="0" eb="1">
      <t>ダイ</t>
    </rPh>
    <rPh sb="3" eb="4">
      <t>カイ</t>
    </rPh>
    <phoneticPr fontId="9"/>
  </si>
  <si>
    <t>H29.4</t>
  </si>
  <si>
    <t>相馬郡飯舘村</t>
  </si>
  <si>
    <t>https://www.michi-no-eki.jp/stations/views/19890</t>
  </si>
  <si>
    <t>尾瀬檜枝岐</t>
    <rPh sb="0" eb="1">
      <t>お</t>
    </rPh>
    <rPh sb="1" eb="2">
      <t>ぜ</t>
    </rPh>
    <rPh sb="2" eb="4">
      <t>ひのえ</t>
    </rPh>
    <rPh sb="4" eb="5">
      <t>また</t>
    </rPh>
    <phoneticPr fontId="9" type="Hiragana" alignment="distributed"/>
  </si>
  <si>
    <t>南会津郡檜枝岐村</t>
  </si>
  <si>
    <t>https://www.michi-no-eki.jp/stations/views/19891</t>
  </si>
  <si>
    <t>伊達の郷りょうぜん</t>
    <rPh sb="0" eb="2">
      <t>だて</t>
    </rPh>
    <rPh sb="3" eb="4">
      <t>さと</t>
    </rPh>
    <phoneticPr fontId="10" type="Hiragana" alignment="distributed"/>
  </si>
  <si>
    <t>伊達市</t>
  </si>
  <si>
    <t>https://www.michi-no-eki.jp/stations/views/19903</t>
  </si>
  <si>
    <t>なみえ</t>
  </si>
  <si>
    <t>双葉郡浪江町</t>
    <rPh sb="0" eb="2">
      <t>フタバ</t>
    </rPh>
    <rPh sb="2" eb="3">
      <t>グン</t>
    </rPh>
    <rPh sb="3" eb="5">
      <t>ナミエ</t>
    </rPh>
    <rPh sb="5" eb="6">
      <t>マチ</t>
    </rPh>
    <phoneticPr fontId="3"/>
  </si>
  <si>
    <t>https://www.michi-no-eki.jp/stations/views/19945</t>
  </si>
  <si>
    <t>ふくしま</t>
  </si>
  <si>
    <t>https://www.michi-no-eki.jp/stations/views/19971</t>
  </si>
  <si>
    <t>いわき・ら・ら・ミュウ</t>
  </si>
  <si>
    <t>https://www.michi-no-eki.jp/stations/views/22686</t>
  </si>
  <si>
    <t>千葉県</t>
  </si>
  <si>
    <t>しょうなん</t>
  </si>
  <si>
    <t>柏市</t>
  </si>
  <si>
    <t>https://www.ktr.mlit.go.jp/road/chiiki/road_chiiki00000227.html</t>
  </si>
  <si>
    <t>オライはすぬま</t>
  </si>
  <si>
    <t>山武市</t>
  </si>
  <si>
    <t>https://www.ktr.mlit.go.jp/road/chiiki/road_chiiki00000235.html</t>
  </si>
  <si>
    <t>いちかわ</t>
  </si>
  <si>
    <t>http://www.ktr.mlit.go.jp/road/chiiki/road_chiiki00000248.html</t>
  </si>
  <si>
    <t>グリーンファーム館山</t>
    <rPh sb="8" eb="10">
      <t>たてやま</t>
    </rPh>
    <phoneticPr fontId="9" type="Hiragana" alignment="distributed"/>
  </si>
  <si>
    <t>第59回</t>
  </si>
  <si>
    <t>館山市</t>
  </si>
  <si>
    <t>https://www.ktr.mlit.go.jp/road/chiiki/road_chiiki00000361.html</t>
  </si>
  <si>
    <t>豊栄</t>
    <rPh sb="0" eb="2">
      <t>とよさか</t>
    </rPh>
    <phoneticPr fontId="5" type="Hiragana" alignment="distributed"/>
  </si>
  <si>
    <t>新潟市</t>
  </si>
  <si>
    <t>https://www.hokuriku-michinoeki.jp/contents/station/?sta=000001</t>
  </si>
  <si>
    <t>加治川</t>
    <rPh sb="0" eb="2">
      <t>かじ</t>
    </rPh>
    <rPh sb="2" eb="3">
      <t>かわ</t>
    </rPh>
    <phoneticPr fontId="5" type="Hiragana" alignment="distributed"/>
  </si>
  <si>
    <t>新発田市</t>
  </si>
  <si>
    <t>https://www.hokuriku-michinoeki.jp/contents/station/?sta=000002</t>
  </si>
  <si>
    <t>神林</t>
    <rPh sb="0" eb="2">
      <t>かみはやし</t>
    </rPh>
    <phoneticPr fontId="5" type="Hiragana" alignment="distributed"/>
  </si>
  <si>
    <t>村上市</t>
  </si>
  <si>
    <t>https://www.hokuriku-michinoeki.jp/contents/station/?sta=000003</t>
  </si>
  <si>
    <t>朝日</t>
    <rPh sb="0" eb="2">
      <t>あさひ</t>
    </rPh>
    <phoneticPr fontId="5" type="Hiragana" alignment="distributed"/>
  </si>
  <si>
    <t>https://www.hokuriku-michinoeki.jp/contents/station/?sta=000004</t>
  </si>
  <si>
    <t>新潟ふるさと村</t>
    <rPh sb="0" eb="2">
      <t>にいがた</t>
    </rPh>
    <rPh sb="6" eb="7">
      <t>むら</t>
    </rPh>
    <phoneticPr fontId="5" type="Hiragana" alignment="distributed"/>
  </si>
  <si>
    <t>https://www.hokuriku-michinoeki.jp/contents/station/?sta=000005</t>
  </si>
  <si>
    <t>能生</t>
    <rPh sb="0" eb="2">
      <t>のう</t>
    </rPh>
    <phoneticPr fontId="5" type="Hiragana" alignment="distributed"/>
  </si>
  <si>
    <t>糸魚川市</t>
  </si>
  <si>
    <t>https://www.hokuriku-michinoeki.jp/contents/station/?sta=000006</t>
  </si>
  <si>
    <t>みかわ</t>
  </si>
  <si>
    <t>東蒲原郡阿賀町</t>
  </si>
  <si>
    <t>https://www.hokuriku-michinoeki.jp/contents/station/?sta=000007</t>
  </si>
  <si>
    <t>関川</t>
    <rPh sb="0" eb="2">
      <t>せきかわ</t>
    </rPh>
    <phoneticPr fontId="5" type="Hiragana" alignment="distributed"/>
  </si>
  <si>
    <t>岩船郡関川村</t>
  </si>
  <si>
    <t>https://www.hokuriku-michinoeki.jp/contents/station/?sta=000008</t>
  </si>
  <si>
    <t>ちぢみの里おぢや</t>
    <rPh sb="4" eb="5">
      <t>さと</t>
    </rPh>
    <phoneticPr fontId="5" type="Hiragana" alignment="distributed"/>
  </si>
  <si>
    <t>https://www.hokuriku-michinoeki.jp/contents/station/?sta=000009</t>
  </si>
  <si>
    <t>阿賀の里</t>
    <rPh sb="0" eb="2">
      <t>あが</t>
    </rPh>
    <rPh sb="3" eb="4">
      <t>さと</t>
    </rPh>
    <phoneticPr fontId="5" type="Hiragana" alignment="distributed"/>
  </si>
  <si>
    <t>https://www.hokuriku-michinoeki.jp/contents/station/?sta=000010</t>
  </si>
  <si>
    <t>笹川流れ</t>
    <rPh sb="0" eb="2">
      <t>ささがわ</t>
    </rPh>
    <rPh sb="2" eb="3">
      <t>なが</t>
    </rPh>
    <phoneticPr fontId="5" type="Hiragana" alignment="distributed"/>
  </si>
  <si>
    <t>https://www.hokuriku-michinoeki.jp/contents/station/?sta=000011</t>
  </si>
  <si>
    <t>越後出雲崎　天領の里</t>
    <rPh sb="0" eb="2">
      <t>えちご</t>
    </rPh>
    <rPh sb="2" eb="5">
      <t>いずもざき</t>
    </rPh>
    <rPh sb="6" eb="8">
      <t>てんりょう</t>
    </rPh>
    <rPh sb="9" eb="10">
      <t>さと</t>
    </rPh>
    <phoneticPr fontId="5" type="Hiragana" alignment="distributed"/>
  </si>
  <si>
    <t>三島郡出雲崎町</t>
  </si>
  <si>
    <t>https://www.hokuriku-michinoeki.jp/contents/station/?sta=000012</t>
  </si>
  <si>
    <t>胎内</t>
    <rPh sb="0" eb="2">
      <t>たいない</t>
    </rPh>
    <phoneticPr fontId="5" type="Hiragana" alignment="distributed"/>
  </si>
  <si>
    <t>胎内市</t>
  </si>
  <si>
    <t>https://www.hokuriku-michinoeki.jp/contents/station/?sta=000013</t>
  </si>
  <si>
    <t>ゆのたに</t>
  </si>
  <si>
    <t>https://www.hokuriku-michinoeki.jp/contents/station/?sta=000014</t>
  </si>
  <si>
    <t>良寛の里　わしま</t>
    <rPh sb="0" eb="2">
      <t>りょうかん</t>
    </rPh>
    <rPh sb="3" eb="4">
      <t>さと</t>
    </rPh>
    <phoneticPr fontId="5" type="Hiragana" alignment="distributed"/>
  </si>
  <si>
    <t>https://www.hokuriku-michinoeki.jp/contents/station/?sta=000015</t>
  </si>
  <si>
    <t>まつだいふるさと会館</t>
    <rPh sb="8" eb="10">
      <t>かいかん</t>
    </rPh>
    <phoneticPr fontId="5" type="Hiragana" alignment="distributed"/>
  </si>
  <si>
    <t>十日町市</t>
  </si>
  <si>
    <t>https://www.hokuriku-michinoeki.jp/contents/station/?sta=000016</t>
  </si>
  <si>
    <t>越後市振の関</t>
    <rPh sb="0" eb="2">
      <t>えちご</t>
    </rPh>
    <rPh sb="2" eb="4">
      <t>いちぶり</t>
    </rPh>
    <rPh sb="5" eb="6">
      <t>せき</t>
    </rPh>
    <phoneticPr fontId="5" type="Hiragana" alignment="distributed"/>
  </si>
  <si>
    <t>https://www.hokuriku-michinoeki.jp/contents/station/?sta=000017</t>
  </si>
  <si>
    <t>クロス１０十日町</t>
    <rPh sb="3" eb="5">
      <t>てん</t>
    </rPh>
    <rPh sb="5" eb="8">
      <t>とおかまち</t>
    </rPh>
    <phoneticPr fontId="5" type="Hiragana" alignment="distributed"/>
  </si>
  <si>
    <t>https://www.hokuriku-michinoeki.jp/contents/station/?sta=000018</t>
  </si>
  <si>
    <t>漢学の里しただ</t>
    <rPh sb="0" eb="2">
      <t>かんがく</t>
    </rPh>
    <rPh sb="3" eb="4">
      <t>さと</t>
    </rPh>
    <phoneticPr fontId="5" type="Hiragana" alignment="distributed"/>
  </si>
  <si>
    <t>三条市</t>
  </si>
  <si>
    <t>https://www.hokuriku-michinoeki.jp/contents/station/?sta=000019</t>
  </si>
  <si>
    <t>風の丘米山</t>
    <rPh sb="0" eb="1">
      <t>かぜ</t>
    </rPh>
    <rPh sb="2" eb="3">
      <t>おか</t>
    </rPh>
    <rPh sb="3" eb="5">
      <t>よねやま</t>
    </rPh>
    <phoneticPr fontId="5" type="Hiragana" alignment="distributed"/>
  </si>
  <si>
    <t>第13回</t>
  </si>
  <si>
    <t>H9.10</t>
  </si>
  <si>
    <t>柏崎市</t>
  </si>
  <si>
    <t>https://www.hokuriku-michinoeki.jp/contents/station/?sta=000020</t>
  </si>
  <si>
    <t>いりひろせ</t>
  </si>
  <si>
    <t>https://www.hokuriku-michinoeki.jp/contents/station/?sta=000021</t>
  </si>
  <si>
    <t>西山ふるさと公苑</t>
    <rPh sb="0" eb="2">
      <t>にしやま</t>
    </rPh>
    <rPh sb="6" eb="8">
      <t>こうえん</t>
    </rPh>
    <phoneticPr fontId="5" type="Hiragana" alignment="distributed"/>
  </si>
  <si>
    <t>https://www.hokuriku-michinoeki.jp/contents/station/?sta=000022</t>
  </si>
  <si>
    <t>あらい</t>
  </si>
  <si>
    <t>妙高市</t>
  </si>
  <si>
    <t>https://www.hokuriku-michinoeki.jp/contents/station/?sta=000023</t>
  </si>
  <si>
    <t>Ｒ２９０とちお</t>
    <rPh sb="0" eb="4">
      <t>るーとにいきゅうまる</t>
    </rPh>
    <phoneticPr fontId="5" type="Hiragana" alignment="distributed"/>
  </si>
  <si>
    <t>https://www.hokuriku-michinoeki.jp/contents/station/?sta=000024</t>
  </si>
  <si>
    <t>あいぽーと佐渡</t>
    <rPh sb="5" eb="7">
      <t>さど</t>
    </rPh>
    <phoneticPr fontId="12" type="Hiragana" alignment="distributed"/>
  </si>
  <si>
    <t>佐渡市</t>
  </si>
  <si>
    <t>https://www.hokuriku-michinoeki.jp/contents/station/?sta=000025</t>
  </si>
  <si>
    <t>親不知ピアパーク</t>
    <rPh sb="0" eb="3">
      <t>おやしらず</t>
    </rPh>
    <phoneticPr fontId="5" type="Hiragana" alignment="distributed"/>
  </si>
  <si>
    <t>https://www.hokuriku-michinoeki.jp/contents/station/?sta=000026</t>
  </si>
  <si>
    <t>瀬替えの郷せんだ</t>
    <rPh sb="0" eb="1">
      <t>せ</t>
    </rPh>
    <rPh sb="1" eb="2">
      <t>が</t>
    </rPh>
    <rPh sb="4" eb="5">
      <t>さと</t>
    </rPh>
    <phoneticPr fontId="5" type="Hiragana" alignment="distributed"/>
  </si>
  <si>
    <t>https://www.hokuriku-michinoeki.jp/contents/station/?sta=000027</t>
  </si>
  <si>
    <t>雪のふるさと　やすづか</t>
    <rPh sb="0" eb="1">
      <t>ゆき</t>
    </rPh>
    <phoneticPr fontId="5" type="Hiragana" alignment="distributed"/>
  </si>
  <si>
    <t>上越市</t>
  </si>
  <si>
    <t>https://www.hokuriku-michinoeki.jp/contents/station/?sta=000028</t>
  </si>
  <si>
    <t>じょんのびの里高柳</t>
    <rPh sb="6" eb="7">
      <t>さと</t>
    </rPh>
    <rPh sb="7" eb="9">
      <t>たかやなぎ</t>
    </rPh>
    <phoneticPr fontId="5" type="Hiragana" alignment="distributed"/>
  </si>
  <si>
    <t>https://www.hokuriku-michinoeki.jp/contents/station/?sta=000029</t>
  </si>
  <si>
    <t>花夢里にいつ</t>
    <rPh sb="0" eb="1">
      <t>か</t>
    </rPh>
    <rPh sb="1" eb="2">
      <t>む</t>
    </rPh>
    <rPh sb="2" eb="3">
      <t>り</t>
    </rPh>
    <phoneticPr fontId="5" type="Hiragana" alignment="distributed"/>
  </si>
  <si>
    <t>https://www.hokuriku-michinoeki.jp/contents/station/?sta=000030</t>
  </si>
  <si>
    <t>国上</t>
    <rPh sb="0" eb="2">
      <t>くがみ</t>
    </rPh>
    <phoneticPr fontId="5" type="Hiragana" alignment="distributed"/>
  </si>
  <si>
    <t>燕市</t>
  </si>
  <si>
    <t>https://www.hokuriku-michinoeki.jp/contents/station/?sta=000031</t>
  </si>
  <si>
    <t>越後川口</t>
    <rPh sb="0" eb="2">
      <t>えちご</t>
    </rPh>
    <rPh sb="2" eb="4">
      <t>かわぐち</t>
    </rPh>
    <phoneticPr fontId="5" type="Hiragana" alignment="distributed"/>
  </si>
  <si>
    <t>https://www.hokuriku-michinoeki.jp/contents/station/?sta=000032</t>
  </si>
  <si>
    <t>よしかわ杜氏の郷</t>
    <rPh sb="4" eb="6">
      <t>とうじ</t>
    </rPh>
    <rPh sb="7" eb="8">
      <t>さと</t>
    </rPh>
    <phoneticPr fontId="5" type="Hiragana" alignment="distributed"/>
  </si>
  <si>
    <t>https://www.hokuriku-michinoeki.jp/contents/station/?sta=000033</t>
  </si>
  <si>
    <t>うみてらす名立</t>
    <rPh sb="5" eb="7">
      <t>なだち</t>
    </rPh>
    <phoneticPr fontId="5" type="Hiragana" alignment="distributed"/>
  </si>
  <si>
    <t>https://www.hokuriku-michinoeki.jp/contents/station/?sta=000034</t>
  </si>
  <si>
    <t>南魚沼</t>
    <rPh sb="0" eb="3">
      <t>みなみうおぬま</t>
    </rPh>
    <phoneticPr fontId="5" type="Hiragana" alignment="distributed"/>
  </si>
  <si>
    <t>https://www.hokuriku-michinoeki.jp/contents/station/?sta=000035</t>
  </si>
  <si>
    <t>パティオにいがた</t>
  </si>
  <si>
    <t>見附市</t>
    <rPh sb="0" eb="3">
      <t>ミツケシ</t>
    </rPh>
    <phoneticPr fontId="8"/>
  </si>
  <si>
    <t>https://www.hokuriku-michinoeki.jp/contents/station/?sta=000036</t>
  </si>
  <si>
    <t>新潟県</t>
    <rPh sb="0" eb="3">
      <t>にいがたけん</t>
    </rPh>
    <phoneticPr fontId="1" type="Hiragana"/>
  </si>
  <si>
    <t>みつまた</t>
  </si>
  <si>
    <t>南魚沼郡湯沢町</t>
    <rPh sb="0" eb="4">
      <t>ミナミウオヌマグン</t>
    </rPh>
    <rPh sb="4" eb="7">
      <t>ユザワマチ</t>
    </rPh>
    <phoneticPr fontId="9"/>
  </si>
  <si>
    <t>https://www.hokuriku-michinoeki.jp/contents/station/?sta=000037</t>
  </si>
  <si>
    <t>燕三条地場産センター</t>
    <rPh sb="0" eb="1">
      <t>つばめ</t>
    </rPh>
    <rPh sb="1" eb="2">
      <t>さん</t>
    </rPh>
    <rPh sb="2" eb="3">
      <t>じょう</t>
    </rPh>
    <rPh sb="3" eb="4">
      <t>じ</t>
    </rPh>
    <rPh sb="4" eb="6">
      <t>ばさん</t>
    </rPh>
    <phoneticPr fontId="5" type="Hiragana" alignment="distributed"/>
  </si>
  <si>
    <t>三条市</t>
    <rPh sb="2" eb="3">
      <t>シ</t>
    </rPh>
    <phoneticPr fontId="9"/>
  </si>
  <si>
    <t>https://www.hokuriku-michinoeki.jp/contents/station/?sta=000038</t>
  </si>
  <si>
    <t>庭園の郷 保内</t>
    <rPh sb="0" eb="1">
      <t>てい</t>
    </rPh>
    <rPh sb="1" eb="2">
      <t>えん</t>
    </rPh>
    <rPh sb="3" eb="4">
      <t>さと　</t>
    </rPh>
    <rPh sb="5" eb="6">
      <t>ほ</t>
    </rPh>
    <rPh sb="6" eb="7">
      <t>ない</t>
    </rPh>
    <phoneticPr fontId="5" type="Hiragana" alignment="distributed"/>
  </si>
  <si>
    <t>https://www.hokuriku-michinoeki.jp/contents/station/?sta=000077</t>
  </si>
  <si>
    <t>たがみ</t>
  </si>
  <si>
    <t>南蒲原郡田上町</t>
  </si>
  <si>
    <t>https://www.hokuriku-michinoeki.jp/contents/station/?sta=000081</t>
  </si>
  <si>
    <t>ながおか花火館</t>
    <rPh sb="4" eb="7">
      <t>はなびかん</t>
    </rPh>
    <phoneticPr fontId="3" type="Hiragana" alignment="distributed"/>
  </si>
  <si>
    <t>https://www.hokuriku-michinoeki.jp/contents/station/?sta=000082</t>
  </si>
  <si>
    <t>あがの</t>
  </si>
  <si>
    <t>第56回</t>
    <rPh sb="0" eb="1">
      <t>ダイ</t>
    </rPh>
    <rPh sb="3" eb="4">
      <t>カイ</t>
    </rPh>
    <phoneticPr fontId="10"/>
  </si>
  <si>
    <t>R4.2</t>
  </si>
  <si>
    <t>阿賀野市</t>
    <rPh sb="0" eb="3">
      <t>アガノ</t>
    </rPh>
    <rPh sb="3" eb="4">
      <t>イチ</t>
    </rPh>
    <phoneticPr fontId="10"/>
  </si>
  <si>
    <t>https://www.hokuriku-michinoeki.jp/contents/station/?sta=000084</t>
  </si>
  <si>
    <t>令和7年6月13日現在</t>
    <rPh sb="9" eb="11">
      <t>ゲンザイ</t>
    </rPh>
    <phoneticPr fontId="2"/>
  </si>
  <si>
    <t>https://www.mlit.go.jp/road/Michi-no-Eki/list.html</t>
  </si>
  <si>
    <t>国土交通省「道の駅」一覧</t>
    <rPh sb="0" eb="5">
      <t>コクドコウツウショウ</t>
    </rPh>
    <rPh sb="6" eb="7">
      <t>ミチ</t>
    </rPh>
    <rPh sb="8" eb="9">
      <t>エキ</t>
    </rPh>
    <rPh sb="10" eb="12">
      <t>イチラン</t>
    </rPh>
    <phoneticPr fontId="2"/>
  </si>
  <si>
    <t>https://www.homemate-research-travel-agent.com/13/list/</t>
  </si>
  <si>
    <t>神奈川県の旅行会社・観光会社 62店舗</t>
    <phoneticPr fontId="2"/>
  </si>
  <si>
    <t>東京都 の旅行会社・観光会社（134店舗）</t>
    <phoneticPr fontId="2"/>
  </si>
  <si>
    <t>埼玉県の旅行会社・観光会社 38店舗</t>
    <rPh sb="0" eb="2">
      <t>サイタマ</t>
    </rPh>
    <phoneticPr fontId="2"/>
  </si>
  <si>
    <t>千葉県の旅行会社・観光会社 30店舗</t>
    <rPh sb="0" eb="2">
      <t>チバ</t>
    </rPh>
    <rPh sb="2" eb="3">
      <t>ケン</t>
    </rPh>
    <phoneticPr fontId="2"/>
  </si>
  <si>
    <t>店舗数</t>
    <rPh sb="0" eb="3">
      <t>テンポスウ</t>
    </rPh>
    <phoneticPr fontId="2"/>
  </si>
  <si>
    <t>配付部数</t>
    <rPh sb="0" eb="4">
      <t>ハイフブスウ</t>
    </rPh>
    <phoneticPr fontId="2"/>
  </si>
  <si>
    <t>宅配便80サイズ　1,350円</t>
    <rPh sb="0" eb="3">
      <t>タクハイビン</t>
    </rPh>
    <rPh sb="14" eb="15">
      <t>エン</t>
    </rPh>
    <phoneticPr fontId="2"/>
  </si>
  <si>
    <t>福島県大阪事務所</t>
    <phoneticPr fontId="2"/>
  </si>
  <si>
    <t>福島県名古屋事務所</t>
    <rPh sb="3" eb="6">
      <t>ナゴヤ</t>
    </rPh>
    <phoneticPr fontId="2"/>
  </si>
  <si>
    <t>県外道の駅</t>
    <rPh sb="0" eb="2">
      <t>ケンガイ</t>
    </rPh>
    <rPh sb="2" eb="3">
      <t>ミチ</t>
    </rPh>
    <rPh sb="4" eb="5">
      <t>エキ</t>
    </rPh>
    <phoneticPr fontId="2"/>
  </si>
  <si>
    <t>首都圏旅行会社</t>
    <rPh sb="0" eb="3">
      <t>シュトケン</t>
    </rPh>
    <rPh sb="3" eb="5">
      <t>リョコウ</t>
    </rPh>
    <rPh sb="5" eb="7">
      <t>カイシャ</t>
    </rPh>
    <phoneticPr fontId="2"/>
  </si>
  <si>
    <t>残20,000部は保管願います。</t>
    <rPh sb="0" eb="1">
      <t>ザン</t>
    </rPh>
    <rPh sb="7" eb="8">
      <t>ブ</t>
    </rPh>
    <rPh sb="9" eb="11">
      <t>ホカン</t>
    </rPh>
    <rPh sb="11" eb="12">
      <t>ネガ</t>
    </rPh>
    <phoneticPr fontId="2"/>
  </si>
  <si>
    <t>個数</t>
    <rPh sb="0" eb="2">
      <t>コスウ</t>
    </rPh>
    <phoneticPr fontId="2"/>
  </si>
  <si>
    <t>残部は保管願います。</t>
    <phoneticPr fontId="2"/>
  </si>
  <si>
    <t>アクアマリン</t>
    <phoneticPr fontId="2"/>
  </si>
  <si>
    <t>クレバおおくま</t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</si>
  <si>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</si>
  <si>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</si>
  <si>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追加</t>
    <rPh sb="0" eb="2">
      <t>ツイカ</t>
    </rPh>
    <phoneticPr fontId="2"/>
  </si>
  <si>
    <t>「まるっと相双ガイド」2026-2027改訂版初回送付部数</t>
    <rPh sb="5" eb="7">
      <t>ソウソウ</t>
    </rPh>
    <rPh sb="20" eb="23">
      <t>カイテイバン</t>
    </rPh>
    <rPh sb="23" eb="25">
      <t>ショカイ</t>
    </rPh>
    <rPh sb="25" eb="27">
      <t>ソウフ</t>
    </rPh>
    <rPh sb="27" eb="29">
      <t>ブスウ</t>
    </rPh>
    <phoneticPr fontId="2"/>
  </si>
  <si>
    <t>丸屋グランデ</t>
    <rPh sb="0" eb="2">
      <t>マルヤ</t>
    </rPh>
    <phoneticPr fontId="2"/>
  </si>
  <si>
    <t xml:space="preserve">FUTATABI FUTABA </t>
    <phoneticPr fontId="2"/>
  </si>
  <si>
    <t>新規</t>
    <rPh sb="0" eb="2">
      <t>シンキ</t>
    </rPh>
    <phoneticPr fontId="2"/>
  </si>
  <si>
    <t>いわきららミュウ（R7～道の駅）</t>
    <rPh sb="12" eb="13">
      <t>ミチ</t>
    </rPh>
    <rPh sb="14" eb="15">
      <t>エキ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</si>
</sst>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1" xfId="2" applyFont="1" applyFill="1" applyBorder="1" applyAlignment="1">
      <alignment horizontal="right" vertical="center"/>
    </xf>
    <xf numFmtId="38" fontId="4" fillId="0" borderId="1" xfId="2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4" fillId="0" borderId="1" xfId="0" applyFont="1" applyBorder="1">
      <alignment vertical="center"/>
    </xf>
    <xf numFmtId="38" fontId="4" fillId="0" borderId="1" xfId="0" applyNumberFormat="1" applyFont="1" applyBorder="1">
      <alignment vertical="center"/>
    </xf>
    <xf numFmtId="38" fontId="4" fillId="0" borderId="1" xfId="1" applyFont="1" applyBorder="1">
      <alignment vertical="center"/>
    </xf>
    <xf numFmtId="0" fontId="4" fillId="0" borderId="4" xfId="0" applyFont="1" applyBorder="1">
      <alignment vertical="center"/>
    </xf>
    <xf numFmtId="38" fontId="4" fillId="0" borderId="4" xfId="0" applyNumberFormat="1" applyFont="1" applyBorder="1">
      <alignment vertical="center"/>
    </xf>
    <xf numFmtId="38" fontId="4" fillId="0" borderId="2" xfId="1" applyFont="1" applyFill="1" applyBorder="1">
      <alignment vertical="center"/>
    </xf>
    <xf numFmtId="38" fontId="4" fillId="0" borderId="1" xfId="2" applyFont="1" applyFill="1" applyBorder="1" applyAlignment="1">
      <alignment horizontal="left" vertical="center" shrinkToFit="1"/>
    </xf>
    <xf numFmtId="0" fontId="4" fillId="0" borderId="6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3" fontId="4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0" xfId="1" applyFont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0" applyNumberFormat="1">
      <alignment vertical="center"/>
    </xf>
    <xf numFmtId="38" fontId="4" fillId="0" borderId="0" xfId="0" applyNumberFormat="1" applyFont="1">
      <alignment vertical="center"/>
    </xf>
    <xf numFmtId="3" fontId="4" fillId="0" borderId="4" xfId="0" applyNumberFormat="1" applyFont="1" applyBorder="1">
      <alignment vertical="center"/>
    </xf>
    <xf numFmtId="38" fontId="0" fillId="0" borderId="1" xfId="1" applyFont="1" applyBorder="1">
      <alignment vertical="center"/>
    </xf>
    <xf numFmtId="38" fontId="4" fillId="0" borderId="6" xfId="0" applyNumberFormat="1" applyFont="1" applyBorder="1">
      <alignment vertical="center"/>
    </xf>
    <xf numFmtId="38" fontId="4" fillId="0" borderId="0" xfId="1" applyFont="1" applyBorder="1">
      <alignment vertical="center"/>
    </xf>
    <xf numFmtId="3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vertical="center"/>
    </xf>
    <xf numFmtId="38" fontId="4" fillId="0" borderId="5" xfId="2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38" fontId="4" fillId="0" borderId="0" xfId="0" applyNumberFormat="1" applyFont="1" applyAlignment="1">
      <alignment horizontal="right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4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view="pageBreakPreview" topLeftCell="A9" zoomScale="70" zoomScaleNormal="100" zoomScaleSheetLayoutView="70" workbookViewId="0">
      <selection activeCell="F41" sqref="F41"/>
    </sheetView>
  </sheetViews>
  <sheetFormatPr defaultColWidth="9" defaultRowHeight="18"/>
  <cols>
    <col min="1" max="1" width="9" style="1"/>
    <col min="2" max="2" width="28.59765625" style="1" customWidth="1"/>
    <col min="3" max="5" width="9" style="1"/>
    <col min="6" max="6" width="32" style="1" bestFit="1" customWidth="1"/>
    <col min="7" max="16384" width="9" style="1"/>
  </cols>
  <sheetData>
    <row r="1" spans="2:10">
      <c r="B1" s="4" t="s">
        <v>711</v>
      </c>
    </row>
    <row r="2" spans="2:10">
      <c r="B2" s="5" t="s">
        <v>36</v>
      </c>
      <c r="C2" s="6">
        <f>SUM(C11:C22)</f>
        <v>2400</v>
      </c>
      <c r="D2" s="21"/>
    </row>
    <row r="3" spans="2:10">
      <c r="B3" s="5" t="s">
        <v>35</v>
      </c>
      <c r="C3" s="7">
        <f>SUM(G11:G41)</f>
        <v>6000</v>
      </c>
      <c r="D3" s="25"/>
    </row>
    <row r="4" spans="2:10">
      <c r="B4" s="5" t="s">
        <v>34</v>
      </c>
      <c r="C4" s="7">
        <f>SUM(C24:C26)</f>
        <v>600</v>
      </c>
      <c r="D4" s="25"/>
    </row>
    <row r="5" spans="2:10">
      <c r="B5" s="5" t="s">
        <v>33</v>
      </c>
      <c r="C5" s="14">
        <f>SUM(C28:C39)</f>
        <v>1500</v>
      </c>
      <c r="D5" s="26"/>
    </row>
    <row r="6" spans="2:10">
      <c r="B6" s="8" t="s">
        <v>701</v>
      </c>
      <c r="C6" s="22">
        <f>G43</f>
        <v>1500</v>
      </c>
      <c r="D6" s="26"/>
    </row>
    <row r="7" spans="2:10">
      <c r="B7" s="8" t="s">
        <v>702</v>
      </c>
      <c r="C7" s="22">
        <f>G44</f>
        <v>2640</v>
      </c>
      <c r="D7" s="26"/>
    </row>
    <row r="8" spans="2:10" ht="18.600000000000001" thickBot="1">
      <c r="B8" s="8" t="s">
        <v>32</v>
      </c>
      <c r="C8" s="9">
        <f>20000-SUM(C2:C7)</f>
        <v>5360</v>
      </c>
      <c r="D8" s="1" t="s">
        <v>705</v>
      </c>
    </row>
    <row r="9" spans="2:10" ht="18.600000000000001" thickBot="1">
      <c r="B9" s="31" t="s">
        <v>31</v>
      </c>
      <c r="C9" s="10">
        <f>SUM(C2:C8)</f>
        <v>20000</v>
      </c>
      <c r="D9" s="27"/>
      <c r="J9" s="1" t="s">
        <v>703</v>
      </c>
    </row>
    <row r="10" spans="2:10">
      <c r="D10" s="1" t="s">
        <v>708</v>
      </c>
      <c r="E10" s="1" t="s">
        <v>709</v>
      </c>
      <c r="H10" s="1" t="s">
        <v>708</v>
      </c>
      <c r="I10" s="1" t="s">
        <v>709</v>
      </c>
    </row>
    <row r="11" spans="2:10">
      <c r="B11" s="3" t="s">
        <v>42</v>
      </c>
      <c r="C11" s="2">
        <v>200</v>
      </c>
      <c r="D11" s="28"/>
      <c r="E11" s="29"/>
      <c r="F11" s="5" t="s">
        <v>21</v>
      </c>
      <c r="G11" s="2">
        <v>200</v>
      </c>
      <c r="H11" s="28"/>
    </row>
    <row r="12" spans="2:10">
      <c r="B12" s="3" t="s">
        <v>30</v>
      </c>
      <c r="C12" s="2">
        <v>200</v>
      </c>
      <c r="D12" s="28"/>
      <c r="E12" s="29"/>
      <c r="F12" s="5" t="s">
        <v>29</v>
      </c>
      <c r="G12" s="2">
        <v>200</v>
      </c>
      <c r="H12" s="30"/>
    </row>
    <row r="13" spans="2:10">
      <c r="B13" s="3" t="s">
        <v>28</v>
      </c>
      <c r="C13" s="2">
        <v>200</v>
      </c>
      <c r="D13" s="28"/>
      <c r="E13" s="29"/>
      <c r="F13" s="5" t="s">
        <v>23</v>
      </c>
      <c r="G13" s="2">
        <v>200</v>
      </c>
      <c r="H13" s="28"/>
    </row>
    <row r="14" spans="2:10">
      <c r="B14" s="11" t="s">
        <v>27</v>
      </c>
      <c r="C14" s="2">
        <v>200</v>
      </c>
      <c r="D14" s="28"/>
      <c r="E14" s="29"/>
      <c r="F14" s="5" t="s">
        <v>19</v>
      </c>
      <c r="G14" s="2">
        <v>200</v>
      </c>
      <c r="H14" s="28"/>
    </row>
    <row r="15" spans="2:10">
      <c r="B15" s="3" t="s">
        <v>26</v>
      </c>
      <c r="C15" s="2">
        <v>200</v>
      </c>
      <c r="D15" s="28"/>
      <c r="E15" s="29"/>
      <c r="F15" s="5" t="s">
        <v>12</v>
      </c>
      <c r="G15" s="2">
        <v>200</v>
      </c>
      <c r="H15" s="28"/>
    </row>
    <row r="16" spans="2:10">
      <c r="B16" s="3" t="s">
        <v>25</v>
      </c>
      <c r="C16" s="2">
        <v>200</v>
      </c>
      <c r="D16" s="28"/>
      <c r="E16" s="29"/>
      <c r="F16" s="5" t="s">
        <v>5</v>
      </c>
      <c r="G16" s="2">
        <v>200</v>
      </c>
      <c r="H16" s="28"/>
    </row>
    <row r="17" spans="1:8">
      <c r="B17" s="3" t="s">
        <v>24</v>
      </c>
      <c r="C17" s="2">
        <v>200</v>
      </c>
      <c r="D17" s="28"/>
      <c r="E17" s="29"/>
      <c r="F17" s="5" t="s">
        <v>0</v>
      </c>
      <c r="G17" s="2">
        <v>200</v>
      </c>
      <c r="H17" s="28"/>
    </row>
    <row r="18" spans="1:8">
      <c r="B18" s="3" t="s">
        <v>22</v>
      </c>
      <c r="C18" s="2">
        <v>200</v>
      </c>
      <c r="D18" s="28"/>
      <c r="E18" s="29"/>
      <c r="F18" s="5" t="s">
        <v>40</v>
      </c>
      <c r="G18" s="2">
        <v>200</v>
      </c>
      <c r="H18" s="28"/>
    </row>
    <row r="19" spans="1:8">
      <c r="B19" s="3" t="s">
        <v>20</v>
      </c>
      <c r="C19" s="2">
        <v>200</v>
      </c>
      <c r="D19" s="28"/>
      <c r="E19" s="29"/>
      <c r="F19" s="5" t="s">
        <v>45</v>
      </c>
      <c r="G19" s="2">
        <v>200</v>
      </c>
      <c r="H19" s="28"/>
    </row>
    <row r="20" spans="1:8">
      <c r="B20" s="3" t="s">
        <v>18</v>
      </c>
      <c r="C20" s="2">
        <v>200</v>
      </c>
      <c r="D20" s="28"/>
      <c r="E20" s="29"/>
      <c r="F20" s="5" t="s">
        <v>38</v>
      </c>
      <c r="G20" s="2">
        <v>200</v>
      </c>
      <c r="H20" s="28"/>
    </row>
    <row r="21" spans="1:8">
      <c r="B21" s="3" t="s">
        <v>16</v>
      </c>
      <c r="C21" s="2">
        <v>200</v>
      </c>
      <c r="D21" s="28"/>
      <c r="E21" s="29"/>
      <c r="F21" s="5" t="s">
        <v>17</v>
      </c>
      <c r="G21" s="2">
        <v>200</v>
      </c>
      <c r="H21" s="28"/>
    </row>
    <row r="22" spans="1:8">
      <c r="B22" s="3" t="s">
        <v>14</v>
      </c>
      <c r="C22" s="2">
        <v>200</v>
      </c>
      <c r="D22" s="28"/>
      <c r="E22" s="29"/>
      <c r="F22" s="5" t="s">
        <v>9</v>
      </c>
      <c r="G22" s="2">
        <v>200</v>
      </c>
      <c r="H22" s="28"/>
    </row>
    <row r="23" spans="1:8">
      <c r="C23" s="21">
        <f>SUM(C11:C22)</f>
        <v>2400</v>
      </c>
      <c r="D23" s="21">
        <f>COUNTA(B11:B22)</f>
        <v>12</v>
      </c>
      <c r="E23" s="29"/>
      <c r="F23" s="5" t="s">
        <v>47</v>
      </c>
      <c r="G23" s="2">
        <v>200</v>
      </c>
      <c r="H23" s="28"/>
    </row>
    <row r="24" spans="1:8">
      <c r="B24" s="5" t="s">
        <v>13</v>
      </c>
      <c r="C24" s="2">
        <v>200</v>
      </c>
      <c r="D24" s="28"/>
      <c r="E24" s="29"/>
      <c r="F24" s="5" t="s">
        <v>48</v>
      </c>
      <c r="G24" s="2">
        <v>200</v>
      </c>
      <c r="H24" s="28"/>
    </row>
    <row r="25" spans="1:8">
      <c r="B25" s="5" t="s">
        <v>11</v>
      </c>
      <c r="C25" s="2">
        <v>200</v>
      </c>
      <c r="D25" s="28"/>
      <c r="E25" s="29"/>
      <c r="F25" s="5" t="s">
        <v>46</v>
      </c>
      <c r="G25" s="2">
        <v>200</v>
      </c>
      <c r="H25" s="28"/>
    </row>
    <row r="26" spans="1:8">
      <c r="B26" s="5" t="s">
        <v>10</v>
      </c>
      <c r="C26" s="2">
        <v>200</v>
      </c>
      <c r="D26" s="28"/>
      <c r="E26" s="29"/>
      <c r="F26" s="5" t="s">
        <v>4</v>
      </c>
      <c r="G26" s="2">
        <v>200</v>
      </c>
      <c r="H26" s="28"/>
    </row>
    <row r="27" spans="1:8">
      <c r="C27" s="21">
        <f>SUM(C24:C26)</f>
        <v>600</v>
      </c>
      <c r="D27" s="21">
        <f>COUNTA(B24:B26)</f>
        <v>3</v>
      </c>
      <c r="E27" s="29"/>
      <c r="F27" s="5" t="s">
        <v>3</v>
      </c>
      <c r="G27" s="2">
        <v>200</v>
      </c>
      <c r="H27" s="28"/>
    </row>
    <row r="28" spans="1:8">
      <c r="A28" s="1" t="s">
        <v>709</v>
      </c>
      <c r="B28" s="5" t="s">
        <v>8</v>
      </c>
      <c r="C28" s="2">
        <v>100</v>
      </c>
      <c r="D28" s="28"/>
      <c r="E28" s="29"/>
      <c r="F28" s="5" t="s">
        <v>2</v>
      </c>
      <c r="G28" s="2">
        <v>200</v>
      </c>
      <c r="H28" s="28"/>
    </row>
    <row r="29" spans="1:8">
      <c r="A29" s="1" t="s">
        <v>708</v>
      </c>
      <c r="B29" s="5" t="s">
        <v>37</v>
      </c>
      <c r="C29" s="2">
        <v>100</v>
      </c>
      <c r="D29" s="28"/>
      <c r="E29" s="29"/>
      <c r="F29" s="5" t="s">
        <v>1</v>
      </c>
      <c r="G29" s="2">
        <v>200</v>
      </c>
      <c r="H29" s="28"/>
    </row>
    <row r="30" spans="1:8">
      <c r="A30" s="1" t="s">
        <v>709</v>
      </c>
      <c r="B30" s="13" t="s">
        <v>50</v>
      </c>
      <c r="C30" s="2">
        <v>100</v>
      </c>
      <c r="D30" s="28"/>
      <c r="E30" s="29"/>
      <c r="F30" s="5" t="s">
        <v>41</v>
      </c>
      <c r="G30" s="2">
        <v>200</v>
      </c>
      <c r="H30" s="28"/>
    </row>
    <row r="31" spans="1:8">
      <c r="A31" s="1" t="s">
        <v>709</v>
      </c>
      <c r="B31" s="5" t="s">
        <v>7</v>
      </c>
      <c r="C31" s="2">
        <v>200</v>
      </c>
      <c r="D31" s="28"/>
      <c r="E31" s="29"/>
      <c r="F31" s="5" t="s">
        <v>15</v>
      </c>
      <c r="G31" s="2">
        <v>200</v>
      </c>
      <c r="H31" s="28"/>
    </row>
    <row r="32" spans="1:8">
      <c r="A32" s="1" t="s">
        <v>709</v>
      </c>
      <c r="B32" s="5" t="s">
        <v>699</v>
      </c>
      <c r="C32" s="2">
        <v>200</v>
      </c>
      <c r="D32" s="28"/>
      <c r="F32" s="5" t="s">
        <v>49</v>
      </c>
      <c r="G32" s="2">
        <v>200</v>
      </c>
      <c r="H32" s="28"/>
    </row>
    <row r="33" spans="1:9">
      <c r="A33" s="1" t="s">
        <v>709</v>
      </c>
      <c r="B33" s="5" t="s">
        <v>700</v>
      </c>
      <c r="C33" s="2">
        <v>200</v>
      </c>
      <c r="D33" s="28"/>
      <c r="F33" s="5" t="s">
        <v>6</v>
      </c>
      <c r="G33" s="2">
        <v>200</v>
      </c>
      <c r="H33" s="28"/>
    </row>
    <row r="34" spans="1:9">
      <c r="A34" s="1" t="s">
        <v>708</v>
      </c>
      <c r="B34" s="5" t="s">
        <v>51</v>
      </c>
      <c r="C34" s="2">
        <v>100</v>
      </c>
      <c r="D34" s="28"/>
      <c r="F34" s="5" t="s">
        <v>44</v>
      </c>
      <c r="G34" s="2">
        <v>200</v>
      </c>
      <c r="H34" s="28"/>
    </row>
    <row r="35" spans="1:9">
      <c r="A35" s="1" t="s">
        <v>708</v>
      </c>
      <c r="B35" s="5" t="s">
        <v>52</v>
      </c>
      <c r="C35" s="2">
        <v>100</v>
      </c>
      <c r="D35" s="28"/>
      <c r="F35" s="5" t="s">
        <v>712</v>
      </c>
      <c r="G35" s="2">
        <v>100</v>
      </c>
      <c r="H35" s="28" t="s">
        <v>710</v>
      </c>
    </row>
    <row r="36" spans="1:9">
      <c r="A36" s="1" t="s">
        <v>708</v>
      </c>
      <c r="B36" s="5" t="s">
        <v>53</v>
      </c>
      <c r="C36" s="2">
        <v>100</v>
      </c>
      <c r="D36" s="28"/>
      <c r="F36" s="5" t="s">
        <v>713</v>
      </c>
      <c r="G36" s="2">
        <v>100</v>
      </c>
      <c r="H36" s="28" t="s">
        <v>714</v>
      </c>
    </row>
    <row r="37" spans="1:9">
      <c r="A37" s="1" t="s">
        <v>708</v>
      </c>
      <c r="B37" s="5" t="s">
        <v>54</v>
      </c>
      <c r="C37" s="2">
        <v>100</v>
      </c>
      <c r="D37" s="28"/>
      <c r="F37" s="5" t="s">
        <v>43</v>
      </c>
      <c r="G37" s="2">
        <v>200</v>
      </c>
      <c r="H37" s="28" t="s">
        <v>710</v>
      </c>
    </row>
    <row r="38" spans="1:9">
      <c r="A38" s="1" t="s">
        <v>708</v>
      </c>
      <c r="B38" s="5" t="s">
        <v>55</v>
      </c>
      <c r="C38" s="2">
        <v>100</v>
      </c>
      <c r="D38" s="28"/>
      <c r="F38" s="5" t="s">
        <v>39</v>
      </c>
      <c r="G38" s="2">
        <v>200</v>
      </c>
      <c r="H38" s="28" t="s">
        <v>710</v>
      </c>
    </row>
    <row r="39" spans="1:9">
      <c r="A39" s="1" t="s">
        <v>708</v>
      </c>
      <c r="B39" s="5" t="s">
        <v>56</v>
      </c>
      <c r="C39" s="2">
        <v>100</v>
      </c>
      <c r="D39" s="28"/>
      <c r="F39" s="5" t="s">
        <v>706</v>
      </c>
      <c r="G39" s="2">
        <v>200</v>
      </c>
      <c r="H39" s="28" t="s">
        <v>710</v>
      </c>
    </row>
    <row r="40" spans="1:9">
      <c r="C40" s="21">
        <f>SUM(C28:C39)</f>
        <v>1500</v>
      </c>
      <c r="D40" s="21">
        <f>COUNTIF($A$28:$A$39,D10)</f>
        <v>7</v>
      </c>
      <c r="E40" s="21">
        <f>COUNTIF($A$28:$A$39,E10)</f>
        <v>5</v>
      </c>
      <c r="F40" s="5" t="s">
        <v>715</v>
      </c>
      <c r="G40" s="2">
        <v>200</v>
      </c>
      <c r="H40" s="28" t="s">
        <v>714</v>
      </c>
    </row>
    <row r="41" spans="1:9">
      <c r="F41" s="5" t="s">
        <v>707</v>
      </c>
      <c r="G41" s="2">
        <v>200</v>
      </c>
      <c r="H41" s="32" t="s">
        <v>714</v>
      </c>
    </row>
    <row r="42" spans="1:9">
      <c r="F42" s="12"/>
      <c r="G42" s="24">
        <f>SUM(G11:G41)</f>
        <v>6000</v>
      </c>
      <c r="H42" s="21">
        <f>COUNTA(F11:F41)</f>
        <v>31</v>
      </c>
    </row>
    <row r="43" spans="1:9">
      <c r="C43" s="1" t="s">
        <v>708</v>
      </c>
      <c r="D43" s="21">
        <f>SUM(D11:D40)+H42</f>
        <v>53</v>
      </c>
      <c r="F43" s="1" t="s">
        <v>701</v>
      </c>
      <c r="G43" s="21">
        <f>道の駅!E149</f>
        <v>1500</v>
      </c>
      <c r="I43" s="1">
        <v>15</v>
      </c>
    </row>
    <row r="44" spans="1:9">
      <c r="C44" s="1" t="s">
        <v>709</v>
      </c>
      <c r="D44" s="21">
        <f>E40+I43+I44</f>
        <v>284</v>
      </c>
      <c r="F44" s="1" t="s">
        <v>702</v>
      </c>
      <c r="G44" s="21">
        <f>旅行会社!E9</f>
        <v>2640</v>
      </c>
      <c r="I44" s="1">
        <v>264</v>
      </c>
    </row>
  </sheetData>
  <phoneticPr fontId="2"/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K201"/>
  <sheetViews>
    <sheetView tabSelected="1" view="pageBreakPreview" topLeftCell="C4" zoomScaleNormal="70" zoomScaleSheetLayoutView="100" workbookViewId="0">
      <selection activeCell="E150" sqref="E150"/>
    </sheetView>
  </sheetViews>
  <sheetFormatPr defaultRowHeight="18" outlineLevelCol="1"/>
  <cols>
    <col min="3" max="3" width="25.296875" customWidth="1"/>
    <col min="4" max="4" width="14.19921875" hidden="1" customWidth="1" outlineLevel="1"/>
    <col min="5" max="5" width="14.19921875" customWidth="1" collapsed="1"/>
    <col min="8" max="8" width="16.19921875" bestFit="1" customWidth="1"/>
    <col min="9" max="9" width="59.19921875" bestFit="1" customWidth="1"/>
  </cols>
  <sheetData>
    <row r="1" spans="1:11">
      <c r="A1" t="s">
        <v>688</v>
      </c>
      <c r="K1" t="s">
        <v>690</v>
      </c>
    </row>
    <row r="2" spans="1:11">
      <c r="A2" s="16" t="s">
        <v>354</v>
      </c>
      <c r="B2" s="15" t="s">
        <v>57</v>
      </c>
      <c r="C2" s="15" t="s">
        <v>58</v>
      </c>
      <c r="D2" s="15" t="s">
        <v>355</v>
      </c>
      <c r="E2" s="15" t="s">
        <v>355</v>
      </c>
      <c r="F2" s="15" t="s">
        <v>59</v>
      </c>
      <c r="G2" s="15" t="s">
        <v>60</v>
      </c>
      <c r="H2" s="15" t="s">
        <v>61</v>
      </c>
      <c r="I2" s="15" t="s">
        <v>62</v>
      </c>
      <c r="K2" t="s">
        <v>689</v>
      </c>
    </row>
    <row r="3" spans="1:11">
      <c r="A3" s="16">
        <f>SUBTOTAL(103,$B$3:B3)</f>
        <v>1</v>
      </c>
      <c r="B3" s="15" t="s">
        <v>357</v>
      </c>
      <c r="C3" s="15" t="s">
        <v>374</v>
      </c>
      <c r="D3" s="15">
        <v>50</v>
      </c>
      <c r="E3" s="15">
        <v>100</v>
      </c>
      <c r="F3" s="15" t="s">
        <v>372</v>
      </c>
      <c r="G3" s="15" t="s">
        <v>373</v>
      </c>
      <c r="H3" s="15" t="s">
        <v>375</v>
      </c>
      <c r="I3" s="15" t="s">
        <v>376</v>
      </c>
    </row>
    <row r="4" spans="1:11">
      <c r="A4" s="16">
        <f>SUBTOTAL(103,$B$3:B4)</f>
        <v>2</v>
      </c>
      <c r="B4" s="15" t="s">
        <v>357</v>
      </c>
      <c r="C4" s="15" t="s">
        <v>379</v>
      </c>
      <c r="D4" s="15">
        <v>50</v>
      </c>
      <c r="E4" s="15"/>
      <c r="F4" s="15" t="s">
        <v>377</v>
      </c>
      <c r="G4" s="15" t="s">
        <v>378</v>
      </c>
      <c r="H4" s="15" t="s">
        <v>371</v>
      </c>
      <c r="I4" s="15" t="s">
        <v>380</v>
      </c>
    </row>
    <row r="5" spans="1:11">
      <c r="A5" s="16">
        <f>SUBTOTAL(103,$B$3:B5)</f>
        <v>3</v>
      </c>
      <c r="B5" s="15" t="s">
        <v>357</v>
      </c>
      <c r="C5" s="15" t="s">
        <v>381</v>
      </c>
      <c r="D5" s="15">
        <v>50</v>
      </c>
      <c r="E5" s="15">
        <v>100</v>
      </c>
      <c r="F5" s="15" t="s">
        <v>382</v>
      </c>
      <c r="G5" s="15" t="s">
        <v>342</v>
      </c>
      <c r="H5" s="15" t="s">
        <v>383</v>
      </c>
      <c r="I5" s="15" t="s">
        <v>384</v>
      </c>
    </row>
    <row r="6" spans="1:11" ht="18" hidden="1" customHeight="1">
      <c r="A6" s="16">
        <f>SUBTOTAL(103,$B$3:B6)</f>
        <v>3</v>
      </c>
      <c r="B6" s="15" t="s">
        <v>385</v>
      </c>
      <c r="C6" s="15" t="s">
        <v>386</v>
      </c>
      <c r="D6" s="15">
        <v>50</v>
      </c>
      <c r="E6" s="15">
        <v>100</v>
      </c>
      <c r="F6" s="15" t="s">
        <v>65</v>
      </c>
      <c r="G6" s="15" t="s">
        <v>66</v>
      </c>
      <c r="H6" s="15" t="s">
        <v>387</v>
      </c>
      <c r="I6" s="15" t="s">
        <v>388</v>
      </c>
    </row>
    <row r="7" spans="1:11" ht="18" hidden="1" customHeight="1">
      <c r="A7" s="16">
        <f>SUBTOTAL(103,$B$3:B7)</f>
        <v>3</v>
      </c>
      <c r="B7" s="15" t="s">
        <v>385</v>
      </c>
      <c r="C7" s="15" t="s">
        <v>389</v>
      </c>
      <c r="D7" s="15">
        <v>50</v>
      </c>
      <c r="E7" s="15">
        <v>100</v>
      </c>
      <c r="F7" s="15" t="s">
        <v>65</v>
      </c>
      <c r="G7" s="15" t="s">
        <v>66</v>
      </c>
      <c r="H7" s="15" t="s">
        <v>390</v>
      </c>
      <c r="I7" s="15" t="s">
        <v>391</v>
      </c>
    </row>
    <row r="8" spans="1:11" ht="18" hidden="1" customHeight="1">
      <c r="A8" s="16">
        <f>SUBTOTAL(103,$B$3:B8)</f>
        <v>3</v>
      </c>
      <c r="B8" s="15" t="s">
        <v>385</v>
      </c>
      <c r="C8" s="15" t="s">
        <v>392</v>
      </c>
      <c r="D8" s="15">
        <v>50</v>
      </c>
      <c r="E8" s="15">
        <v>100</v>
      </c>
      <c r="F8" s="15" t="s">
        <v>65</v>
      </c>
      <c r="G8" s="15" t="s">
        <v>66</v>
      </c>
      <c r="H8" s="15" t="s">
        <v>393</v>
      </c>
      <c r="I8" s="15" t="s">
        <v>394</v>
      </c>
    </row>
    <row r="9" spans="1:11" ht="18" hidden="1" customHeight="1">
      <c r="A9" s="16">
        <f>SUBTOTAL(103,$B$3:B9)</f>
        <v>3</v>
      </c>
      <c r="B9" s="15" t="s">
        <v>385</v>
      </c>
      <c r="C9" s="15" t="s">
        <v>395</v>
      </c>
      <c r="D9" s="15">
        <v>50</v>
      </c>
      <c r="E9" s="15">
        <v>100</v>
      </c>
      <c r="F9" s="15" t="s">
        <v>65</v>
      </c>
      <c r="G9" s="15" t="s">
        <v>66</v>
      </c>
      <c r="H9" s="15" t="s">
        <v>387</v>
      </c>
      <c r="I9" s="15" t="s">
        <v>396</v>
      </c>
    </row>
    <row r="10" spans="1:11" ht="18" hidden="1" customHeight="1">
      <c r="A10" s="16">
        <f>SUBTOTAL(103,$B$3:B10)</f>
        <v>3</v>
      </c>
      <c r="B10" s="15" t="s">
        <v>385</v>
      </c>
      <c r="C10" s="15" t="s">
        <v>397</v>
      </c>
      <c r="D10" s="15">
        <v>50</v>
      </c>
      <c r="E10" s="15">
        <v>100</v>
      </c>
      <c r="F10" s="15" t="s">
        <v>75</v>
      </c>
      <c r="G10" s="15" t="s">
        <v>76</v>
      </c>
      <c r="H10" s="15" t="s">
        <v>398</v>
      </c>
      <c r="I10" s="15" t="s">
        <v>399</v>
      </c>
    </row>
    <row r="11" spans="1:11" ht="18" hidden="1" customHeight="1">
      <c r="A11" s="16">
        <f>SUBTOTAL(103,$B$3:B11)</f>
        <v>3</v>
      </c>
      <c r="B11" s="15" t="s">
        <v>385</v>
      </c>
      <c r="C11" s="15" t="s">
        <v>400</v>
      </c>
      <c r="D11" s="15">
        <v>50</v>
      </c>
      <c r="E11" s="15">
        <v>100</v>
      </c>
      <c r="F11" s="15" t="s">
        <v>80</v>
      </c>
      <c r="G11" s="15" t="s">
        <v>81</v>
      </c>
      <c r="H11" s="15" t="s">
        <v>401</v>
      </c>
      <c r="I11" s="15" t="s">
        <v>402</v>
      </c>
    </row>
    <row r="12" spans="1:11" ht="18" hidden="1" customHeight="1">
      <c r="A12" s="16">
        <f>SUBTOTAL(103,$B$3:B12)</f>
        <v>3</v>
      </c>
      <c r="B12" s="15" t="s">
        <v>385</v>
      </c>
      <c r="C12" s="15" t="s">
        <v>403</v>
      </c>
      <c r="D12" s="15">
        <v>50</v>
      </c>
      <c r="E12" s="15">
        <v>100</v>
      </c>
      <c r="F12" s="15" t="s">
        <v>136</v>
      </c>
      <c r="G12" s="15" t="s">
        <v>137</v>
      </c>
      <c r="H12" s="15" t="s">
        <v>404</v>
      </c>
      <c r="I12" s="15" t="s">
        <v>405</v>
      </c>
    </row>
    <row r="13" spans="1:11" ht="18" hidden="1" customHeight="1">
      <c r="A13" s="16">
        <f>SUBTOTAL(103,$B$3:B13)</f>
        <v>3</v>
      </c>
      <c r="B13" s="15" t="s">
        <v>385</v>
      </c>
      <c r="C13" s="15" t="s">
        <v>406</v>
      </c>
      <c r="D13" s="15">
        <v>50</v>
      </c>
      <c r="E13" s="15">
        <v>100</v>
      </c>
      <c r="F13" s="15" t="s">
        <v>136</v>
      </c>
      <c r="G13" s="15" t="s">
        <v>137</v>
      </c>
      <c r="H13" s="15" t="s">
        <v>407</v>
      </c>
      <c r="I13" s="15" t="s">
        <v>408</v>
      </c>
    </row>
    <row r="14" spans="1:11" ht="18" hidden="1" customHeight="1">
      <c r="A14" s="16">
        <f>SUBTOTAL(103,$B$3:B14)</f>
        <v>3</v>
      </c>
      <c r="B14" s="15" t="s">
        <v>385</v>
      </c>
      <c r="C14" s="15" t="s">
        <v>409</v>
      </c>
      <c r="D14" s="15">
        <v>50</v>
      </c>
      <c r="E14" s="15">
        <v>100</v>
      </c>
      <c r="F14" s="15" t="s">
        <v>136</v>
      </c>
      <c r="G14" s="15" t="s">
        <v>137</v>
      </c>
      <c r="H14" s="15" t="s">
        <v>410</v>
      </c>
      <c r="I14" s="15" t="s">
        <v>411</v>
      </c>
    </row>
    <row r="15" spans="1:11" ht="18" hidden="1" customHeight="1">
      <c r="A15" s="16">
        <f>SUBTOTAL(103,$B$3:B15)</f>
        <v>3</v>
      </c>
      <c r="B15" s="15" t="s">
        <v>385</v>
      </c>
      <c r="C15" s="15" t="s">
        <v>412</v>
      </c>
      <c r="D15" s="15">
        <v>50</v>
      </c>
      <c r="E15" s="15">
        <v>100</v>
      </c>
      <c r="F15" s="15" t="s">
        <v>136</v>
      </c>
      <c r="G15" s="15" t="s">
        <v>137</v>
      </c>
      <c r="H15" s="15" t="s">
        <v>413</v>
      </c>
      <c r="I15" s="15" t="s">
        <v>414</v>
      </c>
    </row>
    <row r="16" spans="1:11" ht="18" hidden="1" customHeight="1">
      <c r="A16" s="16">
        <f>SUBTOTAL(103,$B$3:B16)</f>
        <v>3</v>
      </c>
      <c r="B16" s="15" t="s">
        <v>385</v>
      </c>
      <c r="C16" s="15" t="s">
        <v>415</v>
      </c>
      <c r="D16" s="15">
        <v>50</v>
      </c>
      <c r="E16" s="15">
        <v>100</v>
      </c>
      <c r="F16" s="15" t="s">
        <v>85</v>
      </c>
      <c r="G16" s="15" t="s">
        <v>86</v>
      </c>
      <c r="H16" s="15" t="s">
        <v>416</v>
      </c>
      <c r="I16" s="15" t="s">
        <v>417</v>
      </c>
    </row>
    <row r="17" spans="1:9" ht="18" hidden="1" customHeight="1">
      <c r="A17" s="16">
        <f>SUBTOTAL(103,$B$3:B17)</f>
        <v>3</v>
      </c>
      <c r="B17" s="15" t="s">
        <v>385</v>
      </c>
      <c r="C17" s="15" t="s">
        <v>418</v>
      </c>
      <c r="D17" s="15">
        <v>50</v>
      </c>
      <c r="E17" s="15">
        <v>100</v>
      </c>
      <c r="F17" s="15" t="s">
        <v>85</v>
      </c>
      <c r="G17" s="15" t="s">
        <v>86</v>
      </c>
      <c r="H17" s="15" t="s">
        <v>419</v>
      </c>
      <c r="I17" s="15" t="s">
        <v>420</v>
      </c>
    </row>
    <row r="18" spans="1:9" ht="18" hidden="1" customHeight="1">
      <c r="A18" s="16">
        <f>SUBTOTAL(103,$B$3:B18)</f>
        <v>3</v>
      </c>
      <c r="B18" s="15" t="s">
        <v>385</v>
      </c>
      <c r="C18" s="15" t="s">
        <v>421</v>
      </c>
      <c r="D18" s="15">
        <v>50</v>
      </c>
      <c r="E18" s="15">
        <v>100</v>
      </c>
      <c r="F18" s="15" t="s">
        <v>90</v>
      </c>
      <c r="G18" s="15" t="s">
        <v>91</v>
      </c>
      <c r="H18" s="15" t="s">
        <v>422</v>
      </c>
      <c r="I18" s="15" t="s">
        <v>423</v>
      </c>
    </row>
    <row r="19" spans="1:9" ht="18" hidden="1" customHeight="1">
      <c r="A19" s="16">
        <f>SUBTOTAL(103,$B$3:B19)</f>
        <v>3</v>
      </c>
      <c r="B19" s="15" t="s">
        <v>385</v>
      </c>
      <c r="C19" s="15" t="s">
        <v>424</v>
      </c>
      <c r="D19" s="15">
        <v>50</v>
      </c>
      <c r="E19" s="15">
        <v>100</v>
      </c>
      <c r="F19" s="15" t="s">
        <v>95</v>
      </c>
      <c r="G19" s="15" t="s">
        <v>96</v>
      </c>
      <c r="H19" s="15" t="s">
        <v>425</v>
      </c>
      <c r="I19" s="15" t="s">
        <v>426</v>
      </c>
    </row>
    <row r="20" spans="1:9" ht="18" hidden="1" customHeight="1">
      <c r="A20" s="16">
        <f>SUBTOTAL(103,$B$3:B20)</f>
        <v>3</v>
      </c>
      <c r="B20" s="15" t="s">
        <v>385</v>
      </c>
      <c r="C20" s="15" t="s">
        <v>427</v>
      </c>
      <c r="D20" s="15">
        <v>50</v>
      </c>
      <c r="E20" s="15">
        <v>100</v>
      </c>
      <c r="F20" s="15" t="s">
        <v>101</v>
      </c>
      <c r="G20" s="15" t="s">
        <v>102</v>
      </c>
      <c r="H20" s="15" t="s">
        <v>428</v>
      </c>
      <c r="I20" s="15" t="s">
        <v>429</v>
      </c>
    </row>
    <row r="21" spans="1:9" ht="18" hidden="1" customHeight="1">
      <c r="A21" s="16">
        <f>SUBTOTAL(103,$B$3:B21)</f>
        <v>3</v>
      </c>
      <c r="B21" s="15" t="s">
        <v>385</v>
      </c>
      <c r="C21" s="15" t="s">
        <v>430</v>
      </c>
      <c r="D21" s="15">
        <v>50</v>
      </c>
      <c r="E21" s="15">
        <v>100</v>
      </c>
      <c r="F21" s="15" t="s">
        <v>431</v>
      </c>
      <c r="G21" s="15" t="s">
        <v>432</v>
      </c>
      <c r="H21" s="15" t="s">
        <v>433</v>
      </c>
      <c r="I21" s="15" t="s">
        <v>434</v>
      </c>
    </row>
    <row r="22" spans="1:9" ht="18" hidden="1" customHeight="1">
      <c r="A22" s="16">
        <f>SUBTOTAL(103,$B$3:B22)</f>
        <v>3</v>
      </c>
      <c r="B22" s="15" t="s">
        <v>385</v>
      </c>
      <c r="C22" s="15" t="s">
        <v>435</v>
      </c>
      <c r="D22" s="15">
        <v>50</v>
      </c>
      <c r="E22" s="15">
        <v>100</v>
      </c>
      <c r="F22" s="15" t="s">
        <v>431</v>
      </c>
      <c r="G22" s="15" t="s">
        <v>432</v>
      </c>
      <c r="H22" s="15" t="s">
        <v>436</v>
      </c>
      <c r="I22" s="15" t="s">
        <v>437</v>
      </c>
    </row>
    <row r="23" spans="1:9" ht="18" hidden="1" customHeight="1">
      <c r="A23" s="16">
        <f>SUBTOTAL(103,$B$3:B23)</f>
        <v>3</v>
      </c>
      <c r="B23" s="15" t="s">
        <v>385</v>
      </c>
      <c r="C23" s="15" t="s">
        <v>438</v>
      </c>
      <c r="D23" s="15">
        <v>50</v>
      </c>
      <c r="E23" s="15">
        <v>100</v>
      </c>
      <c r="F23" s="15" t="s">
        <v>209</v>
      </c>
      <c r="G23" s="15" t="s">
        <v>210</v>
      </c>
      <c r="H23" s="15" t="s">
        <v>439</v>
      </c>
      <c r="I23" s="15" t="s">
        <v>440</v>
      </c>
    </row>
    <row r="24" spans="1:9" ht="18" hidden="1" customHeight="1">
      <c r="A24" s="16">
        <f>SUBTOTAL(103,$B$3:B24)</f>
        <v>3</v>
      </c>
      <c r="B24" s="15" t="s">
        <v>385</v>
      </c>
      <c r="C24" s="15" t="s">
        <v>441</v>
      </c>
      <c r="D24" s="15">
        <v>50</v>
      </c>
      <c r="E24" s="15">
        <v>100</v>
      </c>
      <c r="F24" s="15" t="s">
        <v>213</v>
      </c>
      <c r="G24" s="15" t="s">
        <v>214</v>
      </c>
      <c r="H24" s="15" t="s">
        <v>442</v>
      </c>
      <c r="I24" s="15" t="s">
        <v>443</v>
      </c>
    </row>
    <row r="25" spans="1:9" ht="18" hidden="1" customHeight="1">
      <c r="A25" s="16">
        <f>SUBTOTAL(103,$B$3:B25)</f>
        <v>3</v>
      </c>
      <c r="B25" s="15" t="s">
        <v>385</v>
      </c>
      <c r="C25" s="15" t="s">
        <v>444</v>
      </c>
      <c r="D25" s="15">
        <v>50</v>
      </c>
      <c r="E25" s="15">
        <v>100</v>
      </c>
      <c r="F25" s="15" t="s">
        <v>340</v>
      </c>
      <c r="G25" s="15" t="s">
        <v>341</v>
      </c>
      <c r="H25" s="15" t="s">
        <v>445</v>
      </c>
      <c r="I25" s="15" t="s">
        <v>446</v>
      </c>
    </row>
    <row r="26" spans="1:9" ht="18" hidden="1" customHeight="1">
      <c r="A26" s="16">
        <f>SUBTOTAL(103,$B$3:B26)</f>
        <v>3</v>
      </c>
      <c r="B26" s="15" t="s">
        <v>385</v>
      </c>
      <c r="C26" s="15" t="s">
        <v>447</v>
      </c>
      <c r="D26" s="15">
        <v>50</v>
      </c>
      <c r="E26" s="15">
        <v>100</v>
      </c>
      <c r="F26" s="15" t="s">
        <v>448</v>
      </c>
      <c r="G26" s="15" t="s">
        <v>449</v>
      </c>
      <c r="H26" s="15" t="s">
        <v>413</v>
      </c>
      <c r="I26" s="15" t="s">
        <v>450</v>
      </c>
    </row>
    <row r="27" spans="1:9" ht="18" hidden="1" customHeight="1">
      <c r="A27" s="16">
        <f>SUBTOTAL(103,$B$3:B27)</f>
        <v>3</v>
      </c>
      <c r="B27" s="15" t="s">
        <v>385</v>
      </c>
      <c r="C27" s="15" t="s">
        <v>451</v>
      </c>
      <c r="D27" s="15">
        <v>50</v>
      </c>
      <c r="E27" s="15">
        <v>100</v>
      </c>
      <c r="F27" s="15" t="s">
        <v>452</v>
      </c>
      <c r="G27" s="15" t="s">
        <v>453</v>
      </c>
      <c r="H27" s="15" t="s">
        <v>454</v>
      </c>
      <c r="I27" s="15" t="s">
        <v>455</v>
      </c>
    </row>
    <row r="28" spans="1:9" ht="18" hidden="1" customHeight="1">
      <c r="A28" s="16">
        <f>SUBTOTAL(103,$B$3:B28)</f>
        <v>3</v>
      </c>
      <c r="B28" s="15" t="s">
        <v>385</v>
      </c>
      <c r="C28" s="15" t="s">
        <v>456</v>
      </c>
      <c r="D28" s="15">
        <v>50</v>
      </c>
      <c r="E28" s="15">
        <v>100</v>
      </c>
      <c r="F28" s="15" t="s">
        <v>452</v>
      </c>
      <c r="G28" s="15" t="s">
        <v>453</v>
      </c>
      <c r="H28" s="15" t="s">
        <v>457</v>
      </c>
      <c r="I28" s="15" t="s">
        <v>458</v>
      </c>
    </row>
    <row r="29" spans="1:9" ht="18" hidden="1" customHeight="1">
      <c r="A29" s="16">
        <f>SUBTOTAL(103,$B$3:B29)</f>
        <v>3</v>
      </c>
      <c r="B29" s="15" t="s">
        <v>385</v>
      </c>
      <c r="C29" s="15" t="s">
        <v>459</v>
      </c>
      <c r="D29" s="15">
        <v>50</v>
      </c>
      <c r="E29" s="15">
        <v>100</v>
      </c>
      <c r="F29" s="15" t="s">
        <v>351</v>
      </c>
      <c r="G29" s="15" t="s">
        <v>352</v>
      </c>
      <c r="H29" s="15" t="s">
        <v>460</v>
      </c>
      <c r="I29" s="15" t="s">
        <v>461</v>
      </c>
    </row>
    <row r="30" spans="1:9">
      <c r="A30" s="16">
        <f>SUBTOTAL(103,$B$3:B30)</f>
        <v>4</v>
      </c>
      <c r="B30" s="15" t="s">
        <v>63</v>
      </c>
      <c r="C30" s="15" t="s">
        <v>64</v>
      </c>
      <c r="D30" s="15">
        <v>50</v>
      </c>
      <c r="E30" s="15">
        <v>100</v>
      </c>
      <c r="F30" s="15" t="s">
        <v>65</v>
      </c>
      <c r="G30" s="15" t="s">
        <v>66</v>
      </c>
      <c r="H30" s="15" t="s">
        <v>67</v>
      </c>
      <c r="I30" s="15" t="s">
        <v>68</v>
      </c>
    </row>
    <row r="31" spans="1:9">
      <c r="A31" s="16">
        <f>SUBTOTAL(103,$B$3:B31)</f>
        <v>5</v>
      </c>
      <c r="B31" s="15" t="s">
        <v>63</v>
      </c>
      <c r="C31" s="15" t="s">
        <v>69</v>
      </c>
      <c r="D31" s="15">
        <v>50</v>
      </c>
      <c r="E31" s="15">
        <v>100</v>
      </c>
      <c r="F31" s="15" t="s">
        <v>70</v>
      </c>
      <c r="G31" s="15" t="s">
        <v>71</v>
      </c>
      <c r="H31" s="15" t="s">
        <v>72</v>
      </c>
      <c r="I31" s="15" t="s">
        <v>73</v>
      </c>
    </row>
    <row r="32" spans="1:9">
      <c r="A32" s="16">
        <f>SUBTOTAL(103,$B$3:B32)</f>
        <v>6</v>
      </c>
      <c r="B32" s="15" t="s">
        <v>63</v>
      </c>
      <c r="C32" s="15" t="s">
        <v>74</v>
      </c>
      <c r="D32" s="15">
        <v>50</v>
      </c>
      <c r="E32" s="15">
        <v>100</v>
      </c>
      <c r="F32" s="15" t="s">
        <v>75</v>
      </c>
      <c r="G32" s="15" t="s">
        <v>76</v>
      </c>
      <c r="H32" s="15" t="s">
        <v>77</v>
      </c>
      <c r="I32" s="15" t="s">
        <v>78</v>
      </c>
    </row>
    <row r="33" spans="1:9">
      <c r="A33" s="16">
        <f>SUBTOTAL(103,$B$3:B33)</f>
        <v>7</v>
      </c>
      <c r="B33" s="15" t="s">
        <v>63</v>
      </c>
      <c r="C33" s="15" t="s">
        <v>79</v>
      </c>
      <c r="D33" s="15">
        <v>50</v>
      </c>
      <c r="E33" s="15">
        <v>100</v>
      </c>
      <c r="F33" s="15" t="s">
        <v>80</v>
      </c>
      <c r="G33" s="15" t="s">
        <v>81</v>
      </c>
      <c r="H33" s="15" t="s">
        <v>82</v>
      </c>
      <c r="I33" s="15" t="s">
        <v>83</v>
      </c>
    </row>
    <row r="34" spans="1:9">
      <c r="A34" s="16">
        <f>SUBTOTAL(103,$B$3:B34)</f>
        <v>8</v>
      </c>
      <c r="B34" s="15" t="s">
        <v>63</v>
      </c>
      <c r="C34" s="15" t="s">
        <v>84</v>
      </c>
      <c r="D34" s="15">
        <v>50</v>
      </c>
      <c r="E34" s="15">
        <v>100</v>
      </c>
      <c r="F34" s="15" t="s">
        <v>85</v>
      </c>
      <c r="G34" s="15" t="s">
        <v>86</v>
      </c>
      <c r="H34" s="15" t="s">
        <v>87</v>
      </c>
      <c r="I34" s="15" t="s">
        <v>88</v>
      </c>
    </row>
    <row r="35" spans="1:9">
      <c r="A35" s="16">
        <f>SUBTOTAL(103,$B$3:B35)</f>
        <v>9</v>
      </c>
      <c r="B35" s="15" t="s">
        <v>63</v>
      </c>
      <c r="C35" s="15" t="s">
        <v>89</v>
      </c>
      <c r="D35" s="15">
        <v>50</v>
      </c>
      <c r="E35" s="15"/>
      <c r="F35" s="15" t="s">
        <v>90</v>
      </c>
      <c r="G35" s="15" t="s">
        <v>91</v>
      </c>
      <c r="H35" s="15" t="s">
        <v>92</v>
      </c>
      <c r="I35" s="15" t="s">
        <v>93</v>
      </c>
    </row>
    <row r="36" spans="1:9">
      <c r="A36" s="16">
        <f>SUBTOTAL(103,$B$3:B36)</f>
        <v>10</v>
      </c>
      <c r="B36" s="15" t="s">
        <v>63</v>
      </c>
      <c r="C36" s="15" t="s">
        <v>94</v>
      </c>
      <c r="D36" s="15">
        <v>50</v>
      </c>
      <c r="E36" s="15">
        <v>100</v>
      </c>
      <c r="F36" s="15" t="s">
        <v>95</v>
      </c>
      <c r="G36" s="15" t="s">
        <v>96</v>
      </c>
      <c r="H36" s="15" t="s">
        <v>97</v>
      </c>
      <c r="I36" s="15" t="s">
        <v>98</v>
      </c>
    </row>
    <row r="37" spans="1:9">
      <c r="A37" s="16">
        <f>SUBTOTAL(103,$B$3:B37)</f>
        <v>11</v>
      </c>
      <c r="B37" s="15" t="s">
        <v>63</v>
      </c>
      <c r="C37" s="15" t="s">
        <v>105</v>
      </c>
      <c r="D37" s="15">
        <v>50</v>
      </c>
      <c r="E37" s="15">
        <v>100</v>
      </c>
      <c r="F37" s="15" t="s">
        <v>106</v>
      </c>
      <c r="G37" s="15" t="s">
        <v>107</v>
      </c>
      <c r="H37" s="15" t="s">
        <v>108</v>
      </c>
      <c r="I37" s="15" t="s">
        <v>109</v>
      </c>
    </row>
    <row r="38" spans="1:9">
      <c r="A38" s="16">
        <f>SUBTOTAL(103,$B$3:B38)</f>
        <v>12</v>
      </c>
      <c r="B38" s="15" t="s">
        <v>63</v>
      </c>
      <c r="C38" s="15" t="s">
        <v>110</v>
      </c>
      <c r="D38" s="15">
        <v>50</v>
      </c>
      <c r="E38" s="15">
        <v>100</v>
      </c>
      <c r="F38" s="15" t="s">
        <v>111</v>
      </c>
      <c r="G38" s="15" t="s">
        <v>112</v>
      </c>
      <c r="H38" s="15" t="s">
        <v>72</v>
      </c>
      <c r="I38" s="15" t="s">
        <v>113</v>
      </c>
    </row>
    <row r="39" spans="1:9">
      <c r="A39" s="16">
        <f>SUBTOTAL(103,$B$3:B39)</f>
        <v>13</v>
      </c>
      <c r="B39" s="15" t="s">
        <v>63</v>
      </c>
      <c r="C39" s="15" t="s">
        <v>114</v>
      </c>
      <c r="D39" s="15">
        <v>50</v>
      </c>
      <c r="E39" s="15">
        <v>100</v>
      </c>
      <c r="F39" s="15" t="s">
        <v>111</v>
      </c>
      <c r="G39" s="15" t="s">
        <v>112</v>
      </c>
      <c r="H39" s="15" t="s">
        <v>77</v>
      </c>
      <c r="I39" s="15" t="s">
        <v>115</v>
      </c>
    </row>
    <row r="40" spans="1:9">
      <c r="A40" s="16">
        <f>SUBTOTAL(103,$B$3:B40)</f>
        <v>14</v>
      </c>
      <c r="B40" s="15" t="s">
        <v>63</v>
      </c>
      <c r="C40" s="15" t="s">
        <v>116</v>
      </c>
      <c r="D40" s="15">
        <v>50</v>
      </c>
      <c r="E40" s="15">
        <v>100</v>
      </c>
      <c r="F40" s="15" t="s">
        <v>117</v>
      </c>
      <c r="G40" s="15" t="s">
        <v>118</v>
      </c>
      <c r="H40" s="15" t="s">
        <v>119</v>
      </c>
      <c r="I40" s="15" t="s">
        <v>120</v>
      </c>
    </row>
    <row r="41" spans="1:9">
      <c r="A41" s="16">
        <f>SUBTOTAL(103,$B$3:B41)</f>
        <v>15</v>
      </c>
      <c r="B41" s="15" t="s">
        <v>63</v>
      </c>
      <c r="C41" s="15" t="s">
        <v>121</v>
      </c>
      <c r="D41" s="15">
        <v>50</v>
      </c>
      <c r="E41" s="15">
        <v>100</v>
      </c>
      <c r="F41" s="15" t="s">
        <v>122</v>
      </c>
      <c r="G41" s="15" t="s">
        <v>123</v>
      </c>
      <c r="H41" s="15" t="s">
        <v>124</v>
      </c>
      <c r="I41" s="15" t="s">
        <v>125</v>
      </c>
    </row>
    <row r="42" spans="1:9">
      <c r="A42" s="16">
        <f>SUBTOTAL(103,$B$3:B42)</f>
        <v>16</v>
      </c>
      <c r="B42" s="15" t="s">
        <v>63</v>
      </c>
      <c r="C42" s="15" t="s">
        <v>126</v>
      </c>
      <c r="D42" s="15">
        <v>50</v>
      </c>
      <c r="E42" s="15"/>
      <c r="F42" s="15" t="s">
        <v>127</v>
      </c>
      <c r="G42" s="15" t="s">
        <v>128</v>
      </c>
      <c r="H42" s="15" t="s">
        <v>129</v>
      </c>
      <c r="I42" s="15" t="s">
        <v>130</v>
      </c>
    </row>
    <row r="43" spans="1:9" ht="18" hidden="1" customHeight="1">
      <c r="A43" s="16">
        <f>SUBTOTAL(103,$B$3:B43)</f>
        <v>16</v>
      </c>
      <c r="B43" s="15" t="s">
        <v>131</v>
      </c>
      <c r="C43" s="15" t="s">
        <v>132</v>
      </c>
      <c r="D43" s="15">
        <v>50</v>
      </c>
      <c r="E43" s="15">
        <v>100</v>
      </c>
      <c r="F43" s="15" t="s">
        <v>80</v>
      </c>
      <c r="G43" s="15" t="s">
        <v>81</v>
      </c>
      <c r="H43" s="15" t="s">
        <v>133</v>
      </c>
      <c r="I43" s="15" t="s">
        <v>134</v>
      </c>
    </row>
    <row r="44" spans="1:9" ht="18" hidden="1" customHeight="1">
      <c r="A44" s="16">
        <f>SUBTOTAL(103,$B$3:B44)</f>
        <v>16</v>
      </c>
      <c r="B44" s="15" t="s">
        <v>131</v>
      </c>
      <c r="C44" s="15" t="s">
        <v>135</v>
      </c>
      <c r="D44" s="15">
        <v>50</v>
      </c>
      <c r="E44" s="15">
        <v>100</v>
      </c>
      <c r="F44" s="15" t="s">
        <v>136</v>
      </c>
      <c r="G44" s="15" t="s">
        <v>137</v>
      </c>
      <c r="H44" s="15" t="s">
        <v>138</v>
      </c>
      <c r="I44" s="15" t="s">
        <v>139</v>
      </c>
    </row>
    <row r="45" spans="1:9" ht="18" hidden="1" customHeight="1">
      <c r="A45" s="16">
        <f>SUBTOTAL(103,$B$3:B45)</f>
        <v>16</v>
      </c>
      <c r="B45" s="15" t="s">
        <v>131</v>
      </c>
      <c r="C45" s="15" t="s">
        <v>140</v>
      </c>
      <c r="D45" s="15">
        <v>50</v>
      </c>
      <c r="E45" s="15">
        <v>100</v>
      </c>
      <c r="F45" s="15" t="s">
        <v>136</v>
      </c>
      <c r="G45" s="15" t="s">
        <v>137</v>
      </c>
      <c r="H45" s="15" t="s">
        <v>141</v>
      </c>
      <c r="I45" s="15" t="s">
        <v>142</v>
      </c>
    </row>
    <row r="46" spans="1:9" ht="18" hidden="1" customHeight="1">
      <c r="A46" s="16">
        <f>SUBTOTAL(103,$B$3:B46)</f>
        <v>16</v>
      </c>
      <c r="B46" s="15" t="s">
        <v>131</v>
      </c>
      <c r="C46" s="15" t="s">
        <v>143</v>
      </c>
      <c r="D46" s="15">
        <v>50</v>
      </c>
      <c r="E46" s="15">
        <v>100</v>
      </c>
      <c r="F46" s="15" t="s">
        <v>136</v>
      </c>
      <c r="G46" s="15" t="s">
        <v>137</v>
      </c>
      <c r="H46" s="15" t="s">
        <v>144</v>
      </c>
      <c r="I46" s="15" t="s">
        <v>145</v>
      </c>
    </row>
    <row r="47" spans="1:9" ht="18" hidden="1" customHeight="1">
      <c r="A47" s="16">
        <f>SUBTOTAL(103,$B$3:B47)</f>
        <v>16</v>
      </c>
      <c r="B47" s="15" t="s">
        <v>131</v>
      </c>
      <c r="C47" s="15" t="s">
        <v>146</v>
      </c>
      <c r="D47" s="15">
        <v>50</v>
      </c>
      <c r="E47" s="15">
        <v>100</v>
      </c>
      <c r="F47" s="15" t="s">
        <v>136</v>
      </c>
      <c r="G47" s="15" t="s">
        <v>137</v>
      </c>
      <c r="H47" s="15" t="s">
        <v>141</v>
      </c>
      <c r="I47" s="15" t="s">
        <v>147</v>
      </c>
    </row>
    <row r="48" spans="1:9" ht="18" hidden="1" customHeight="1">
      <c r="A48" s="16">
        <f>SUBTOTAL(103,$B$3:B48)</f>
        <v>16</v>
      </c>
      <c r="B48" s="15" t="s">
        <v>131</v>
      </c>
      <c r="C48" s="15" t="s">
        <v>148</v>
      </c>
      <c r="D48" s="15">
        <v>50</v>
      </c>
      <c r="E48" s="15">
        <v>100</v>
      </c>
      <c r="F48" s="15" t="s">
        <v>85</v>
      </c>
      <c r="G48" s="15" t="s">
        <v>86</v>
      </c>
      <c r="H48" s="15" t="s">
        <v>149</v>
      </c>
      <c r="I48" s="15" t="s">
        <v>150</v>
      </c>
    </row>
    <row r="49" spans="1:9" ht="18" hidden="1" customHeight="1">
      <c r="A49" s="16">
        <f>SUBTOTAL(103,$B$3:B49)</f>
        <v>16</v>
      </c>
      <c r="B49" s="15" t="s">
        <v>131</v>
      </c>
      <c r="C49" s="15" t="s">
        <v>151</v>
      </c>
      <c r="D49" s="15">
        <v>50</v>
      </c>
      <c r="E49" s="15">
        <v>100</v>
      </c>
      <c r="F49" s="15" t="s">
        <v>90</v>
      </c>
      <c r="G49" s="15" t="s">
        <v>91</v>
      </c>
      <c r="H49" s="15" t="s">
        <v>144</v>
      </c>
      <c r="I49" s="15" t="s">
        <v>152</v>
      </c>
    </row>
    <row r="50" spans="1:9" ht="18" hidden="1" customHeight="1">
      <c r="A50" s="16">
        <f>SUBTOTAL(103,$B$3:B50)</f>
        <v>16</v>
      </c>
      <c r="B50" s="15" t="s">
        <v>131</v>
      </c>
      <c r="C50" s="15" t="s">
        <v>153</v>
      </c>
      <c r="D50" s="15">
        <v>50</v>
      </c>
      <c r="E50" s="15">
        <v>100</v>
      </c>
      <c r="F50" s="15" t="s">
        <v>95</v>
      </c>
      <c r="G50" s="15" t="s">
        <v>96</v>
      </c>
      <c r="H50" s="15" t="s">
        <v>154</v>
      </c>
      <c r="I50" s="15" t="s">
        <v>155</v>
      </c>
    </row>
    <row r="51" spans="1:9" ht="18" hidden="1" customHeight="1">
      <c r="A51" s="16">
        <f>SUBTOTAL(103,$B$3:B51)</f>
        <v>16</v>
      </c>
      <c r="B51" s="15" t="s">
        <v>131</v>
      </c>
      <c r="C51" s="15" t="s">
        <v>156</v>
      </c>
      <c r="D51" s="15">
        <v>50</v>
      </c>
      <c r="E51" s="15">
        <v>100</v>
      </c>
      <c r="F51" s="15" t="s">
        <v>99</v>
      </c>
      <c r="G51" s="15" t="s">
        <v>100</v>
      </c>
      <c r="H51" s="15" t="s">
        <v>157</v>
      </c>
      <c r="I51" s="15" t="s">
        <v>158</v>
      </c>
    </row>
    <row r="52" spans="1:9" ht="18" hidden="1" customHeight="1">
      <c r="A52" s="16">
        <f>SUBTOTAL(103,$B$3:B52)</f>
        <v>16</v>
      </c>
      <c r="B52" s="15" t="s">
        <v>131</v>
      </c>
      <c r="C52" s="15" t="s">
        <v>159</v>
      </c>
      <c r="D52" s="15">
        <v>50</v>
      </c>
      <c r="E52" s="15">
        <v>100</v>
      </c>
      <c r="F52" s="15" t="s">
        <v>99</v>
      </c>
      <c r="G52" s="15" t="s">
        <v>100</v>
      </c>
      <c r="H52" s="15" t="s">
        <v>160</v>
      </c>
      <c r="I52" s="15" t="s">
        <v>161</v>
      </c>
    </row>
    <row r="53" spans="1:9" ht="18" hidden="1" customHeight="1">
      <c r="A53" s="16">
        <f>SUBTOTAL(103,$B$3:B53)</f>
        <v>16</v>
      </c>
      <c r="B53" s="15" t="s">
        <v>131</v>
      </c>
      <c r="C53" s="15" t="s">
        <v>162</v>
      </c>
      <c r="D53" s="15">
        <v>50</v>
      </c>
      <c r="E53" s="15">
        <v>100</v>
      </c>
      <c r="F53" s="15" t="s">
        <v>163</v>
      </c>
      <c r="G53" s="15" t="s">
        <v>164</v>
      </c>
      <c r="H53" s="15" t="s">
        <v>165</v>
      </c>
      <c r="I53" s="15" t="s">
        <v>166</v>
      </c>
    </row>
    <row r="54" spans="1:9" ht="18" hidden="1" customHeight="1">
      <c r="A54" s="16">
        <f>SUBTOTAL(103,$B$3:B54)</f>
        <v>16</v>
      </c>
      <c r="B54" s="15" t="s">
        <v>131</v>
      </c>
      <c r="C54" s="15" t="s">
        <v>167</v>
      </c>
      <c r="D54" s="15">
        <v>50</v>
      </c>
      <c r="E54" s="15">
        <v>100</v>
      </c>
      <c r="F54" s="15" t="s">
        <v>101</v>
      </c>
      <c r="G54" s="15" t="s">
        <v>102</v>
      </c>
      <c r="H54" s="15" t="s">
        <v>141</v>
      </c>
      <c r="I54" s="15" t="s">
        <v>168</v>
      </c>
    </row>
    <row r="55" spans="1:9" ht="18" hidden="1" customHeight="1">
      <c r="A55" s="16">
        <f>SUBTOTAL(103,$B$3:B55)</f>
        <v>16</v>
      </c>
      <c r="B55" s="15" t="s">
        <v>131</v>
      </c>
      <c r="C55" s="15" t="s">
        <v>169</v>
      </c>
      <c r="D55" s="15">
        <v>50</v>
      </c>
      <c r="E55" s="15">
        <v>100</v>
      </c>
      <c r="F55" s="15" t="s">
        <v>101</v>
      </c>
      <c r="G55" s="15" t="s">
        <v>102</v>
      </c>
      <c r="H55" s="15" t="s">
        <v>170</v>
      </c>
      <c r="I55" s="15" t="s">
        <v>171</v>
      </c>
    </row>
    <row r="56" spans="1:9" ht="18" hidden="1" customHeight="1">
      <c r="A56" s="16">
        <f>SUBTOTAL(103,$B$3:B56)</f>
        <v>16</v>
      </c>
      <c r="B56" s="15" t="s">
        <v>131</v>
      </c>
      <c r="C56" s="15" t="s">
        <v>172</v>
      </c>
      <c r="D56" s="15">
        <v>50</v>
      </c>
      <c r="E56" s="15">
        <v>100</v>
      </c>
      <c r="F56" s="15" t="s">
        <v>173</v>
      </c>
      <c r="G56" s="15" t="s">
        <v>174</v>
      </c>
      <c r="H56" s="15" t="s">
        <v>175</v>
      </c>
      <c r="I56" s="15" t="s">
        <v>176</v>
      </c>
    </row>
    <row r="57" spans="1:9" ht="18" hidden="1" customHeight="1">
      <c r="A57" s="16">
        <f>SUBTOTAL(103,$B$3:B57)</f>
        <v>16</v>
      </c>
      <c r="B57" s="15" t="s">
        <v>131</v>
      </c>
      <c r="C57" s="15" t="s">
        <v>177</v>
      </c>
      <c r="D57" s="15">
        <v>50</v>
      </c>
      <c r="E57" s="15">
        <v>100</v>
      </c>
      <c r="F57" s="15" t="s">
        <v>178</v>
      </c>
      <c r="G57" s="15" t="s">
        <v>179</v>
      </c>
      <c r="H57" s="15" t="s">
        <v>180</v>
      </c>
      <c r="I57" s="15" t="s">
        <v>181</v>
      </c>
    </row>
    <row r="58" spans="1:9" ht="18" hidden="1" customHeight="1">
      <c r="A58" s="16">
        <f>SUBTOTAL(103,$B$3:B58)</f>
        <v>16</v>
      </c>
      <c r="B58" s="15" t="s">
        <v>131</v>
      </c>
      <c r="C58" s="15" t="s">
        <v>182</v>
      </c>
      <c r="D58" s="15">
        <v>50</v>
      </c>
      <c r="E58" s="15">
        <v>100</v>
      </c>
      <c r="F58" s="15" t="s">
        <v>183</v>
      </c>
      <c r="G58" s="15" t="s">
        <v>184</v>
      </c>
      <c r="H58" s="15" t="s">
        <v>185</v>
      </c>
      <c r="I58" s="15" t="s">
        <v>186</v>
      </c>
    </row>
    <row r="59" spans="1:9" ht="18" hidden="1" customHeight="1">
      <c r="A59" s="16">
        <f>SUBTOTAL(103,$B$3:B59)</f>
        <v>16</v>
      </c>
      <c r="B59" s="15" t="s">
        <v>131</v>
      </c>
      <c r="C59" s="15" t="s">
        <v>187</v>
      </c>
      <c r="D59" s="15">
        <v>50</v>
      </c>
      <c r="E59" s="15">
        <v>100</v>
      </c>
      <c r="F59" s="15" t="s">
        <v>183</v>
      </c>
      <c r="G59" s="15" t="s">
        <v>184</v>
      </c>
      <c r="H59" s="15" t="s">
        <v>170</v>
      </c>
      <c r="I59" s="15" t="s">
        <v>188</v>
      </c>
    </row>
    <row r="60" spans="1:9" ht="18" hidden="1" customHeight="1">
      <c r="A60" s="16">
        <f>SUBTOTAL(103,$B$3:B60)</f>
        <v>16</v>
      </c>
      <c r="B60" s="15" t="s">
        <v>131</v>
      </c>
      <c r="C60" s="15" t="s">
        <v>189</v>
      </c>
      <c r="D60" s="15">
        <v>50</v>
      </c>
      <c r="E60" s="15">
        <v>100</v>
      </c>
      <c r="F60" s="15" t="s">
        <v>190</v>
      </c>
      <c r="G60" s="15" t="s">
        <v>191</v>
      </c>
      <c r="H60" s="15" t="s">
        <v>192</v>
      </c>
      <c r="I60" s="15" t="s">
        <v>193</v>
      </c>
    </row>
    <row r="61" spans="1:9" ht="18" hidden="1" customHeight="1">
      <c r="A61" s="16">
        <f>SUBTOTAL(103,$B$3:B61)</f>
        <v>16</v>
      </c>
      <c r="B61" s="15" t="s">
        <v>131</v>
      </c>
      <c r="C61" s="15" t="s">
        <v>194</v>
      </c>
      <c r="D61" s="15">
        <v>50</v>
      </c>
      <c r="E61" s="15">
        <v>100</v>
      </c>
      <c r="F61" s="15" t="s">
        <v>190</v>
      </c>
      <c r="G61" s="15" t="s">
        <v>191</v>
      </c>
      <c r="H61" s="15" t="s">
        <v>195</v>
      </c>
      <c r="I61" s="15" t="s">
        <v>196</v>
      </c>
    </row>
    <row r="62" spans="1:9" ht="18" hidden="1" customHeight="1">
      <c r="A62" s="16">
        <f>SUBTOTAL(103,$B$3:B62)</f>
        <v>16</v>
      </c>
      <c r="B62" s="15" t="s">
        <v>131</v>
      </c>
      <c r="C62" s="15" t="s">
        <v>197</v>
      </c>
      <c r="D62" s="15">
        <v>50</v>
      </c>
      <c r="E62" s="15">
        <v>100</v>
      </c>
      <c r="F62" s="15" t="s">
        <v>198</v>
      </c>
      <c r="G62" s="15" t="s">
        <v>199</v>
      </c>
      <c r="H62" s="15" t="s">
        <v>200</v>
      </c>
      <c r="I62" s="15" t="s">
        <v>201</v>
      </c>
    </row>
    <row r="63" spans="1:9" ht="18" hidden="1" customHeight="1">
      <c r="A63" s="16">
        <f>SUBTOTAL(103,$B$3:B63)</f>
        <v>16</v>
      </c>
      <c r="B63" s="15" t="s">
        <v>131</v>
      </c>
      <c r="C63" s="15" t="s">
        <v>202</v>
      </c>
      <c r="D63" s="15">
        <v>50</v>
      </c>
      <c r="E63" s="15">
        <v>100</v>
      </c>
      <c r="F63" s="15" t="s">
        <v>198</v>
      </c>
      <c r="G63" s="15" t="s">
        <v>199</v>
      </c>
      <c r="H63" s="15" t="s">
        <v>203</v>
      </c>
      <c r="I63" s="15" t="s">
        <v>204</v>
      </c>
    </row>
    <row r="64" spans="1:9" ht="18" hidden="1" customHeight="1">
      <c r="A64" s="16">
        <f>SUBTOTAL(103,$B$3:B64)</f>
        <v>16</v>
      </c>
      <c r="B64" s="15" t="s">
        <v>131</v>
      </c>
      <c r="C64" s="15" t="s">
        <v>205</v>
      </c>
      <c r="D64" s="15">
        <v>50</v>
      </c>
      <c r="E64" s="15">
        <v>100</v>
      </c>
      <c r="F64" s="15" t="s">
        <v>106</v>
      </c>
      <c r="G64" s="15" t="s">
        <v>107</v>
      </c>
      <c r="H64" s="15" t="s">
        <v>206</v>
      </c>
      <c r="I64" s="15" t="s">
        <v>207</v>
      </c>
    </row>
    <row r="65" spans="1:9" ht="18" hidden="1" customHeight="1">
      <c r="A65" s="16">
        <f>SUBTOTAL(103,$B$3:B65)</f>
        <v>16</v>
      </c>
      <c r="B65" s="15" t="s">
        <v>131</v>
      </c>
      <c r="C65" s="15" t="s">
        <v>208</v>
      </c>
      <c r="D65" s="15">
        <v>50</v>
      </c>
      <c r="E65" s="15">
        <v>100</v>
      </c>
      <c r="F65" s="15" t="s">
        <v>209</v>
      </c>
      <c r="G65" s="15" t="s">
        <v>210</v>
      </c>
      <c r="H65" s="15" t="s">
        <v>180</v>
      </c>
      <c r="I65" s="15" t="s">
        <v>211</v>
      </c>
    </row>
    <row r="66" spans="1:9" ht="18" hidden="1" customHeight="1">
      <c r="A66" s="16">
        <f>SUBTOTAL(103,$B$3:B66)</f>
        <v>16</v>
      </c>
      <c r="B66" s="15" t="s">
        <v>131</v>
      </c>
      <c r="C66" s="15" t="s">
        <v>212</v>
      </c>
      <c r="D66" s="15">
        <v>50</v>
      </c>
      <c r="E66" s="15">
        <v>100</v>
      </c>
      <c r="F66" s="15" t="s">
        <v>213</v>
      </c>
      <c r="G66" s="15" t="s">
        <v>214</v>
      </c>
      <c r="H66" s="15" t="s">
        <v>215</v>
      </c>
      <c r="I66" s="15" t="s">
        <v>216</v>
      </c>
    </row>
    <row r="67" spans="1:9" ht="18" hidden="1" customHeight="1">
      <c r="A67" s="16">
        <f>SUBTOTAL(103,$B$3:B67)</f>
        <v>16</v>
      </c>
      <c r="B67" s="15" t="s">
        <v>131</v>
      </c>
      <c r="C67" s="15" t="s">
        <v>217</v>
      </c>
      <c r="D67" s="15">
        <v>50</v>
      </c>
      <c r="E67" s="15">
        <v>100</v>
      </c>
      <c r="F67" s="15" t="s">
        <v>117</v>
      </c>
      <c r="G67" s="15" t="s">
        <v>118</v>
      </c>
      <c r="H67" s="15" t="s">
        <v>218</v>
      </c>
      <c r="I67" s="15" t="s">
        <v>219</v>
      </c>
    </row>
    <row r="68" spans="1:9" ht="18" hidden="1" customHeight="1">
      <c r="A68" s="16">
        <f>SUBTOTAL(103,$B$3:B68)</f>
        <v>16</v>
      </c>
      <c r="B68" s="15" t="s">
        <v>220</v>
      </c>
      <c r="C68" s="15" t="s">
        <v>221</v>
      </c>
      <c r="D68" s="15">
        <v>50</v>
      </c>
      <c r="E68" s="15">
        <v>100</v>
      </c>
      <c r="F68" s="15" t="s">
        <v>222</v>
      </c>
      <c r="G68" s="15" t="s">
        <v>223</v>
      </c>
      <c r="H68" s="15" t="s">
        <v>224</v>
      </c>
      <c r="I68" s="15" t="s">
        <v>225</v>
      </c>
    </row>
    <row r="69" spans="1:9" ht="18" hidden="1" customHeight="1">
      <c r="A69" s="16">
        <f>SUBTOTAL(103,$B$3:B69)</f>
        <v>16</v>
      </c>
      <c r="B69" s="15" t="s">
        <v>220</v>
      </c>
      <c r="C69" s="15" t="s">
        <v>226</v>
      </c>
      <c r="D69" s="15">
        <v>50</v>
      </c>
      <c r="E69" s="15">
        <v>100</v>
      </c>
      <c r="F69" s="15" t="s">
        <v>75</v>
      </c>
      <c r="G69" s="15" t="s">
        <v>76</v>
      </c>
      <c r="H69" s="15" t="s">
        <v>227</v>
      </c>
      <c r="I69" s="15" t="s">
        <v>228</v>
      </c>
    </row>
    <row r="70" spans="1:9" ht="18" hidden="1" customHeight="1">
      <c r="A70" s="16">
        <f>SUBTOTAL(103,$B$3:B70)</f>
        <v>16</v>
      </c>
      <c r="B70" s="15" t="s">
        <v>220</v>
      </c>
      <c r="C70" s="15" t="s">
        <v>229</v>
      </c>
      <c r="D70" s="15">
        <v>50</v>
      </c>
      <c r="E70" s="15">
        <v>100</v>
      </c>
      <c r="F70" s="15" t="s">
        <v>80</v>
      </c>
      <c r="G70" s="15" t="s">
        <v>81</v>
      </c>
      <c r="H70" s="15" t="s">
        <v>230</v>
      </c>
      <c r="I70" s="15" t="s">
        <v>231</v>
      </c>
    </row>
    <row r="71" spans="1:9" ht="18" hidden="1" customHeight="1">
      <c r="A71" s="16">
        <f>SUBTOTAL(103,$B$3:B71)</f>
        <v>16</v>
      </c>
      <c r="B71" s="15" t="s">
        <v>220</v>
      </c>
      <c r="C71" s="15" t="s">
        <v>232</v>
      </c>
      <c r="D71" s="15">
        <v>50</v>
      </c>
      <c r="E71" s="15">
        <v>100</v>
      </c>
      <c r="F71" s="15" t="s">
        <v>80</v>
      </c>
      <c r="G71" s="15" t="s">
        <v>81</v>
      </c>
      <c r="H71" s="15" t="s">
        <v>233</v>
      </c>
      <c r="I71" s="15" t="s">
        <v>234</v>
      </c>
    </row>
    <row r="72" spans="1:9" ht="18" hidden="1" customHeight="1">
      <c r="A72" s="16">
        <f>SUBTOTAL(103,$B$3:B72)</f>
        <v>16</v>
      </c>
      <c r="B72" s="15" t="s">
        <v>220</v>
      </c>
      <c r="C72" s="15" t="s">
        <v>235</v>
      </c>
      <c r="D72" s="15">
        <v>50</v>
      </c>
      <c r="E72" s="15">
        <v>100</v>
      </c>
      <c r="F72" s="15" t="s">
        <v>80</v>
      </c>
      <c r="G72" s="15" t="s">
        <v>81</v>
      </c>
      <c r="H72" s="15" t="s">
        <v>236</v>
      </c>
      <c r="I72" s="15" t="s">
        <v>237</v>
      </c>
    </row>
    <row r="73" spans="1:9" ht="18" hidden="1" customHeight="1">
      <c r="A73" s="16">
        <f>SUBTOTAL(103,$B$3:B73)</f>
        <v>16</v>
      </c>
      <c r="B73" s="15" t="s">
        <v>220</v>
      </c>
      <c r="C73" s="15" t="s">
        <v>238</v>
      </c>
      <c r="D73" s="15">
        <v>50</v>
      </c>
      <c r="E73" s="15">
        <v>100</v>
      </c>
      <c r="F73" s="15" t="s">
        <v>80</v>
      </c>
      <c r="G73" s="15" t="s">
        <v>81</v>
      </c>
      <c r="H73" s="15" t="s">
        <v>239</v>
      </c>
      <c r="I73" s="15" t="s">
        <v>240</v>
      </c>
    </row>
    <row r="74" spans="1:9" ht="18" hidden="1" customHeight="1">
      <c r="A74" s="16">
        <f>SUBTOTAL(103,$B$3:B74)</f>
        <v>16</v>
      </c>
      <c r="B74" s="15" t="s">
        <v>220</v>
      </c>
      <c r="C74" s="15" t="s">
        <v>241</v>
      </c>
      <c r="D74" s="15">
        <v>50</v>
      </c>
      <c r="E74" s="15">
        <v>100</v>
      </c>
      <c r="F74" s="15" t="s">
        <v>242</v>
      </c>
      <c r="G74" s="15" t="s">
        <v>243</v>
      </c>
      <c r="H74" s="15" t="s">
        <v>244</v>
      </c>
      <c r="I74" s="15" t="s">
        <v>245</v>
      </c>
    </row>
    <row r="75" spans="1:9" ht="18" hidden="1" customHeight="1">
      <c r="A75" s="16">
        <f>SUBTOTAL(103,$B$3:B75)</f>
        <v>16</v>
      </c>
      <c r="B75" s="15" t="s">
        <v>220</v>
      </c>
      <c r="C75" s="15" t="s">
        <v>246</v>
      </c>
      <c r="D75" s="15">
        <v>50</v>
      </c>
      <c r="E75" s="15">
        <v>100</v>
      </c>
      <c r="F75" s="15" t="s">
        <v>136</v>
      </c>
      <c r="G75" s="15" t="s">
        <v>137</v>
      </c>
      <c r="H75" s="15" t="s">
        <v>247</v>
      </c>
      <c r="I75" s="15" t="s">
        <v>248</v>
      </c>
    </row>
    <row r="76" spans="1:9" ht="18" hidden="1" customHeight="1">
      <c r="A76" s="16">
        <f>SUBTOTAL(103,$B$3:B76)</f>
        <v>16</v>
      </c>
      <c r="B76" s="15" t="s">
        <v>220</v>
      </c>
      <c r="C76" s="15" t="s">
        <v>249</v>
      </c>
      <c r="D76" s="15">
        <v>50</v>
      </c>
      <c r="E76" s="15">
        <v>100</v>
      </c>
      <c r="F76" s="15" t="s">
        <v>85</v>
      </c>
      <c r="G76" s="15" t="s">
        <v>86</v>
      </c>
      <c r="H76" s="15" t="s">
        <v>250</v>
      </c>
      <c r="I76" s="15" t="s">
        <v>251</v>
      </c>
    </row>
    <row r="77" spans="1:9" ht="18" hidden="1" customHeight="1">
      <c r="A77" s="16">
        <f>SUBTOTAL(103,$B$3:B77)</f>
        <v>16</v>
      </c>
      <c r="B77" s="15" t="s">
        <v>220</v>
      </c>
      <c r="C77" s="15" t="s">
        <v>252</v>
      </c>
      <c r="D77" s="15">
        <v>50</v>
      </c>
      <c r="E77" s="15">
        <v>100</v>
      </c>
      <c r="F77" s="15" t="s">
        <v>85</v>
      </c>
      <c r="G77" s="15" t="s">
        <v>86</v>
      </c>
      <c r="H77" s="15" t="s">
        <v>253</v>
      </c>
      <c r="I77" s="15" t="s">
        <v>254</v>
      </c>
    </row>
    <row r="78" spans="1:9" ht="18" hidden="1" customHeight="1">
      <c r="A78" s="16">
        <f>SUBTOTAL(103,$B$3:B78)</f>
        <v>16</v>
      </c>
      <c r="B78" s="15" t="s">
        <v>220</v>
      </c>
      <c r="C78" s="15" t="s">
        <v>255</v>
      </c>
      <c r="D78" s="15">
        <v>50</v>
      </c>
      <c r="E78" s="15">
        <v>100</v>
      </c>
      <c r="F78" s="15" t="s">
        <v>90</v>
      </c>
      <c r="G78" s="15" t="s">
        <v>91</v>
      </c>
      <c r="H78" s="15" t="s">
        <v>236</v>
      </c>
      <c r="I78" s="15" t="s">
        <v>256</v>
      </c>
    </row>
    <row r="79" spans="1:9" ht="18" hidden="1" customHeight="1">
      <c r="A79" s="16">
        <f>SUBTOTAL(103,$B$3:B79)</f>
        <v>16</v>
      </c>
      <c r="B79" s="15" t="s">
        <v>220</v>
      </c>
      <c r="C79" s="15" t="s">
        <v>257</v>
      </c>
      <c r="D79" s="15">
        <v>50</v>
      </c>
      <c r="E79" s="15">
        <v>100</v>
      </c>
      <c r="F79" s="15" t="s">
        <v>95</v>
      </c>
      <c r="G79" s="15" t="s">
        <v>96</v>
      </c>
      <c r="H79" s="15" t="s">
        <v>233</v>
      </c>
      <c r="I79" s="15" t="s">
        <v>258</v>
      </c>
    </row>
    <row r="80" spans="1:9" ht="18" hidden="1" customHeight="1">
      <c r="A80" s="16">
        <f>SUBTOTAL(103,$B$3:B80)</f>
        <v>16</v>
      </c>
      <c r="B80" s="15" t="s">
        <v>220</v>
      </c>
      <c r="C80" s="15" t="s">
        <v>259</v>
      </c>
      <c r="D80" s="15">
        <v>50</v>
      </c>
      <c r="E80" s="15">
        <v>100</v>
      </c>
      <c r="F80" s="15" t="s">
        <v>95</v>
      </c>
      <c r="G80" s="15" t="s">
        <v>96</v>
      </c>
      <c r="H80" s="15" t="s">
        <v>244</v>
      </c>
      <c r="I80" s="15" t="s">
        <v>260</v>
      </c>
    </row>
    <row r="81" spans="1:9" ht="18" hidden="1" customHeight="1">
      <c r="A81" s="16">
        <f>SUBTOTAL(103,$B$3:B81)</f>
        <v>16</v>
      </c>
      <c r="B81" s="15" t="s">
        <v>220</v>
      </c>
      <c r="C81" s="15" t="s">
        <v>261</v>
      </c>
      <c r="D81" s="15">
        <v>50</v>
      </c>
      <c r="E81" s="15">
        <v>100</v>
      </c>
      <c r="F81" s="15" t="s">
        <v>95</v>
      </c>
      <c r="G81" s="15" t="s">
        <v>96</v>
      </c>
      <c r="H81" s="15" t="s">
        <v>262</v>
      </c>
      <c r="I81" s="15" t="s">
        <v>263</v>
      </c>
    </row>
    <row r="82" spans="1:9" ht="18" hidden="1" customHeight="1">
      <c r="A82" s="16">
        <f>SUBTOTAL(103,$B$3:B82)</f>
        <v>16</v>
      </c>
      <c r="B82" s="15" t="s">
        <v>220</v>
      </c>
      <c r="C82" s="15" t="s">
        <v>264</v>
      </c>
      <c r="D82" s="15">
        <v>50</v>
      </c>
      <c r="E82" s="15">
        <v>100</v>
      </c>
      <c r="F82" s="15" t="s">
        <v>95</v>
      </c>
      <c r="G82" s="15" t="s">
        <v>96</v>
      </c>
      <c r="H82" s="15" t="s">
        <v>265</v>
      </c>
      <c r="I82" s="15" t="s">
        <v>266</v>
      </c>
    </row>
    <row r="83" spans="1:9" ht="18" hidden="1" customHeight="1">
      <c r="A83" s="16">
        <f>SUBTOTAL(103,$B$3:B83)</f>
        <v>16</v>
      </c>
      <c r="B83" s="15" t="s">
        <v>220</v>
      </c>
      <c r="C83" s="15" t="s">
        <v>267</v>
      </c>
      <c r="D83" s="15">
        <v>50</v>
      </c>
      <c r="E83" s="15">
        <v>100</v>
      </c>
      <c r="F83" s="15" t="s">
        <v>163</v>
      </c>
      <c r="G83" s="15" t="s">
        <v>164</v>
      </c>
      <c r="H83" s="15" t="s">
        <v>268</v>
      </c>
      <c r="I83" s="15" t="s">
        <v>269</v>
      </c>
    </row>
    <row r="84" spans="1:9" ht="18" hidden="1" customHeight="1">
      <c r="A84" s="16">
        <f>SUBTOTAL(103,$B$3:B84)</f>
        <v>16</v>
      </c>
      <c r="B84" s="15" t="s">
        <v>220</v>
      </c>
      <c r="C84" s="15" t="s">
        <v>270</v>
      </c>
      <c r="D84" s="15">
        <v>50</v>
      </c>
      <c r="E84" s="15">
        <v>100</v>
      </c>
      <c r="F84" s="15" t="s">
        <v>173</v>
      </c>
      <c r="G84" s="15" t="s">
        <v>174</v>
      </c>
      <c r="H84" s="15" t="s">
        <v>271</v>
      </c>
      <c r="I84" s="15" t="s">
        <v>272</v>
      </c>
    </row>
    <row r="85" spans="1:9" ht="18" hidden="1" customHeight="1">
      <c r="A85" s="16">
        <f>SUBTOTAL(103,$B$3:B85)</f>
        <v>16</v>
      </c>
      <c r="B85" s="15" t="s">
        <v>220</v>
      </c>
      <c r="C85" s="15" t="s">
        <v>273</v>
      </c>
      <c r="D85" s="15">
        <v>50</v>
      </c>
      <c r="E85" s="15">
        <v>100</v>
      </c>
      <c r="F85" s="15" t="s">
        <v>173</v>
      </c>
      <c r="G85" s="15" t="s">
        <v>174</v>
      </c>
      <c r="H85" s="15" t="s">
        <v>244</v>
      </c>
      <c r="I85" s="15" t="s">
        <v>274</v>
      </c>
    </row>
    <row r="86" spans="1:9" ht="18" hidden="1" customHeight="1">
      <c r="A86" s="16">
        <f>SUBTOTAL(103,$B$3:B86)</f>
        <v>16</v>
      </c>
      <c r="B86" s="15" t="s">
        <v>220</v>
      </c>
      <c r="C86" s="15" t="s">
        <v>275</v>
      </c>
      <c r="D86" s="15">
        <v>50</v>
      </c>
      <c r="E86" s="15">
        <v>100</v>
      </c>
      <c r="F86" s="15" t="s">
        <v>276</v>
      </c>
      <c r="G86" s="15" t="s">
        <v>277</v>
      </c>
      <c r="H86" s="15" t="s">
        <v>230</v>
      </c>
      <c r="I86" s="15" t="s">
        <v>278</v>
      </c>
    </row>
    <row r="87" spans="1:9" ht="18" hidden="1" customHeight="1">
      <c r="A87" s="16">
        <f>SUBTOTAL(103,$B$3:B87)</f>
        <v>16</v>
      </c>
      <c r="B87" s="15" t="s">
        <v>220</v>
      </c>
      <c r="C87" s="15" t="s">
        <v>279</v>
      </c>
      <c r="D87" s="15">
        <v>50</v>
      </c>
      <c r="E87" s="15">
        <v>100</v>
      </c>
      <c r="F87" s="15" t="s">
        <v>280</v>
      </c>
      <c r="G87" s="15" t="s">
        <v>281</v>
      </c>
      <c r="H87" s="15" t="s">
        <v>282</v>
      </c>
      <c r="I87" s="15" t="s">
        <v>283</v>
      </c>
    </row>
    <row r="88" spans="1:9" ht="18" hidden="1" customHeight="1">
      <c r="A88" s="16">
        <f>SUBTOTAL(103,$B$3:B88)</f>
        <v>16</v>
      </c>
      <c r="B88" s="15" t="s">
        <v>220</v>
      </c>
      <c r="C88" s="15" t="s">
        <v>284</v>
      </c>
      <c r="D88" s="15">
        <v>50</v>
      </c>
      <c r="E88" s="15">
        <v>100</v>
      </c>
      <c r="F88" s="15" t="s">
        <v>190</v>
      </c>
      <c r="G88" s="15" t="s">
        <v>191</v>
      </c>
      <c r="H88" s="15" t="s">
        <v>227</v>
      </c>
      <c r="I88" s="15" t="s">
        <v>285</v>
      </c>
    </row>
    <row r="89" spans="1:9" ht="18" hidden="1" customHeight="1">
      <c r="A89" s="16">
        <f>SUBTOTAL(103,$B$3:B89)</f>
        <v>16</v>
      </c>
      <c r="B89" s="15" t="s">
        <v>220</v>
      </c>
      <c r="C89" s="15" t="s">
        <v>286</v>
      </c>
      <c r="D89" s="15">
        <v>50</v>
      </c>
      <c r="E89" s="15">
        <v>100</v>
      </c>
      <c r="F89" s="15" t="s">
        <v>287</v>
      </c>
      <c r="G89" s="15" t="s">
        <v>288</v>
      </c>
      <c r="H89" s="15" t="s">
        <v>289</v>
      </c>
      <c r="I89" s="15" t="s">
        <v>290</v>
      </c>
    </row>
    <row r="90" spans="1:9" ht="18" hidden="1" customHeight="1">
      <c r="A90" s="16">
        <f>SUBTOTAL(103,$B$3:B90)</f>
        <v>16</v>
      </c>
      <c r="B90" s="15" t="s">
        <v>220</v>
      </c>
      <c r="C90" s="15" t="s">
        <v>291</v>
      </c>
      <c r="D90" s="15">
        <v>50</v>
      </c>
      <c r="E90" s="15">
        <v>100</v>
      </c>
      <c r="F90" s="15" t="s">
        <v>287</v>
      </c>
      <c r="G90" s="15" t="s">
        <v>288</v>
      </c>
      <c r="H90" s="15" t="s">
        <v>292</v>
      </c>
      <c r="I90" s="15" t="s">
        <v>293</v>
      </c>
    </row>
    <row r="91" spans="1:9" ht="18" hidden="1" customHeight="1">
      <c r="A91" s="16">
        <f>SUBTOTAL(103,$B$3:B91)</f>
        <v>16</v>
      </c>
      <c r="B91" s="15" t="s">
        <v>220</v>
      </c>
      <c r="C91" s="15" t="s">
        <v>294</v>
      </c>
      <c r="D91" s="15">
        <v>50</v>
      </c>
      <c r="E91" s="15">
        <v>100</v>
      </c>
      <c r="F91" s="15" t="s">
        <v>287</v>
      </c>
      <c r="G91" s="15" t="s">
        <v>288</v>
      </c>
      <c r="H91" s="15" t="s">
        <v>295</v>
      </c>
      <c r="I91" s="15" t="s">
        <v>296</v>
      </c>
    </row>
    <row r="92" spans="1:9" ht="18" hidden="1" customHeight="1">
      <c r="A92" s="16">
        <f>SUBTOTAL(103,$B$3:B92)</f>
        <v>16</v>
      </c>
      <c r="B92" s="15" t="s">
        <v>220</v>
      </c>
      <c r="C92" s="15" t="s">
        <v>297</v>
      </c>
      <c r="D92" s="15">
        <v>50</v>
      </c>
      <c r="E92" s="15">
        <v>100</v>
      </c>
      <c r="F92" s="15" t="s">
        <v>287</v>
      </c>
      <c r="G92" s="15" t="s">
        <v>288</v>
      </c>
      <c r="H92" s="15" t="s">
        <v>227</v>
      </c>
      <c r="I92" s="15" t="s">
        <v>298</v>
      </c>
    </row>
    <row r="93" spans="1:9" ht="18" hidden="1" customHeight="1">
      <c r="A93" s="16">
        <f>SUBTOTAL(103,$B$3:B93)</f>
        <v>16</v>
      </c>
      <c r="B93" s="15" t="s">
        <v>299</v>
      </c>
      <c r="C93" s="15" t="s">
        <v>300</v>
      </c>
      <c r="D93" s="15">
        <v>50</v>
      </c>
      <c r="E93" s="15">
        <v>100</v>
      </c>
      <c r="F93" s="15" t="s">
        <v>301</v>
      </c>
      <c r="G93" s="15" t="s">
        <v>302</v>
      </c>
      <c r="H93" s="15" t="s">
        <v>303</v>
      </c>
      <c r="I93" s="15" t="s">
        <v>304</v>
      </c>
    </row>
    <row r="94" spans="1:9" ht="18" hidden="1" customHeight="1">
      <c r="A94" s="16">
        <f>SUBTOTAL(103,$B$3:B94)</f>
        <v>16</v>
      </c>
      <c r="B94" s="15" t="s">
        <v>299</v>
      </c>
      <c r="C94" s="15" t="s">
        <v>305</v>
      </c>
      <c r="D94" s="15">
        <v>50</v>
      </c>
      <c r="E94" s="15">
        <v>100</v>
      </c>
      <c r="F94" s="15" t="s">
        <v>306</v>
      </c>
      <c r="G94" s="15" t="s">
        <v>104</v>
      </c>
      <c r="H94" s="15" t="s">
        <v>307</v>
      </c>
      <c r="I94" s="15" t="s">
        <v>308</v>
      </c>
    </row>
    <row r="95" spans="1:9" ht="18" hidden="1" customHeight="1">
      <c r="A95" s="16">
        <f>SUBTOTAL(103,$B$3:B95)</f>
        <v>16</v>
      </c>
      <c r="B95" s="15" t="s">
        <v>299</v>
      </c>
      <c r="C95" s="15" t="s">
        <v>309</v>
      </c>
      <c r="D95" s="15">
        <v>50</v>
      </c>
      <c r="E95" s="15">
        <v>100</v>
      </c>
      <c r="F95" s="15" t="s">
        <v>310</v>
      </c>
      <c r="G95" s="15" t="s">
        <v>311</v>
      </c>
      <c r="H95" s="15" t="s">
        <v>312</v>
      </c>
      <c r="I95" s="15" t="s">
        <v>313</v>
      </c>
    </row>
    <row r="96" spans="1:9" ht="18" hidden="1" customHeight="1">
      <c r="A96" s="16">
        <f>SUBTOTAL(103,$B$3:B96)</f>
        <v>16</v>
      </c>
      <c r="B96" s="15" t="s">
        <v>314</v>
      </c>
      <c r="C96" s="15" t="s">
        <v>315</v>
      </c>
      <c r="D96" s="15">
        <v>50</v>
      </c>
      <c r="E96" s="15">
        <v>100</v>
      </c>
      <c r="F96" s="15" t="s">
        <v>106</v>
      </c>
      <c r="G96" s="15" t="s">
        <v>107</v>
      </c>
      <c r="H96" s="15" t="s">
        <v>316</v>
      </c>
      <c r="I96" s="15" t="s">
        <v>317</v>
      </c>
    </row>
    <row r="97" spans="1:9" ht="18" hidden="1" customHeight="1">
      <c r="A97" s="16">
        <f>SUBTOTAL(103,$B$3:B97)</f>
        <v>16</v>
      </c>
      <c r="B97" s="15" t="s">
        <v>314</v>
      </c>
      <c r="C97" s="15" t="s">
        <v>318</v>
      </c>
      <c r="D97" s="15">
        <v>50</v>
      </c>
      <c r="E97" s="15">
        <v>100</v>
      </c>
      <c r="F97" s="15" t="s">
        <v>319</v>
      </c>
      <c r="G97" s="15" t="s">
        <v>320</v>
      </c>
      <c r="H97" s="15" t="s">
        <v>321</v>
      </c>
      <c r="I97" s="15" t="s">
        <v>322</v>
      </c>
    </row>
    <row r="98" spans="1:9" ht="18" hidden="1" customHeight="1">
      <c r="A98" s="16">
        <f>SUBTOTAL(103,$B$3:B98)</f>
        <v>16</v>
      </c>
      <c r="B98" s="15" t="s">
        <v>314</v>
      </c>
      <c r="C98" s="15" t="s">
        <v>323</v>
      </c>
      <c r="D98" s="15">
        <v>50</v>
      </c>
      <c r="E98" s="15">
        <v>100</v>
      </c>
      <c r="F98" s="15" t="s">
        <v>209</v>
      </c>
      <c r="G98" s="15" t="s">
        <v>210</v>
      </c>
      <c r="H98" s="15" t="s">
        <v>324</v>
      </c>
      <c r="I98" s="15" t="s">
        <v>325</v>
      </c>
    </row>
    <row r="99" spans="1:9" ht="18" hidden="1" customHeight="1">
      <c r="A99" s="16">
        <f>SUBTOTAL(103,$B$3:B99)</f>
        <v>16</v>
      </c>
      <c r="B99" s="15" t="s">
        <v>314</v>
      </c>
      <c r="C99" s="15" t="s">
        <v>326</v>
      </c>
      <c r="D99" s="15">
        <v>50</v>
      </c>
      <c r="E99" s="15">
        <v>100</v>
      </c>
      <c r="F99" s="15" t="s">
        <v>327</v>
      </c>
      <c r="G99" s="15" t="s">
        <v>328</v>
      </c>
      <c r="H99" s="15" t="s">
        <v>329</v>
      </c>
      <c r="I99" s="15" t="s">
        <v>330</v>
      </c>
    </row>
    <row r="100" spans="1:9" ht="18" hidden="1" customHeight="1">
      <c r="A100" s="16">
        <f>SUBTOTAL(103,$B$3:B100)</f>
        <v>16</v>
      </c>
      <c r="B100" s="15" t="s">
        <v>314</v>
      </c>
      <c r="C100" s="15" t="s">
        <v>331</v>
      </c>
      <c r="D100" s="15">
        <v>50</v>
      </c>
      <c r="E100" s="15">
        <v>100</v>
      </c>
      <c r="F100" s="15" t="s">
        <v>127</v>
      </c>
      <c r="G100" s="15" t="s">
        <v>128</v>
      </c>
      <c r="H100" s="15" t="s">
        <v>227</v>
      </c>
      <c r="I100" s="15" t="s">
        <v>332</v>
      </c>
    </row>
    <row r="101" spans="1:9">
      <c r="A101" s="16">
        <f>SUBTOTAL(103,$B$3:B101)</f>
        <v>17</v>
      </c>
      <c r="B101" s="15" t="s">
        <v>566</v>
      </c>
      <c r="C101" s="15" t="s">
        <v>567</v>
      </c>
      <c r="D101" s="15">
        <v>50</v>
      </c>
      <c r="E101" s="15">
        <v>100</v>
      </c>
      <c r="F101" s="15" t="s">
        <v>95</v>
      </c>
      <c r="G101" s="15" t="s">
        <v>96</v>
      </c>
      <c r="H101" s="15" t="s">
        <v>568</v>
      </c>
      <c r="I101" s="15" t="s">
        <v>569</v>
      </c>
    </row>
    <row r="102" spans="1:9">
      <c r="A102" s="16">
        <f>SUBTOTAL(103,$B$3:B102)</f>
        <v>18</v>
      </c>
      <c r="B102" s="15" t="s">
        <v>566</v>
      </c>
      <c r="C102" s="15" t="s">
        <v>570</v>
      </c>
      <c r="D102" s="15">
        <v>50</v>
      </c>
      <c r="E102" s="15">
        <v>100</v>
      </c>
      <c r="F102" s="15" t="s">
        <v>101</v>
      </c>
      <c r="G102" s="15" t="s">
        <v>102</v>
      </c>
      <c r="H102" s="15" t="s">
        <v>571</v>
      </c>
      <c r="I102" s="15" t="s">
        <v>572</v>
      </c>
    </row>
    <row r="103" spans="1:9">
      <c r="A103" s="16">
        <f>SUBTOTAL(103,$B$3:B103)</f>
        <v>19</v>
      </c>
      <c r="B103" s="15" t="s">
        <v>566</v>
      </c>
      <c r="C103" s="15" t="s">
        <v>573</v>
      </c>
      <c r="D103" s="15">
        <v>50</v>
      </c>
      <c r="E103" s="15"/>
      <c r="F103" s="15" t="s">
        <v>327</v>
      </c>
      <c r="G103" s="15" t="s">
        <v>328</v>
      </c>
      <c r="H103" s="15" t="s">
        <v>368</v>
      </c>
      <c r="I103" s="15" t="s">
        <v>574</v>
      </c>
    </row>
    <row r="104" spans="1:9">
      <c r="A104" s="16">
        <f>SUBTOTAL(103,$B$3:B104)</f>
        <v>20</v>
      </c>
      <c r="B104" s="15" t="s">
        <v>566</v>
      </c>
      <c r="C104" s="15" t="s">
        <v>575</v>
      </c>
      <c r="D104" s="15">
        <v>50</v>
      </c>
      <c r="E104" s="15"/>
      <c r="F104" s="15" t="s">
        <v>576</v>
      </c>
      <c r="G104" s="15" t="s">
        <v>453</v>
      </c>
      <c r="H104" s="15" t="s">
        <v>577</v>
      </c>
      <c r="I104" s="15" t="s">
        <v>578</v>
      </c>
    </row>
    <row r="105" spans="1:9">
      <c r="A105" s="16">
        <f>SUBTOTAL(103,$B$3:B105)</f>
        <v>21</v>
      </c>
      <c r="B105" s="15" t="s">
        <v>343</v>
      </c>
      <c r="C105" s="15" t="s">
        <v>344</v>
      </c>
      <c r="D105" s="15">
        <v>50</v>
      </c>
      <c r="E105" s="15"/>
      <c r="F105" s="15" t="s">
        <v>173</v>
      </c>
      <c r="G105" s="15" t="s">
        <v>174</v>
      </c>
      <c r="H105" s="15" t="s">
        <v>345</v>
      </c>
      <c r="I105" s="15" t="s">
        <v>346</v>
      </c>
    </row>
    <row r="106" spans="1:9">
      <c r="A106" s="16">
        <f>SUBTOTAL(103,$B$3:B106)</f>
        <v>22</v>
      </c>
      <c r="B106" s="15" t="s">
        <v>347</v>
      </c>
      <c r="C106" s="15" t="s">
        <v>350</v>
      </c>
      <c r="D106" s="15">
        <v>50</v>
      </c>
      <c r="E106" s="15"/>
      <c r="F106" s="15" t="s">
        <v>351</v>
      </c>
      <c r="G106" s="15" t="s">
        <v>352</v>
      </c>
      <c r="H106" s="15" t="s">
        <v>353</v>
      </c>
      <c r="I106" s="15"/>
    </row>
    <row r="107" spans="1:9" ht="18" hidden="1" customHeight="1">
      <c r="A107" s="16">
        <f>SUBTOTAL(103,$B$3:B107)</f>
        <v>22</v>
      </c>
      <c r="B107" s="15" t="s">
        <v>360</v>
      </c>
      <c r="C107" s="15" t="s">
        <v>579</v>
      </c>
      <c r="D107" s="15">
        <v>50</v>
      </c>
      <c r="E107" s="15">
        <v>100</v>
      </c>
      <c r="F107" s="15" t="s">
        <v>65</v>
      </c>
      <c r="G107" s="15" t="s">
        <v>66</v>
      </c>
      <c r="H107" s="15" t="s">
        <v>580</v>
      </c>
      <c r="I107" s="15" t="s">
        <v>581</v>
      </c>
    </row>
    <row r="108" spans="1:9" ht="18" hidden="1" customHeight="1">
      <c r="A108" s="16">
        <f>SUBTOTAL(103,$B$3:B108)</f>
        <v>22</v>
      </c>
      <c r="B108" s="15" t="s">
        <v>360</v>
      </c>
      <c r="C108" s="15" t="s">
        <v>582</v>
      </c>
      <c r="D108" s="15">
        <v>50</v>
      </c>
      <c r="E108" s="15">
        <v>100</v>
      </c>
      <c r="F108" s="15" t="s">
        <v>65</v>
      </c>
      <c r="G108" s="15" t="s">
        <v>66</v>
      </c>
      <c r="H108" s="15" t="s">
        <v>583</v>
      </c>
      <c r="I108" s="15" t="s">
        <v>584</v>
      </c>
    </row>
    <row r="109" spans="1:9" ht="18" hidden="1" customHeight="1">
      <c r="A109" s="16">
        <f>SUBTOTAL(103,$B$3:B109)</f>
        <v>22</v>
      </c>
      <c r="B109" s="15" t="s">
        <v>360</v>
      </c>
      <c r="C109" s="15" t="s">
        <v>585</v>
      </c>
      <c r="D109" s="15">
        <v>50</v>
      </c>
      <c r="E109" s="15">
        <v>100</v>
      </c>
      <c r="F109" s="15" t="s">
        <v>65</v>
      </c>
      <c r="G109" s="15" t="s">
        <v>66</v>
      </c>
      <c r="H109" s="15" t="s">
        <v>586</v>
      </c>
      <c r="I109" s="15" t="s">
        <v>587</v>
      </c>
    </row>
    <row r="110" spans="1:9" ht="18" hidden="1" customHeight="1">
      <c r="A110" s="16">
        <f>SUBTOTAL(103,$B$3:B110)</f>
        <v>22</v>
      </c>
      <c r="B110" s="15" t="s">
        <v>360</v>
      </c>
      <c r="C110" s="15" t="s">
        <v>588</v>
      </c>
      <c r="D110" s="15">
        <v>50</v>
      </c>
      <c r="E110" s="15">
        <v>100</v>
      </c>
      <c r="F110" s="15" t="s">
        <v>65</v>
      </c>
      <c r="G110" s="15" t="s">
        <v>66</v>
      </c>
      <c r="H110" s="15" t="s">
        <v>586</v>
      </c>
      <c r="I110" s="15" t="s">
        <v>589</v>
      </c>
    </row>
    <row r="111" spans="1:9" ht="18" hidden="1" customHeight="1">
      <c r="A111" s="16">
        <f>SUBTOTAL(103,$B$3:B111)</f>
        <v>22</v>
      </c>
      <c r="B111" s="15" t="s">
        <v>360</v>
      </c>
      <c r="C111" s="15" t="s">
        <v>590</v>
      </c>
      <c r="D111" s="15">
        <v>50</v>
      </c>
      <c r="E111" s="15">
        <v>100</v>
      </c>
      <c r="F111" s="15" t="s">
        <v>65</v>
      </c>
      <c r="G111" s="15" t="s">
        <v>66</v>
      </c>
      <c r="H111" s="15" t="s">
        <v>580</v>
      </c>
      <c r="I111" s="15" t="s">
        <v>591</v>
      </c>
    </row>
    <row r="112" spans="1:9" ht="18" hidden="1" customHeight="1">
      <c r="A112" s="16">
        <f>SUBTOTAL(103,$B$3:B112)</f>
        <v>22</v>
      </c>
      <c r="B112" s="15" t="s">
        <v>360</v>
      </c>
      <c r="C112" s="15" t="s">
        <v>592</v>
      </c>
      <c r="D112" s="15">
        <v>50</v>
      </c>
      <c r="E112" s="15">
        <v>100</v>
      </c>
      <c r="F112" s="15" t="s">
        <v>65</v>
      </c>
      <c r="G112" s="15" t="s">
        <v>66</v>
      </c>
      <c r="H112" s="15" t="s">
        <v>593</v>
      </c>
      <c r="I112" s="15" t="s">
        <v>594</v>
      </c>
    </row>
    <row r="113" spans="1:9" ht="18" hidden="1" customHeight="1">
      <c r="A113" s="16">
        <f>SUBTOTAL(103,$B$3:B113)</f>
        <v>22</v>
      </c>
      <c r="B113" s="15" t="s">
        <v>360</v>
      </c>
      <c r="C113" s="15" t="s">
        <v>595</v>
      </c>
      <c r="D113" s="15">
        <v>50</v>
      </c>
      <c r="E113" s="15">
        <v>100</v>
      </c>
      <c r="F113" s="15" t="s">
        <v>65</v>
      </c>
      <c r="G113" s="15" t="s">
        <v>66</v>
      </c>
      <c r="H113" s="15" t="s">
        <v>596</v>
      </c>
      <c r="I113" s="15" t="s">
        <v>597</v>
      </c>
    </row>
    <row r="114" spans="1:9" ht="18" hidden="1" customHeight="1">
      <c r="A114" s="16">
        <f>SUBTOTAL(103,$B$3:B114)</f>
        <v>22</v>
      </c>
      <c r="B114" s="15" t="s">
        <v>360</v>
      </c>
      <c r="C114" s="15" t="s">
        <v>598</v>
      </c>
      <c r="D114" s="15">
        <v>50</v>
      </c>
      <c r="E114" s="15">
        <v>100</v>
      </c>
      <c r="F114" s="15" t="s">
        <v>65</v>
      </c>
      <c r="G114" s="15" t="s">
        <v>66</v>
      </c>
      <c r="H114" s="15" t="s">
        <v>599</v>
      </c>
      <c r="I114" s="15" t="s">
        <v>600</v>
      </c>
    </row>
    <row r="115" spans="1:9" ht="18" hidden="1" customHeight="1">
      <c r="A115" s="16">
        <f>SUBTOTAL(103,$B$3:B115)</f>
        <v>22</v>
      </c>
      <c r="B115" s="15" t="s">
        <v>360</v>
      </c>
      <c r="C115" s="15" t="s">
        <v>601</v>
      </c>
      <c r="D115" s="15">
        <v>50</v>
      </c>
      <c r="E115" s="15">
        <v>100</v>
      </c>
      <c r="F115" s="15" t="s">
        <v>369</v>
      </c>
      <c r="G115" s="15" t="s">
        <v>370</v>
      </c>
      <c r="H115" s="15" t="s">
        <v>364</v>
      </c>
      <c r="I115" s="15" t="s">
        <v>602</v>
      </c>
    </row>
    <row r="116" spans="1:9" ht="18" hidden="1" customHeight="1">
      <c r="A116" s="16">
        <f>SUBTOTAL(103,$B$3:B116)</f>
        <v>22</v>
      </c>
      <c r="B116" s="15" t="s">
        <v>360</v>
      </c>
      <c r="C116" s="15" t="s">
        <v>603</v>
      </c>
      <c r="D116" s="15">
        <v>50</v>
      </c>
      <c r="E116" s="15">
        <v>100</v>
      </c>
      <c r="F116" s="15" t="s">
        <v>369</v>
      </c>
      <c r="G116" s="15" t="s">
        <v>370</v>
      </c>
      <c r="H116" s="15" t="s">
        <v>596</v>
      </c>
      <c r="I116" s="15" t="s">
        <v>604</v>
      </c>
    </row>
    <row r="117" spans="1:9" ht="18" hidden="1" customHeight="1">
      <c r="A117" s="16">
        <f>SUBTOTAL(103,$B$3:B117)</f>
        <v>22</v>
      </c>
      <c r="B117" s="15" t="s">
        <v>360</v>
      </c>
      <c r="C117" s="15" t="s">
        <v>605</v>
      </c>
      <c r="D117" s="15">
        <v>50</v>
      </c>
      <c r="E117" s="15">
        <v>100</v>
      </c>
      <c r="F117" s="15" t="s">
        <v>369</v>
      </c>
      <c r="G117" s="15" t="s">
        <v>370</v>
      </c>
      <c r="H117" s="15" t="s">
        <v>586</v>
      </c>
      <c r="I117" s="15" t="s">
        <v>606</v>
      </c>
    </row>
    <row r="118" spans="1:9" ht="18" hidden="1" customHeight="1">
      <c r="A118" s="16">
        <f>SUBTOTAL(103,$B$3:B118)</f>
        <v>22</v>
      </c>
      <c r="B118" s="15" t="s">
        <v>360</v>
      </c>
      <c r="C118" s="15" t="s">
        <v>607</v>
      </c>
      <c r="D118" s="15">
        <v>50</v>
      </c>
      <c r="E118" s="15">
        <v>100</v>
      </c>
      <c r="F118" s="15" t="s">
        <v>369</v>
      </c>
      <c r="G118" s="15" t="s">
        <v>370</v>
      </c>
      <c r="H118" s="15" t="s">
        <v>608</v>
      </c>
      <c r="I118" s="15" t="s">
        <v>609</v>
      </c>
    </row>
    <row r="119" spans="1:9" ht="18" hidden="1" customHeight="1">
      <c r="A119" s="16">
        <f>SUBTOTAL(103,$B$3:B119)</f>
        <v>22</v>
      </c>
      <c r="B119" s="15" t="s">
        <v>360</v>
      </c>
      <c r="C119" s="15" t="s">
        <v>610</v>
      </c>
      <c r="D119" s="15">
        <v>50</v>
      </c>
      <c r="E119" s="15">
        <v>100</v>
      </c>
      <c r="F119" s="15" t="s">
        <v>369</v>
      </c>
      <c r="G119" s="15" t="s">
        <v>370</v>
      </c>
      <c r="H119" s="15" t="s">
        <v>611</v>
      </c>
      <c r="I119" s="15" t="s">
        <v>612</v>
      </c>
    </row>
    <row r="120" spans="1:9" ht="18" hidden="1" customHeight="1">
      <c r="A120" s="16">
        <f>SUBTOTAL(103,$B$3:B120)</f>
        <v>22</v>
      </c>
      <c r="B120" s="15" t="s">
        <v>360</v>
      </c>
      <c r="C120" s="15" t="s">
        <v>613</v>
      </c>
      <c r="D120" s="15">
        <v>50</v>
      </c>
      <c r="E120" s="15">
        <v>100</v>
      </c>
      <c r="F120" s="15" t="s">
        <v>222</v>
      </c>
      <c r="G120" s="15" t="s">
        <v>223</v>
      </c>
      <c r="H120" s="15" t="s">
        <v>362</v>
      </c>
      <c r="I120" s="15" t="s">
        <v>614</v>
      </c>
    </row>
    <row r="121" spans="1:9" ht="18" hidden="1" customHeight="1">
      <c r="A121" s="16">
        <f>SUBTOTAL(103,$B$3:B121)</f>
        <v>22</v>
      </c>
      <c r="B121" s="15" t="s">
        <v>360</v>
      </c>
      <c r="C121" s="15" t="s">
        <v>615</v>
      </c>
      <c r="D121" s="15">
        <v>50</v>
      </c>
      <c r="E121" s="15">
        <v>100</v>
      </c>
      <c r="F121" s="15" t="s">
        <v>334</v>
      </c>
      <c r="G121" s="15" t="s">
        <v>335</v>
      </c>
      <c r="H121" s="15" t="s">
        <v>363</v>
      </c>
      <c r="I121" s="15" t="s">
        <v>616</v>
      </c>
    </row>
    <row r="122" spans="1:9" ht="18" hidden="1" customHeight="1">
      <c r="A122" s="16">
        <f>SUBTOTAL(103,$B$3:B122)</f>
        <v>22</v>
      </c>
      <c r="B122" s="15" t="s">
        <v>360</v>
      </c>
      <c r="C122" s="15" t="s">
        <v>617</v>
      </c>
      <c r="D122" s="15">
        <v>50</v>
      </c>
      <c r="E122" s="15">
        <v>100</v>
      </c>
      <c r="F122" s="15" t="s">
        <v>334</v>
      </c>
      <c r="G122" s="15" t="s">
        <v>335</v>
      </c>
      <c r="H122" s="15" t="s">
        <v>618</v>
      </c>
      <c r="I122" s="15" t="s">
        <v>619</v>
      </c>
    </row>
    <row r="123" spans="1:9" ht="18" hidden="1" customHeight="1">
      <c r="A123" s="16">
        <f>SUBTOTAL(103,$B$3:B123)</f>
        <v>22</v>
      </c>
      <c r="B123" s="15" t="s">
        <v>360</v>
      </c>
      <c r="C123" s="15" t="s">
        <v>620</v>
      </c>
      <c r="D123" s="15">
        <v>50</v>
      </c>
      <c r="E123" s="15">
        <v>100</v>
      </c>
      <c r="F123" s="15" t="s">
        <v>136</v>
      </c>
      <c r="G123" s="15" t="s">
        <v>137</v>
      </c>
      <c r="H123" s="15" t="s">
        <v>593</v>
      </c>
      <c r="I123" s="15" t="s">
        <v>621</v>
      </c>
    </row>
    <row r="124" spans="1:9" ht="18" hidden="1" customHeight="1">
      <c r="A124" s="16">
        <f>SUBTOTAL(103,$B$3:B124)</f>
        <v>22</v>
      </c>
      <c r="B124" s="15" t="s">
        <v>360</v>
      </c>
      <c r="C124" s="15" t="s">
        <v>622</v>
      </c>
      <c r="D124" s="15">
        <v>50</v>
      </c>
      <c r="E124" s="15">
        <v>100</v>
      </c>
      <c r="F124" s="15" t="s">
        <v>136</v>
      </c>
      <c r="G124" s="15" t="s">
        <v>137</v>
      </c>
      <c r="H124" s="15" t="s">
        <v>618</v>
      </c>
      <c r="I124" s="15" t="s">
        <v>623</v>
      </c>
    </row>
    <row r="125" spans="1:9" ht="18" hidden="1" customHeight="1">
      <c r="A125" s="16">
        <f>SUBTOTAL(103,$B$3:B125)</f>
        <v>22</v>
      </c>
      <c r="B125" s="15" t="s">
        <v>360</v>
      </c>
      <c r="C125" s="15" t="s">
        <v>624</v>
      </c>
      <c r="D125" s="15">
        <v>50</v>
      </c>
      <c r="E125" s="15">
        <v>100</v>
      </c>
      <c r="F125" s="15" t="s">
        <v>136</v>
      </c>
      <c r="G125" s="15" t="s">
        <v>137</v>
      </c>
      <c r="H125" s="15" t="s">
        <v>625</v>
      </c>
      <c r="I125" s="15" t="s">
        <v>626</v>
      </c>
    </row>
    <row r="126" spans="1:9" ht="18" hidden="1" customHeight="1">
      <c r="A126" s="16">
        <f>SUBTOTAL(103,$B$3:B126)</f>
        <v>22</v>
      </c>
      <c r="B126" s="15" t="s">
        <v>360</v>
      </c>
      <c r="C126" s="15" t="s">
        <v>627</v>
      </c>
      <c r="D126" s="15">
        <v>50</v>
      </c>
      <c r="E126" s="15">
        <v>100</v>
      </c>
      <c r="F126" s="15" t="s">
        <v>628</v>
      </c>
      <c r="G126" s="15" t="s">
        <v>629</v>
      </c>
      <c r="H126" s="15" t="s">
        <v>630</v>
      </c>
      <c r="I126" s="15" t="s">
        <v>631</v>
      </c>
    </row>
    <row r="127" spans="1:9" ht="18" hidden="1" customHeight="1">
      <c r="A127" s="16">
        <f>SUBTOTAL(103,$B$3:B127)</f>
        <v>22</v>
      </c>
      <c r="B127" s="15" t="s">
        <v>360</v>
      </c>
      <c r="C127" s="15" t="s">
        <v>632</v>
      </c>
      <c r="D127" s="15">
        <v>50</v>
      </c>
      <c r="E127" s="15">
        <v>100</v>
      </c>
      <c r="F127" s="15" t="s">
        <v>628</v>
      </c>
      <c r="G127" s="15" t="s">
        <v>629</v>
      </c>
      <c r="H127" s="15" t="s">
        <v>362</v>
      </c>
      <c r="I127" s="15" t="s">
        <v>633</v>
      </c>
    </row>
    <row r="128" spans="1:9" ht="18" hidden="1" customHeight="1">
      <c r="A128" s="16">
        <f>SUBTOTAL(103,$B$3:B128)</f>
        <v>22</v>
      </c>
      <c r="B128" s="15" t="s">
        <v>360</v>
      </c>
      <c r="C128" s="15" t="s">
        <v>634</v>
      </c>
      <c r="D128" s="15">
        <v>50</v>
      </c>
      <c r="E128" s="15">
        <v>100</v>
      </c>
      <c r="F128" s="15" t="s">
        <v>85</v>
      </c>
      <c r="G128" s="15" t="s">
        <v>86</v>
      </c>
      <c r="H128" s="15" t="s">
        <v>630</v>
      </c>
      <c r="I128" s="15" t="s">
        <v>635</v>
      </c>
    </row>
    <row r="129" spans="1:9" ht="18" hidden="1" customHeight="1">
      <c r="A129" s="16">
        <f>SUBTOTAL(103,$B$3:B129)</f>
        <v>22</v>
      </c>
      <c r="B129" s="15" t="s">
        <v>360</v>
      </c>
      <c r="C129" s="15" t="s">
        <v>636</v>
      </c>
      <c r="D129" s="15">
        <v>50</v>
      </c>
      <c r="E129" s="15">
        <v>100</v>
      </c>
      <c r="F129" s="15" t="s">
        <v>90</v>
      </c>
      <c r="G129" s="15" t="s">
        <v>91</v>
      </c>
      <c r="H129" s="15" t="s">
        <v>637</v>
      </c>
      <c r="I129" s="15" t="s">
        <v>638</v>
      </c>
    </row>
    <row r="130" spans="1:9" ht="18" hidden="1" customHeight="1">
      <c r="A130" s="16">
        <f>SUBTOTAL(103,$B$3:B130)</f>
        <v>22</v>
      </c>
      <c r="B130" s="15" t="s">
        <v>360</v>
      </c>
      <c r="C130" s="15" t="s">
        <v>639</v>
      </c>
      <c r="D130" s="15">
        <v>50</v>
      </c>
      <c r="E130" s="15">
        <v>100</v>
      </c>
      <c r="F130" s="15" t="s">
        <v>90</v>
      </c>
      <c r="G130" s="15" t="s">
        <v>91</v>
      </c>
      <c r="H130" s="15" t="s">
        <v>363</v>
      </c>
      <c r="I130" s="15" t="s">
        <v>640</v>
      </c>
    </row>
    <row r="131" spans="1:9" ht="18" hidden="1" customHeight="1">
      <c r="A131" s="16">
        <f>SUBTOTAL(103,$B$3:B131)</f>
        <v>22</v>
      </c>
      <c r="B131" s="15" t="s">
        <v>360</v>
      </c>
      <c r="C131" s="15" t="s">
        <v>641</v>
      </c>
      <c r="D131" s="15">
        <v>50</v>
      </c>
      <c r="E131" s="15">
        <v>100</v>
      </c>
      <c r="F131" s="15" t="s">
        <v>90</v>
      </c>
      <c r="G131" s="15" t="s">
        <v>91</v>
      </c>
      <c r="H131" s="15" t="s">
        <v>642</v>
      </c>
      <c r="I131" s="15" t="s">
        <v>643</v>
      </c>
    </row>
    <row r="132" spans="1:9" ht="18" hidden="1" customHeight="1">
      <c r="A132" s="16">
        <f>SUBTOTAL(103,$B$3:B132)</f>
        <v>22</v>
      </c>
      <c r="B132" s="15" t="s">
        <v>360</v>
      </c>
      <c r="C132" s="15" t="s">
        <v>644</v>
      </c>
      <c r="D132" s="15">
        <v>50</v>
      </c>
      <c r="E132" s="15">
        <v>100</v>
      </c>
      <c r="F132" s="15" t="s">
        <v>95</v>
      </c>
      <c r="G132" s="15" t="s">
        <v>96</v>
      </c>
      <c r="H132" s="15" t="s">
        <v>593</v>
      </c>
      <c r="I132" s="15" t="s">
        <v>645</v>
      </c>
    </row>
    <row r="133" spans="1:9" ht="18" hidden="1" customHeight="1">
      <c r="A133" s="16">
        <f>SUBTOTAL(103,$B$3:B133)</f>
        <v>22</v>
      </c>
      <c r="B133" s="15" t="s">
        <v>360</v>
      </c>
      <c r="C133" s="15" t="s">
        <v>646</v>
      </c>
      <c r="D133" s="15">
        <v>50</v>
      </c>
      <c r="E133" s="15">
        <v>100</v>
      </c>
      <c r="F133" s="15" t="s">
        <v>95</v>
      </c>
      <c r="G133" s="15" t="s">
        <v>96</v>
      </c>
      <c r="H133" s="15" t="s">
        <v>618</v>
      </c>
      <c r="I133" s="15" t="s">
        <v>647</v>
      </c>
    </row>
    <row r="134" spans="1:9" ht="18" hidden="1" customHeight="1">
      <c r="A134" s="16">
        <f>SUBTOTAL(103,$B$3:B134)</f>
        <v>22</v>
      </c>
      <c r="B134" s="15" t="s">
        <v>360</v>
      </c>
      <c r="C134" s="15" t="s">
        <v>648</v>
      </c>
      <c r="D134" s="15">
        <v>50</v>
      </c>
      <c r="E134" s="15">
        <v>100</v>
      </c>
      <c r="F134" s="15" t="s">
        <v>99</v>
      </c>
      <c r="G134" s="15" t="s">
        <v>100</v>
      </c>
      <c r="H134" s="15" t="s">
        <v>649</v>
      </c>
      <c r="I134" s="15" t="s">
        <v>650</v>
      </c>
    </row>
    <row r="135" spans="1:9" ht="18" hidden="1" customHeight="1">
      <c r="A135" s="16">
        <f>SUBTOTAL(103,$B$3:B135)</f>
        <v>22</v>
      </c>
      <c r="B135" s="15" t="s">
        <v>360</v>
      </c>
      <c r="C135" s="15" t="s">
        <v>651</v>
      </c>
      <c r="D135" s="15">
        <v>50</v>
      </c>
      <c r="E135" s="15">
        <v>100</v>
      </c>
      <c r="F135" s="15" t="s">
        <v>99</v>
      </c>
      <c r="G135" s="15" t="s">
        <v>100</v>
      </c>
      <c r="H135" s="15" t="s">
        <v>630</v>
      </c>
      <c r="I135" s="15" t="s">
        <v>652</v>
      </c>
    </row>
    <row r="136" spans="1:9" ht="18" hidden="1" customHeight="1">
      <c r="A136" s="16">
        <f>SUBTOTAL(103,$B$3:B136)</f>
        <v>22</v>
      </c>
      <c r="B136" s="15" t="s">
        <v>360</v>
      </c>
      <c r="C136" s="15" t="s">
        <v>653</v>
      </c>
      <c r="D136" s="15">
        <v>50</v>
      </c>
      <c r="E136" s="15">
        <v>100</v>
      </c>
      <c r="F136" s="15" t="s">
        <v>336</v>
      </c>
      <c r="G136" s="15" t="s">
        <v>337</v>
      </c>
      <c r="H136" s="15" t="s">
        <v>580</v>
      </c>
      <c r="I136" s="15" t="s">
        <v>654</v>
      </c>
    </row>
    <row r="137" spans="1:9" ht="18" hidden="1" customHeight="1">
      <c r="A137" s="16">
        <f>SUBTOTAL(103,$B$3:B137)</f>
        <v>22</v>
      </c>
      <c r="B137" s="15" t="s">
        <v>360</v>
      </c>
      <c r="C137" s="15" t="s">
        <v>655</v>
      </c>
      <c r="D137" s="15">
        <v>50</v>
      </c>
      <c r="E137" s="15">
        <v>100</v>
      </c>
      <c r="F137" s="15" t="s">
        <v>336</v>
      </c>
      <c r="G137" s="15" t="s">
        <v>337</v>
      </c>
      <c r="H137" s="15" t="s">
        <v>656</v>
      </c>
      <c r="I137" s="15" t="s">
        <v>657</v>
      </c>
    </row>
    <row r="138" spans="1:9" ht="18" hidden="1" customHeight="1">
      <c r="A138" s="16">
        <f>SUBTOTAL(103,$B$3:B138)</f>
        <v>22</v>
      </c>
      <c r="B138" s="15" t="s">
        <v>360</v>
      </c>
      <c r="C138" s="15" t="s">
        <v>658</v>
      </c>
      <c r="D138" s="15">
        <v>50</v>
      </c>
      <c r="E138" s="15">
        <v>100</v>
      </c>
      <c r="F138" s="15" t="s">
        <v>163</v>
      </c>
      <c r="G138" s="15" t="s">
        <v>164</v>
      </c>
      <c r="H138" s="15" t="s">
        <v>363</v>
      </c>
      <c r="I138" s="15" t="s">
        <v>659</v>
      </c>
    </row>
    <row r="139" spans="1:9" ht="18" hidden="1" customHeight="1">
      <c r="A139" s="16">
        <f>SUBTOTAL(103,$B$3:B139)</f>
        <v>22</v>
      </c>
      <c r="B139" s="15" t="s">
        <v>360</v>
      </c>
      <c r="C139" s="15" t="s">
        <v>660</v>
      </c>
      <c r="D139" s="15">
        <v>50</v>
      </c>
      <c r="E139" s="15">
        <v>100</v>
      </c>
      <c r="F139" s="15" t="s">
        <v>163</v>
      </c>
      <c r="G139" s="15" t="s">
        <v>164</v>
      </c>
      <c r="H139" s="15" t="s">
        <v>649</v>
      </c>
      <c r="I139" s="15" t="s">
        <v>661</v>
      </c>
    </row>
    <row r="140" spans="1:9" ht="18" hidden="1" customHeight="1">
      <c r="A140" s="16">
        <f>SUBTOTAL(103,$B$3:B140)</f>
        <v>22</v>
      </c>
      <c r="B140" s="15" t="s">
        <v>360</v>
      </c>
      <c r="C140" s="15" t="s">
        <v>662</v>
      </c>
      <c r="D140" s="15">
        <v>50</v>
      </c>
      <c r="E140" s="15">
        <v>100</v>
      </c>
      <c r="F140" s="15" t="s">
        <v>276</v>
      </c>
      <c r="G140" s="15" t="s">
        <v>277</v>
      </c>
      <c r="H140" s="15" t="s">
        <v>649</v>
      </c>
      <c r="I140" s="15" t="s">
        <v>663</v>
      </c>
    </row>
    <row r="141" spans="1:9" ht="18" hidden="1" customHeight="1">
      <c r="A141" s="16">
        <f>SUBTOTAL(103,$B$3:B141)</f>
        <v>22</v>
      </c>
      <c r="B141" s="15" t="s">
        <v>360</v>
      </c>
      <c r="C141" s="15" t="s">
        <v>664</v>
      </c>
      <c r="D141" s="15">
        <v>50</v>
      </c>
      <c r="E141" s="15">
        <v>100</v>
      </c>
      <c r="F141" s="15" t="s">
        <v>198</v>
      </c>
      <c r="G141" s="15" t="s">
        <v>199</v>
      </c>
      <c r="H141" s="15" t="s">
        <v>361</v>
      </c>
      <c r="I141" s="15" t="s">
        <v>665</v>
      </c>
    </row>
    <row r="142" spans="1:9" ht="18" hidden="1" customHeight="1">
      <c r="A142" s="16">
        <f>SUBTOTAL(103,$B$3:B142)</f>
        <v>22</v>
      </c>
      <c r="B142" s="15" t="s">
        <v>360</v>
      </c>
      <c r="C142" s="15" t="s">
        <v>666</v>
      </c>
      <c r="D142" s="15">
        <v>50</v>
      </c>
      <c r="E142" s="15">
        <v>100</v>
      </c>
      <c r="F142" s="15" t="s">
        <v>306</v>
      </c>
      <c r="G142" s="15" t="s">
        <v>104</v>
      </c>
      <c r="H142" s="15" t="s">
        <v>667</v>
      </c>
      <c r="I142" s="15" t="s">
        <v>668</v>
      </c>
    </row>
    <row r="143" spans="1:9" ht="18" hidden="1" customHeight="1">
      <c r="A143" s="16">
        <f>SUBTOTAL(103,$B$3:B143)</f>
        <v>22</v>
      </c>
      <c r="B143" s="15" t="s">
        <v>669</v>
      </c>
      <c r="C143" s="15" t="s">
        <v>670</v>
      </c>
      <c r="D143" s="15">
        <v>50</v>
      </c>
      <c r="E143" s="15">
        <v>100</v>
      </c>
      <c r="F143" s="15" t="s">
        <v>310</v>
      </c>
      <c r="G143" s="15" t="s">
        <v>311</v>
      </c>
      <c r="H143" s="15" t="s">
        <v>671</v>
      </c>
      <c r="I143" s="15" t="s">
        <v>672</v>
      </c>
    </row>
    <row r="144" spans="1:9" ht="18" hidden="1" customHeight="1">
      <c r="A144" s="16">
        <f>SUBTOTAL(103,$B$3:B144)</f>
        <v>22</v>
      </c>
      <c r="B144" s="15" t="s">
        <v>669</v>
      </c>
      <c r="C144" s="15" t="s">
        <v>673</v>
      </c>
      <c r="D144" s="15">
        <v>50</v>
      </c>
      <c r="E144" s="15">
        <v>100</v>
      </c>
      <c r="F144" s="15" t="s">
        <v>111</v>
      </c>
      <c r="G144" s="15" t="s">
        <v>112</v>
      </c>
      <c r="H144" s="15" t="s">
        <v>674</v>
      </c>
      <c r="I144" s="15" t="s">
        <v>675</v>
      </c>
    </row>
    <row r="145" spans="1:9" ht="18" hidden="1" customHeight="1">
      <c r="A145" s="16">
        <f>SUBTOTAL(103,$B$3:B145)</f>
        <v>22</v>
      </c>
      <c r="B145" s="15" t="s">
        <v>669</v>
      </c>
      <c r="C145" s="15" t="s">
        <v>676</v>
      </c>
      <c r="D145" s="15">
        <v>50</v>
      </c>
      <c r="E145" s="15">
        <v>100</v>
      </c>
      <c r="F145" s="15" t="s">
        <v>340</v>
      </c>
      <c r="G145" s="15" t="s">
        <v>341</v>
      </c>
      <c r="H145" s="15" t="s">
        <v>625</v>
      </c>
      <c r="I145" s="15" t="s">
        <v>677</v>
      </c>
    </row>
    <row r="146" spans="1:9" ht="18" hidden="1" customHeight="1">
      <c r="A146" s="16">
        <f>SUBTOTAL(103,$B$3:B146)</f>
        <v>22</v>
      </c>
      <c r="B146" s="15" t="s">
        <v>669</v>
      </c>
      <c r="C146" s="15" t="s">
        <v>678</v>
      </c>
      <c r="D146" s="15">
        <v>50</v>
      </c>
      <c r="E146" s="15">
        <v>100</v>
      </c>
      <c r="F146" s="15" t="s">
        <v>348</v>
      </c>
      <c r="G146" s="15" t="s">
        <v>349</v>
      </c>
      <c r="H146" s="15" t="s">
        <v>679</v>
      </c>
      <c r="I146" s="15" t="s">
        <v>680</v>
      </c>
    </row>
    <row r="147" spans="1:9" ht="18" hidden="1" customHeight="1">
      <c r="A147" s="16">
        <f>SUBTOTAL(103,$B$3:B147)</f>
        <v>22</v>
      </c>
      <c r="B147" s="15" t="s">
        <v>669</v>
      </c>
      <c r="C147" s="15" t="s">
        <v>681</v>
      </c>
      <c r="D147" s="15">
        <v>50</v>
      </c>
      <c r="E147" s="15">
        <v>100</v>
      </c>
      <c r="F147" s="15" t="s">
        <v>348</v>
      </c>
      <c r="G147" s="15" t="s">
        <v>349</v>
      </c>
      <c r="H147" s="15" t="s">
        <v>363</v>
      </c>
      <c r="I147" s="15" t="s">
        <v>682</v>
      </c>
    </row>
    <row r="148" spans="1:9" ht="18" hidden="1" customHeight="1">
      <c r="A148" s="16">
        <f>SUBTOTAL(103,$B$3:B148)</f>
        <v>22</v>
      </c>
      <c r="B148" s="15" t="s">
        <v>669</v>
      </c>
      <c r="C148" s="15" t="s">
        <v>683</v>
      </c>
      <c r="D148" s="15">
        <v>50</v>
      </c>
      <c r="E148" s="15">
        <v>100</v>
      </c>
      <c r="F148" s="15" t="s">
        <v>684</v>
      </c>
      <c r="G148" s="15" t="s">
        <v>685</v>
      </c>
      <c r="H148" s="15" t="s">
        <v>686</v>
      </c>
      <c r="I148" s="15" t="s">
        <v>687</v>
      </c>
    </row>
    <row r="149" spans="1:9">
      <c r="A149" s="18"/>
      <c r="D149" s="17">
        <f>SUBTOTAL(109,D3:D148)</f>
        <v>1100</v>
      </c>
      <c r="E149" s="17">
        <f>SUBTOTAL(109,E3:E148)</f>
        <v>1500</v>
      </c>
    </row>
    <row r="150" spans="1:9">
      <c r="A150" s="18"/>
      <c r="D150" s="17">
        <f>D149*2</f>
        <v>2200</v>
      </c>
      <c r="E150" s="17"/>
    </row>
    <row r="151" spans="1:9">
      <c r="A151" s="18"/>
      <c r="C151" t="s">
        <v>698</v>
      </c>
    </row>
    <row r="152" spans="1:9">
      <c r="A152" s="18"/>
      <c r="D152" s="19">
        <f>215*1350</f>
        <v>290250</v>
      </c>
      <c r="E152" s="19"/>
    </row>
    <row r="153" spans="1:9">
      <c r="A153" s="18"/>
      <c r="D153" s="19"/>
    </row>
    <row r="154" spans="1:9">
      <c r="A154" s="18"/>
      <c r="B154" t="s">
        <v>357</v>
      </c>
      <c r="D154" s="19">
        <f>SUMIF($B$3:$B$148,B154,$D$3:D$148)</f>
        <v>150</v>
      </c>
      <c r="E154" s="19">
        <f>SUMIF($B$3:$B$148,B154,$E$3:E$148)</f>
        <v>200</v>
      </c>
    </row>
    <row r="155" spans="1:9" ht="18" hidden="1" customHeight="1">
      <c r="A155" s="18"/>
      <c r="B155" t="s">
        <v>385</v>
      </c>
      <c r="D155" s="19">
        <f>SUMIF($B$3:$B$148,B155,$D$3:D$148)</f>
        <v>1200</v>
      </c>
      <c r="E155" s="19">
        <f>SUMIF($B$3:$B$148,B155,$E$3:E$148)</f>
        <v>2400</v>
      </c>
    </row>
    <row r="156" spans="1:9">
      <c r="A156" s="18"/>
      <c r="B156" t="s">
        <v>63</v>
      </c>
      <c r="D156" s="19">
        <f>SUMIF($B$3:$B$148,B156,$D$3:D$148)</f>
        <v>650</v>
      </c>
      <c r="E156" s="19">
        <f>SUMIF($B$3:$B$148,B156,$E$3:E$148)</f>
        <v>1100</v>
      </c>
    </row>
    <row r="157" spans="1:9" ht="18" hidden="1" customHeight="1">
      <c r="B157" t="s">
        <v>131</v>
      </c>
      <c r="D157" s="19">
        <f>SUMIF($B$3:$B$148,B157,$D$3:D$148)</f>
        <v>1250</v>
      </c>
      <c r="E157" s="19">
        <f>SUMIF($B$3:$B$148,B157,$E$3:E$148)</f>
        <v>2500</v>
      </c>
    </row>
    <row r="158" spans="1:9" ht="18" hidden="1" customHeight="1">
      <c r="B158" t="s">
        <v>220</v>
      </c>
      <c r="D158" s="19">
        <f>SUMIF($B$3:$B$148,B158,$D$3:D$148)</f>
        <v>1650</v>
      </c>
      <c r="E158" s="19">
        <f>SUMIF($B$3:$B$148,B158,$E$3:E$148)</f>
        <v>3300</v>
      </c>
    </row>
    <row r="159" spans="1:9">
      <c r="B159" t="s">
        <v>333</v>
      </c>
      <c r="D159" s="19">
        <f>SUMIF($B$3:$B$148,B159,$D$3:D$148)</f>
        <v>0</v>
      </c>
      <c r="E159" s="19">
        <f>SUMIF($B$3:$B$148,B159,$E$3:E$148)</f>
        <v>0</v>
      </c>
    </row>
    <row r="160" spans="1:9">
      <c r="B160" t="s">
        <v>566</v>
      </c>
      <c r="D160" s="19">
        <f>SUMIF($B$3:$B$148,B160,$D$3:D$148)</f>
        <v>200</v>
      </c>
      <c r="E160" s="19">
        <f>SUMIF($B$3:$B$148,B160,$E$3:E$148)</f>
        <v>200</v>
      </c>
    </row>
    <row r="161" spans="2:8">
      <c r="B161" t="s">
        <v>343</v>
      </c>
      <c r="D161" s="19">
        <f>SUMIF($B$3:$B$148,B161,$D$3:D$148)</f>
        <v>50</v>
      </c>
      <c r="E161" s="19">
        <f>SUMIF($B$3:$B$148,B161,$E$3:E$148)</f>
        <v>0</v>
      </c>
    </row>
    <row r="162" spans="2:8">
      <c r="B162" t="s">
        <v>347</v>
      </c>
      <c r="D162" s="19">
        <f>SUMIF($B$3:$B$148,B162,$D$3:D$148)</f>
        <v>50</v>
      </c>
      <c r="E162" s="19">
        <f>SUMIF($B$3:$B$148,B162,$E$3:E$148)</f>
        <v>0</v>
      </c>
    </row>
    <row r="163" spans="2:8" ht="18" hidden="1" customHeight="1">
      <c r="B163" t="s">
        <v>360</v>
      </c>
      <c r="D163" s="19">
        <f>SUMIF($B$3:$B$148,B163,$D$3:D$148)</f>
        <v>2100</v>
      </c>
      <c r="E163" s="19">
        <f>SUMIF($B$3:$B$148,B163,$E$3:E$148)</f>
        <v>4200</v>
      </c>
    </row>
    <row r="164" spans="2:8">
      <c r="D164" s="20">
        <f>SUM(D154:D163)</f>
        <v>7300</v>
      </c>
      <c r="E164" s="20">
        <f>SUM(E154:E163)</f>
        <v>13900</v>
      </c>
    </row>
    <row r="166" spans="2:8">
      <c r="B166" t="s">
        <v>358</v>
      </c>
      <c r="C166" t="s">
        <v>462</v>
      </c>
      <c r="D166" t="s">
        <v>65</v>
      </c>
      <c r="F166" t="s">
        <v>66</v>
      </c>
      <c r="G166" t="s">
        <v>359</v>
      </c>
      <c r="H166" t="s">
        <v>463</v>
      </c>
    </row>
    <row r="167" spans="2:8">
      <c r="B167" t="s">
        <v>358</v>
      </c>
      <c r="C167" t="s">
        <v>464</v>
      </c>
      <c r="D167" t="s">
        <v>369</v>
      </c>
      <c r="F167" t="s">
        <v>370</v>
      </c>
      <c r="G167" t="s">
        <v>465</v>
      </c>
      <c r="H167" t="s">
        <v>466</v>
      </c>
    </row>
    <row r="168" spans="2:8">
      <c r="B168" t="s">
        <v>358</v>
      </c>
      <c r="C168" t="s">
        <v>467</v>
      </c>
      <c r="D168" t="s">
        <v>75</v>
      </c>
      <c r="F168" t="s">
        <v>76</v>
      </c>
      <c r="G168" t="s">
        <v>468</v>
      </c>
      <c r="H168" t="s">
        <v>469</v>
      </c>
    </row>
    <row r="169" spans="2:8">
      <c r="B169" t="s">
        <v>358</v>
      </c>
      <c r="C169" t="s">
        <v>470</v>
      </c>
      <c r="D169" t="s">
        <v>80</v>
      </c>
      <c r="F169" t="s">
        <v>81</v>
      </c>
      <c r="G169" t="s">
        <v>471</v>
      </c>
      <c r="H169" t="s">
        <v>472</v>
      </c>
    </row>
    <row r="170" spans="2:8">
      <c r="B170" t="s">
        <v>358</v>
      </c>
      <c r="C170" t="s">
        <v>473</v>
      </c>
      <c r="D170" t="s">
        <v>136</v>
      </c>
      <c r="F170" t="s">
        <v>137</v>
      </c>
      <c r="G170" t="s">
        <v>474</v>
      </c>
      <c r="H170" t="s">
        <v>475</v>
      </c>
    </row>
    <row r="171" spans="2:8">
      <c r="B171" t="s">
        <v>358</v>
      </c>
      <c r="C171" t="s">
        <v>476</v>
      </c>
      <c r="D171" t="s">
        <v>136</v>
      </c>
      <c r="F171" t="s">
        <v>137</v>
      </c>
      <c r="G171" t="s">
        <v>477</v>
      </c>
      <c r="H171" t="s">
        <v>478</v>
      </c>
    </row>
    <row r="172" spans="2:8">
      <c r="B172" t="s">
        <v>358</v>
      </c>
      <c r="C172" t="s">
        <v>479</v>
      </c>
      <c r="D172" t="s">
        <v>95</v>
      </c>
      <c r="F172" t="s">
        <v>96</v>
      </c>
      <c r="G172" t="s">
        <v>366</v>
      </c>
      <c r="H172" t="s">
        <v>480</v>
      </c>
    </row>
    <row r="173" spans="2:8">
      <c r="B173" t="s">
        <v>358</v>
      </c>
      <c r="C173" t="s">
        <v>481</v>
      </c>
      <c r="D173" t="s">
        <v>336</v>
      </c>
      <c r="F173" t="s">
        <v>337</v>
      </c>
      <c r="G173" t="s">
        <v>482</v>
      </c>
      <c r="H173" t="s">
        <v>483</v>
      </c>
    </row>
    <row r="174" spans="2:8">
      <c r="B174" t="s">
        <v>358</v>
      </c>
      <c r="C174" t="s">
        <v>484</v>
      </c>
      <c r="D174" t="s">
        <v>336</v>
      </c>
      <c r="F174" t="s">
        <v>337</v>
      </c>
      <c r="G174" t="s">
        <v>485</v>
      </c>
      <c r="H174" t="s">
        <v>486</v>
      </c>
    </row>
    <row r="175" spans="2:8">
      <c r="B175" t="s">
        <v>358</v>
      </c>
      <c r="C175" t="s">
        <v>487</v>
      </c>
      <c r="D175" t="s">
        <v>336</v>
      </c>
      <c r="F175" t="s">
        <v>337</v>
      </c>
      <c r="G175" t="s">
        <v>488</v>
      </c>
      <c r="H175" t="s">
        <v>489</v>
      </c>
    </row>
    <row r="176" spans="2:8">
      <c r="B176" t="s">
        <v>358</v>
      </c>
      <c r="C176" t="s">
        <v>490</v>
      </c>
      <c r="D176" t="s">
        <v>101</v>
      </c>
      <c r="F176" t="s">
        <v>102</v>
      </c>
      <c r="G176" t="s">
        <v>471</v>
      </c>
      <c r="H176" t="s">
        <v>491</v>
      </c>
    </row>
    <row r="177" spans="2:8">
      <c r="B177" t="s">
        <v>358</v>
      </c>
      <c r="C177" t="s">
        <v>492</v>
      </c>
      <c r="D177" t="s">
        <v>101</v>
      </c>
      <c r="F177" t="s">
        <v>102</v>
      </c>
      <c r="G177" t="s">
        <v>493</v>
      </c>
      <c r="H177" t="s">
        <v>494</v>
      </c>
    </row>
    <row r="178" spans="2:8">
      <c r="B178" t="s">
        <v>358</v>
      </c>
      <c r="C178" t="s">
        <v>495</v>
      </c>
      <c r="D178" t="s">
        <v>178</v>
      </c>
      <c r="F178" t="s">
        <v>179</v>
      </c>
      <c r="G178" t="s">
        <v>496</v>
      </c>
      <c r="H178" t="s">
        <v>497</v>
      </c>
    </row>
    <row r="179" spans="2:8">
      <c r="B179" t="s">
        <v>358</v>
      </c>
      <c r="C179" t="s">
        <v>498</v>
      </c>
      <c r="D179" t="s">
        <v>178</v>
      </c>
      <c r="F179" t="s">
        <v>179</v>
      </c>
      <c r="G179" t="s">
        <v>499</v>
      </c>
      <c r="H179" t="s">
        <v>500</v>
      </c>
    </row>
    <row r="180" spans="2:8">
      <c r="B180" t="s">
        <v>358</v>
      </c>
      <c r="C180" t="s">
        <v>501</v>
      </c>
      <c r="D180" t="s">
        <v>431</v>
      </c>
      <c r="F180" t="s">
        <v>432</v>
      </c>
      <c r="G180" t="s">
        <v>502</v>
      </c>
      <c r="H180" t="s">
        <v>503</v>
      </c>
    </row>
    <row r="181" spans="2:8">
      <c r="B181" t="s">
        <v>358</v>
      </c>
      <c r="C181" t="s">
        <v>504</v>
      </c>
      <c r="D181" t="s">
        <v>338</v>
      </c>
      <c r="F181" t="s">
        <v>339</v>
      </c>
      <c r="G181" t="s">
        <v>367</v>
      </c>
      <c r="H181" t="s">
        <v>505</v>
      </c>
    </row>
    <row r="182" spans="2:8">
      <c r="B182" t="s">
        <v>358</v>
      </c>
      <c r="C182" t="s">
        <v>506</v>
      </c>
      <c r="D182" t="s">
        <v>507</v>
      </c>
      <c r="F182" t="s">
        <v>508</v>
      </c>
      <c r="G182" t="s">
        <v>509</v>
      </c>
      <c r="H182" t="s">
        <v>510</v>
      </c>
    </row>
    <row r="183" spans="2:8">
      <c r="B183" t="s">
        <v>358</v>
      </c>
      <c r="C183" t="s">
        <v>511</v>
      </c>
      <c r="D183" t="s">
        <v>512</v>
      </c>
      <c r="F183" t="s">
        <v>513</v>
      </c>
      <c r="G183" t="s">
        <v>514</v>
      </c>
      <c r="H183" t="s">
        <v>515</v>
      </c>
    </row>
    <row r="184" spans="2:8">
      <c r="B184" t="s">
        <v>358</v>
      </c>
      <c r="C184" t="s">
        <v>516</v>
      </c>
      <c r="D184" t="s">
        <v>183</v>
      </c>
      <c r="F184" t="s">
        <v>184</v>
      </c>
      <c r="G184" t="s">
        <v>365</v>
      </c>
      <c r="H184" t="s">
        <v>517</v>
      </c>
    </row>
    <row r="185" spans="2:8">
      <c r="B185" t="s">
        <v>358</v>
      </c>
      <c r="C185" t="s">
        <v>518</v>
      </c>
      <c r="D185" t="s">
        <v>183</v>
      </c>
      <c r="F185" t="s">
        <v>184</v>
      </c>
      <c r="G185" t="s">
        <v>519</v>
      </c>
      <c r="H185" t="s">
        <v>520</v>
      </c>
    </row>
    <row r="186" spans="2:8">
      <c r="B186" t="s">
        <v>358</v>
      </c>
      <c r="C186" t="s">
        <v>521</v>
      </c>
      <c r="D186" t="s">
        <v>280</v>
      </c>
      <c r="F186" t="s">
        <v>281</v>
      </c>
      <c r="G186" t="s">
        <v>522</v>
      </c>
      <c r="H186" t="s">
        <v>523</v>
      </c>
    </row>
    <row r="187" spans="2:8">
      <c r="B187" t="s">
        <v>358</v>
      </c>
      <c r="C187" t="s">
        <v>524</v>
      </c>
      <c r="D187" t="s">
        <v>190</v>
      </c>
      <c r="F187" t="s">
        <v>191</v>
      </c>
      <c r="G187" t="s">
        <v>468</v>
      </c>
      <c r="H187" t="s">
        <v>525</v>
      </c>
    </row>
    <row r="188" spans="2:8">
      <c r="B188" t="s">
        <v>358</v>
      </c>
      <c r="C188" t="s">
        <v>526</v>
      </c>
      <c r="D188" t="s">
        <v>287</v>
      </c>
      <c r="F188" t="s">
        <v>288</v>
      </c>
      <c r="G188" t="s">
        <v>502</v>
      </c>
      <c r="H188" t="s">
        <v>527</v>
      </c>
    </row>
    <row r="189" spans="2:8">
      <c r="B189" t="s">
        <v>358</v>
      </c>
      <c r="C189" t="s">
        <v>528</v>
      </c>
      <c r="D189" t="s">
        <v>198</v>
      </c>
      <c r="F189" t="s">
        <v>199</v>
      </c>
      <c r="G189" t="s">
        <v>468</v>
      </c>
      <c r="H189" t="s">
        <v>529</v>
      </c>
    </row>
    <row r="190" spans="2:8">
      <c r="B190" t="s">
        <v>358</v>
      </c>
      <c r="C190" t="s">
        <v>530</v>
      </c>
      <c r="D190" t="s">
        <v>103</v>
      </c>
      <c r="F190" t="s">
        <v>104</v>
      </c>
      <c r="G190" t="s">
        <v>531</v>
      </c>
      <c r="H190" t="s">
        <v>532</v>
      </c>
    </row>
    <row r="191" spans="2:8">
      <c r="B191" t="s">
        <v>358</v>
      </c>
      <c r="C191" t="s">
        <v>533</v>
      </c>
      <c r="D191" t="s">
        <v>103</v>
      </c>
      <c r="F191" t="s">
        <v>104</v>
      </c>
      <c r="G191" t="s">
        <v>534</v>
      </c>
      <c r="H191" t="s">
        <v>535</v>
      </c>
    </row>
    <row r="192" spans="2:8">
      <c r="B192" t="s">
        <v>358</v>
      </c>
      <c r="C192" t="s">
        <v>536</v>
      </c>
      <c r="D192" t="s">
        <v>537</v>
      </c>
      <c r="F192" t="s">
        <v>107</v>
      </c>
      <c r="G192" t="s">
        <v>538</v>
      </c>
      <c r="H192" t="s">
        <v>539</v>
      </c>
    </row>
    <row r="193" spans="2:8">
      <c r="B193" t="s">
        <v>358</v>
      </c>
      <c r="C193" t="s">
        <v>540</v>
      </c>
      <c r="D193" t="s">
        <v>537</v>
      </c>
      <c r="F193" t="s">
        <v>107</v>
      </c>
      <c r="G193" t="s">
        <v>541</v>
      </c>
      <c r="H193" t="s">
        <v>542</v>
      </c>
    </row>
    <row r="194" spans="2:8">
      <c r="B194" t="s">
        <v>358</v>
      </c>
      <c r="C194" t="s">
        <v>543</v>
      </c>
      <c r="D194" t="s">
        <v>213</v>
      </c>
      <c r="F194" t="s">
        <v>214</v>
      </c>
      <c r="G194" t="s">
        <v>544</v>
      </c>
      <c r="H194" t="s">
        <v>545</v>
      </c>
    </row>
    <row r="195" spans="2:8">
      <c r="B195" t="s">
        <v>358</v>
      </c>
      <c r="C195" t="s">
        <v>546</v>
      </c>
      <c r="D195" t="s">
        <v>340</v>
      </c>
      <c r="F195" t="s">
        <v>341</v>
      </c>
      <c r="G195" t="s">
        <v>356</v>
      </c>
      <c r="H195" t="s">
        <v>547</v>
      </c>
    </row>
    <row r="196" spans="2:8">
      <c r="B196" t="s">
        <v>358</v>
      </c>
      <c r="C196" t="s">
        <v>548</v>
      </c>
      <c r="D196" t="s">
        <v>549</v>
      </c>
      <c r="F196" t="s">
        <v>550</v>
      </c>
      <c r="G196" t="s">
        <v>551</v>
      </c>
      <c r="H196" t="s">
        <v>552</v>
      </c>
    </row>
    <row r="197" spans="2:8">
      <c r="B197" t="s">
        <v>358</v>
      </c>
      <c r="C197" t="s">
        <v>553</v>
      </c>
      <c r="D197" t="s">
        <v>549</v>
      </c>
      <c r="F197" t="s">
        <v>550</v>
      </c>
      <c r="G197" t="s">
        <v>554</v>
      </c>
      <c r="H197" t="s">
        <v>555</v>
      </c>
    </row>
    <row r="198" spans="2:8">
      <c r="B198" t="s">
        <v>358</v>
      </c>
      <c r="C198" t="s">
        <v>556</v>
      </c>
      <c r="D198" t="s">
        <v>448</v>
      </c>
      <c r="F198" t="s">
        <v>328</v>
      </c>
      <c r="G198" t="s">
        <v>557</v>
      </c>
      <c r="H198" t="s">
        <v>558</v>
      </c>
    </row>
    <row r="199" spans="2:8">
      <c r="B199" t="s">
        <v>358</v>
      </c>
      <c r="C199" t="s">
        <v>559</v>
      </c>
      <c r="D199" t="s">
        <v>348</v>
      </c>
      <c r="F199" t="s">
        <v>349</v>
      </c>
      <c r="G199" t="s">
        <v>560</v>
      </c>
      <c r="H199" t="s">
        <v>561</v>
      </c>
    </row>
    <row r="200" spans="2:8">
      <c r="B200" t="s">
        <v>358</v>
      </c>
      <c r="C200" t="s">
        <v>562</v>
      </c>
      <c r="D200" t="s">
        <v>122</v>
      </c>
      <c r="F200" t="s">
        <v>123</v>
      </c>
      <c r="G200" t="s">
        <v>359</v>
      </c>
      <c r="H200" t="s">
        <v>563</v>
      </c>
    </row>
    <row r="201" spans="2:8">
      <c r="B201" t="s">
        <v>358</v>
      </c>
      <c r="C201" t="s">
        <v>564</v>
      </c>
      <c r="D201" t="s">
        <v>351</v>
      </c>
      <c r="F201" t="s">
        <v>352</v>
      </c>
      <c r="G201" t="s">
        <v>365</v>
      </c>
      <c r="H201" t="s">
        <v>565</v>
      </c>
    </row>
  </sheetData>
  <autoFilter ref="A2:I164" xr:uid="{00000000-0009-0000-0000-000001000000}">
    <filterColumn colId="1">
      <filters blank="1">
        <filter val="茨城県"/>
        <filter val="宮城県"/>
        <filter val="埼玉県"/>
        <filter val="神奈川県"/>
        <filter val="千葉県"/>
        <filter val="東京都"/>
      </filters>
    </filterColumn>
  </autoFilter>
  <phoneticPr fontId="2"/>
  <pageMargins left="0.7" right="0.7" top="0.75" bottom="0.75" header="0.3" footer="0.3"/>
  <pageSetup paperSize="9" scale="5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2"/>
  <sheetViews>
    <sheetView view="pageBreakPreview" zoomScale="60" zoomScaleNormal="100" workbookViewId="0">
      <selection activeCell="B29" sqref="B29"/>
    </sheetView>
  </sheetViews>
  <sheetFormatPr defaultRowHeight="18"/>
  <cols>
    <col min="2" max="2" width="36.19921875" customWidth="1"/>
  </cols>
  <sheetData>
    <row r="2" spans="2:5">
      <c r="B2" t="s">
        <v>691</v>
      </c>
    </row>
    <row r="4" spans="2:5">
      <c r="B4" s="15"/>
      <c r="C4" s="15" t="s">
        <v>696</v>
      </c>
      <c r="D4" s="15" t="s">
        <v>704</v>
      </c>
      <c r="E4" s="15" t="s">
        <v>697</v>
      </c>
    </row>
    <row r="5" spans="2:5">
      <c r="B5" s="15" t="s">
        <v>693</v>
      </c>
      <c r="C5" s="15">
        <v>134</v>
      </c>
      <c r="D5" s="15">
        <v>10</v>
      </c>
      <c r="E5" s="23">
        <f>C5*D5</f>
        <v>1340</v>
      </c>
    </row>
    <row r="6" spans="2:5">
      <c r="B6" s="15" t="s">
        <v>692</v>
      </c>
      <c r="C6" s="15">
        <v>62</v>
      </c>
      <c r="D6" s="15">
        <v>10</v>
      </c>
      <c r="E6" s="23">
        <f t="shared" ref="E6:E8" si="0">C6*D6</f>
        <v>620</v>
      </c>
    </row>
    <row r="7" spans="2:5">
      <c r="B7" s="15" t="s">
        <v>694</v>
      </c>
      <c r="C7" s="15">
        <v>38</v>
      </c>
      <c r="D7" s="15">
        <v>10</v>
      </c>
      <c r="E7" s="23">
        <f t="shared" si="0"/>
        <v>380</v>
      </c>
    </row>
    <row r="8" spans="2:5">
      <c r="B8" s="15" t="s">
        <v>695</v>
      </c>
      <c r="C8" s="15">
        <v>30</v>
      </c>
      <c r="D8" s="15">
        <v>10</v>
      </c>
      <c r="E8" s="23">
        <f t="shared" si="0"/>
        <v>300</v>
      </c>
    </row>
    <row r="9" spans="2:5">
      <c r="B9" s="15"/>
      <c r="C9" s="15">
        <f>SUM(C5:C8)</f>
        <v>264</v>
      </c>
      <c r="D9" s="15">
        <f>SUM(D5:D8)</f>
        <v>40</v>
      </c>
      <c r="E9" s="23">
        <f>SUM(E5:E8)</f>
        <v>2640</v>
      </c>
    </row>
    <row r="11" spans="2:5">
      <c r="C11" t="s">
        <v>698</v>
      </c>
    </row>
    <row r="12" spans="2:5">
      <c r="C12" s="19">
        <f>264*1350</f>
        <v>356400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R8</vt:lpstr>
      <vt:lpstr>道の駅</vt:lpstr>
      <vt:lpstr>旅行会社</vt:lpstr>
      <vt:lpstr>'R8'!Print_Area</vt:lpstr>
      <vt:lpstr>道の駅!Print_Area</vt:lpstr>
      <vt:lpstr>旅行会社!Print_Area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目黒 景子</dc:creator>
  <cp:lastModifiedBy>久保川 芳宣</cp:lastModifiedBy>
  <cp:lastPrinted>2026-05-15T08:22:01Z</cp:lastPrinted>
  <dcterms:created xsi:type="dcterms:W3CDTF">2020-11-29T23:49:27Z</dcterms:created>
  <dcterms:modified xsi:type="dcterms:W3CDTF">2026-07-02T02:21:08Z</dcterms:modified>
</cp:coreProperties>
</file>