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000573\Desktop\R8年度福島県排出処理状況調査\02_排出事業者用\"/>
    </mc:Choice>
  </mc:AlternateContent>
  <xr:revisionPtr revIDLastSave="0" documentId="13_ncr:1_{7CD385C6-3785-4152-B2C4-6545C035AC8B}" xr6:coauthVersionLast="47" xr6:coauthVersionMax="47" xr10:uidLastSave="{00000000-0000-0000-0000-000000000000}"/>
  <bookViews>
    <workbookView xWindow="-28920" yWindow="630" windowWidth="29040" windowHeight="15720" tabRatio="500" xr2:uid="{00000000-000D-0000-FFFF-FFFF00000000}"/>
  </bookViews>
  <sheets>
    <sheet name="様式-事A" sheetId="1" r:id="rId1"/>
    <sheet name="様式-事B" sheetId="2" r:id="rId2"/>
    <sheet name="様式-事C" sheetId="3" r:id="rId3"/>
    <sheet name="様式-事F・事F(2)" sheetId="4" r:id="rId4"/>
    <sheet name="様式F-事(3)" sheetId="5" r:id="rId5"/>
    <sheet name="集計" sheetId="6" state="hidden" r:id="rId6"/>
    <sheet name="以下、集計用" sheetId="11" state="hidden" r:id="rId7"/>
    <sheet name="廃棄物マスタ" sheetId="7" state="hidden" r:id="rId8"/>
    <sheet name="施設区分マスタ" sheetId="8" state="hidden" r:id="rId9"/>
    <sheet name="換算比重マスタ" sheetId="9" state="hidden" r:id="rId10"/>
  </sheets>
  <definedNames>
    <definedName name="_xlnm.Print_Area" localSheetId="4">'様式F-事(3)'!$A$1:$K$31</definedName>
    <definedName name="_xlnm.Print_Area" localSheetId="0">'様式-事A'!$B$2:$J$38</definedName>
    <definedName name="_xlnm.Print_Area" localSheetId="1">'様式-事B'!$A$1:$S$45</definedName>
    <definedName name="_xlnm.Print_Area" localSheetId="2">'様式-事C'!$A$1:$W$37</definedName>
    <definedName name="_xlnm.Print_Area" localSheetId="3">'様式-事F・事F(2)'!$A$1:$AK$32</definedName>
    <definedName name="廃棄物リスト">廃棄物マスタ!$E$2:$E$145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9" i="6" l="1"/>
  <c r="C29" i="6"/>
  <c r="B29" i="6"/>
  <c r="D28" i="6"/>
  <c r="C28" i="6"/>
  <c r="B28" i="6"/>
  <c r="D27" i="6"/>
  <c r="C27" i="6"/>
  <c r="B27" i="6"/>
  <c r="D26" i="6"/>
  <c r="C26" i="6"/>
  <c r="B26" i="6"/>
  <c r="D25" i="6"/>
  <c r="C25" i="6"/>
  <c r="B25" i="6"/>
  <c r="D24" i="6"/>
  <c r="C24" i="6"/>
  <c r="B24" i="6"/>
  <c r="D23" i="6"/>
  <c r="C23" i="6"/>
  <c r="B23" i="6"/>
  <c r="D22" i="6"/>
  <c r="C22" i="6"/>
  <c r="B22" i="6"/>
  <c r="DC13" i="6"/>
  <c r="DB13" i="6"/>
  <c r="DA13" i="6"/>
  <c r="CZ13" i="6"/>
  <c r="CY13" i="6"/>
  <c r="CX13" i="6"/>
  <c r="CS13" i="6"/>
  <c r="CR13" i="6"/>
  <c r="CQ13" i="6"/>
  <c r="CP13" i="6"/>
  <c r="CO13" i="6"/>
  <c r="CN13" i="6"/>
  <c r="CM13" i="6"/>
  <c r="CL13" i="6"/>
  <c r="CK13" i="6"/>
  <c r="CJ13" i="6"/>
  <c r="CI13" i="6"/>
  <c r="CH13" i="6"/>
  <c r="CG13" i="6"/>
  <c r="CF13" i="6"/>
  <c r="CE13" i="6"/>
  <c r="BZ13" i="6"/>
  <c r="BY13" i="6"/>
  <c r="BX13" i="6"/>
  <c r="BW13" i="6"/>
  <c r="BV13" i="6"/>
  <c r="BU13" i="6"/>
  <c r="BT13" i="6"/>
  <c r="BS13" i="6"/>
  <c r="BR13" i="6"/>
  <c r="BQ13" i="6"/>
  <c r="BP13" i="6"/>
  <c r="BO13" i="6"/>
  <c r="BN13" i="6"/>
  <c r="BM13" i="6"/>
  <c r="BL13" i="6"/>
  <c r="BG13" i="6"/>
  <c r="BF13" i="6"/>
  <c r="BE13" i="6"/>
  <c r="BD13" i="6"/>
  <c r="BC13" i="6"/>
  <c r="BB13" i="6"/>
  <c r="BA13" i="6"/>
  <c r="AZ13" i="6"/>
  <c r="AY13" i="6"/>
  <c r="AX13" i="6"/>
  <c r="AW13" i="6"/>
  <c r="AV13" i="6"/>
  <c r="AU13" i="6"/>
  <c r="AT13" i="6"/>
  <c r="AS13" i="6"/>
  <c r="AR13" i="6"/>
  <c r="AQ13" i="6"/>
  <c r="AO13" i="6"/>
  <c r="AN13"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H13" i="6"/>
  <c r="G13" i="6"/>
  <c r="F13" i="6"/>
  <c r="E13" i="6"/>
  <c r="D13" i="6"/>
  <c r="C13" i="6"/>
  <c r="B13" i="6"/>
  <c r="A13" i="6"/>
  <c r="Y5" i="6"/>
  <c r="V5" i="6"/>
  <c r="U5" i="6"/>
  <c r="T5" i="6"/>
  <c r="S5" i="6"/>
  <c r="R5" i="6"/>
  <c r="Q5" i="6"/>
  <c r="P5" i="6"/>
  <c r="O5" i="6"/>
  <c r="N5" i="6"/>
  <c r="M5" i="6"/>
  <c r="L5" i="6"/>
  <c r="K5" i="6"/>
  <c r="J5" i="6"/>
  <c r="I5" i="6"/>
  <c r="H5" i="6"/>
  <c r="G5" i="6"/>
  <c r="F5" i="6"/>
  <c r="E5" i="6"/>
  <c r="D5" i="6"/>
  <c r="C5" i="6"/>
  <c r="B5" i="6"/>
  <c r="A5" i="6"/>
  <c r="H5" i="5"/>
  <c r="A2" i="5"/>
  <c r="AN35" i="3"/>
  <c r="AO35" i="3" s="1"/>
  <c r="AM35" i="3"/>
  <c r="AL35" i="3"/>
  <c r="AJ35" i="3"/>
  <c r="AK35" i="3" s="1"/>
  <c r="AI35" i="3"/>
  <c r="AG35" i="3"/>
  <c r="AH35" i="3" s="1"/>
  <c r="AF35" i="3"/>
  <c r="AD35" i="3"/>
  <c r="AE35" i="3" s="1"/>
  <c r="AC35" i="3"/>
  <c r="AN34" i="3"/>
  <c r="AO34" i="3" s="1"/>
  <c r="AM34" i="3"/>
  <c r="AL34" i="3"/>
  <c r="AJ34" i="3"/>
  <c r="AK34" i="3" s="1"/>
  <c r="AI34" i="3"/>
  <c r="AG34" i="3"/>
  <c r="AH34" i="3" s="1"/>
  <c r="AF34" i="3"/>
  <c r="AD34" i="3"/>
  <c r="AE34" i="3" s="1"/>
  <c r="AC34" i="3"/>
  <c r="AN33" i="3"/>
  <c r="AO33" i="3" s="1"/>
  <c r="AM33" i="3"/>
  <c r="AL33" i="3"/>
  <c r="AJ33" i="3"/>
  <c r="AK33" i="3" s="1"/>
  <c r="AI33" i="3"/>
  <c r="AG33" i="3"/>
  <c r="AH33" i="3" s="1"/>
  <c r="AF33" i="3"/>
  <c r="AD33" i="3"/>
  <c r="AE33" i="3" s="1"/>
  <c r="AC33" i="3"/>
  <c r="AN32" i="3"/>
  <c r="AO32" i="3" s="1"/>
  <c r="AM32" i="3"/>
  <c r="AL32" i="3"/>
  <c r="AJ32" i="3"/>
  <c r="AK32" i="3" s="1"/>
  <c r="AI32" i="3"/>
  <c r="AG32" i="3"/>
  <c r="AH32" i="3" s="1"/>
  <c r="AF32" i="3"/>
  <c r="AD32" i="3"/>
  <c r="AE32" i="3" s="1"/>
  <c r="AC32" i="3"/>
  <c r="AN31" i="3"/>
  <c r="AO31" i="3" s="1"/>
  <c r="AM31" i="3"/>
  <c r="AL31" i="3"/>
  <c r="AJ31" i="3"/>
  <c r="AK31" i="3" s="1"/>
  <c r="AI31" i="3"/>
  <c r="AG31" i="3"/>
  <c r="AH31" i="3" s="1"/>
  <c r="AF31" i="3"/>
  <c r="AD31" i="3"/>
  <c r="AE31" i="3" s="1"/>
  <c r="AC31" i="3"/>
  <c r="AO30" i="3"/>
  <c r="AN30" i="3"/>
  <c r="AM30" i="3"/>
  <c r="AL30" i="3"/>
  <c r="AJ30" i="3"/>
  <c r="AK30" i="3" s="1"/>
  <c r="AI30" i="3"/>
  <c r="AG30" i="3"/>
  <c r="AH30" i="3" s="1"/>
  <c r="AF30" i="3"/>
  <c r="AD30" i="3"/>
  <c r="AE30" i="3" s="1"/>
  <c r="AC30" i="3"/>
  <c r="AN29" i="3"/>
  <c r="AO29" i="3" s="1"/>
  <c r="AM29" i="3"/>
  <c r="AL29" i="3"/>
  <c r="AJ29" i="3"/>
  <c r="AK29" i="3" s="1"/>
  <c r="AI29" i="3"/>
  <c r="AG29" i="3"/>
  <c r="AH29" i="3" s="1"/>
  <c r="AF29" i="3"/>
  <c r="AD29" i="3"/>
  <c r="AE29" i="3" s="1"/>
  <c r="AC29" i="3"/>
  <c r="AN28" i="3"/>
  <c r="AO28" i="3" s="1"/>
  <c r="AM28" i="3"/>
  <c r="AL28" i="3"/>
  <c r="AJ28" i="3"/>
  <c r="AK28" i="3" s="1"/>
  <c r="AI28" i="3"/>
  <c r="AG28" i="3"/>
  <c r="AH28" i="3" s="1"/>
  <c r="AF28" i="3"/>
  <c r="AD28" i="3"/>
  <c r="AE28" i="3" s="1"/>
  <c r="AC28" i="3"/>
  <c r="AN27" i="3"/>
  <c r="AO27" i="3" s="1"/>
  <c r="AM27" i="3"/>
  <c r="AL27" i="3"/>
  <c r="AJ27" i="3"/>
  <c r="AK27" i="3" s="1"/>
  <c r="AI27" i="3"/>
  <c r="AG27" i="3"/>
  <c r="AH27" i="3" s="1"/>
  <c r="AF27" i="3"/>
  <c r="AD27" i="3"/>
  <c r="AE27" i="3" s="1"/>
  <c r="AC27" i="3"/>
  <c r="AN26" i="3"/>
  <c r="AO26" i="3" s="1"/>
  <c r="AM26" i="3"/>
  <c r="AL26" i="3"/>
  <c r="AJ26" i="3"/>
  <c r="AK26" i="3" s="1"/>
  <c r="AI26" i="3"/>
  <c r="AG26" i="3"/>
  <c r="AH26" i="3" s="1"/>
  <c r="AF26" i="3"/>
  <c r="AD26" i="3"/>
  <c r="AE26" i="3" s="1"/>
  <c r="AC26" i="3"/>
  <c r="AN25" i="3"/>
  <c r="AO25" i="3" s="1"/>
  <c r="AM25" i="3"/>
  <c r="AL25" i="3"/>
  <c r="AJ25" i="3"/>
  <c r="AK25" i="3" s="1"/>
  <c r="AI25" i="3"/>
  <c r="AG25" i="3"/>
  <c r="AH25" i="3" s="1"/>
  <c r="AF25" i="3"/>
  <c r="AD25" i="3"/>
  <c r="AE25" i="3" s="1"/>
  <c r="AC25" i="3"/>
  <c r="AN24" i="3"/>
  <c r="AO24" i="3" s="1"/>
  <c r="AM24" i="3"/>
  <c r="AL24" i="3"/>
  <c r="AJ24" i="3"/>
  <c r="AK24" i="3" s="1"/>
  <c r="AI24" i="3"/>
  <c r="AG24" i="3"/>
  <c r="AH24" i="3" s="1"/>
  <c r="AF24" i="3"/>
  <c r="AD24" i="3"/>
  <c r="AE24" i="3" s="1"/>
  <c r="AC24" i="3"/>
  <c r="AN23" i="3"/>
  <c r="AO23" i="3" s="1"/>
  <c r="AM23" i="3"/>
  <c r="AL23" i="3"/>
  <c r="AJ23" i="3"/>
  <c r="AK23" i="3" s="1"/>
  <c r="AI23" i="3"/>
  <c r="AG23" i="3"/>
  <c r="AH23" i="3" s="1"/>
  <c r="AF23" i="3"/>
  <c r="AD23" i="3"/>
  <c r="AE23" i="3" s="1"/>
  <c r="AC23" i="3"/>
  <c r="AN22" i="3"/>
  <c r="AO22" i="3" s="1"/>
  <c r="AM22" i="3"/>
  <c r="AL22" i="3"/>
  <c r="AJ22" i="3"/>
  <c r="AK22" i="3" s="1"/>
  <c r="AI22" i="3"/>
  <c r="AG22" i="3"/>
  <c r="AH22" i="3" s="1"/>
  <c r="AF22" i="3"/>
  <c r="AD22" i="3"/>
  <c r="AE22" i="3" s="1"/>
  <c r="AC22" i="3"/>
  <c r="AN21" i="3"/>
  <c r="AO21" i="3" s="1"/>
  <c r="AM21" i="3"/>
  <c r="AL21" i="3"/>
  <c r="AJ21" i="3"/>
  <c r="AK21" i="3" s="1"/>
  <c r="AI21" i="3"/>
  <c r="AG21" i="3"/>
  <c r="AH21" i="3" s="1"/>
  <c r="AF21" i="3"/>
  <c r="AD21" i="3"/>
  <c r="AE21" i="3" s="1"/>
  <c r="AC21" i="3"/>
  <c r="AN20" i="3"/>
  <c r="AO20" i="3" s="1"/>
  <c r="AM20" i="3"/>
  <c r="AL20" i="3"/>
  <c r="AJ20" i="3"/>
  <c r="AK20" i="3" s="1"/>
  <c r="AI20" i="3"/>
  <c r="AG20" i="3"/>
  <c r="AH20" i="3" s="1"/>
  <c r="AF20" i="3"/>
  <c r="AD20" i="3"/>
  <c r="AE20" i="3" s="1"/>
  <c r="AC20" i="3"/>
  <c r="AN19" i="3"/>
  <c r="AO19" i="3" s="1"/>
  <c r="AM19" i="3"/>
  <c r="AL19" i="3"/>
  <c r="AJ19" i="3"/>
  <c r="AK19" i="3" s="1"/>
  <c r="AI19" i="3"/>
  <c r="AG19" i="3"/>
  <c r="AH19" i="3" s="1"/>
  <c r="AF19" i="3"/>
  <c r="AD19" i="3"/>
  <c r="AE19" i="3" s="1"/>
  <c r="AC19" i="3"/>
  <c r="AN18" i="3"/>
  <c r="AO18" i="3" s="1"/>
  <c r="AM18" i="3"/>
  <c r="AL18" i="3"/>
  <c r="AJ18" i="3"/>
  <c r="AK18" i="3" s="1"/>
  <c r="AI18" i="3"/>
  <c r="AG18" i="3"/>
  <c r="AH18" i="3" s="1"/>
  <c r="AF18" i="3"/>
  <c r="AD18" i="3"/>
  <c r="AE18" i="3" s="1"/>
  <c r="AC18" i="3"/>
  <c r="AN17" i="3"/>
  <c r="AO17" i="3" s="1"/>
  <c r="AM17" i="3"/>
  <c r="AL17" i="3"/>
  <c r="AJ17" i="3"/>
  <c r="AK17" i="3" s="1"/>
  <c r="AI17" i="3"/>
  <c r="AG17" i="3"/>
  <c r="AH17" i="3" s="1"/>
  <c r="AF17" i="3"/>
  <c r="AD17" i="3"/>
  <c r="AE17" i="3" s="1"/>
  <c r="AC17" i="3"/>
  <c r="AN16" i="3"/>
  <c r="AO16" i="3" s="1"/>
  <c r="AM16" i="3"/>
  <c r="AL16" i="3"/>
  <c r="AJ16" i="3"/>
  <c r="AK16" i="3" s="1"/>
  <c r="AI16" i="3"/>
  <c r="AG16" i="3"/>
  <c r="AH16" i="3" s="1"/>
  <c r="AF16" i="3"/>
  <c r="AD16" i="3"/>
  <c r="AE16" i="3" s="1"/>
  <c r="AC16" i="3"/>
  <c r="AN15" i="3"/>
  <c r="AO15" i="3" s="1"/>
  <c r="AM15" i="3"/>
  <c r="AL15" i="3"/>
  <c r="AJ15" i="3"/>
  <c r="AK15" i="3" s="1"/>
  <c r="AI15" i="3"/>
  <c r="AG15" i="3"/>
  <c r="AH15" i="3" s="1"/>
  <c r="AF15" i="3"/>
  <c r="AT11" i="3" s="1"/>
  <c r="AD15" i="3"/>
  <c r="AE15" i="3" s="1"/>
  <c r="AC15" i="3"/>
  <c r="AN14" i="3"/>
  <c r="AO14" i="3" s="1"/>
  <c r="AM14" i="3"/>
  <c r="AL14" i="3"/>
  <c r="AJ14" i="3"/>
  <c r="AK14" i="3" s="1"/>
  <c r="AI14" i="3"/>
  <c r="AG14" i="3"/>
  <c r="AH14" i="3" s="1"/>
  <c r="AF14" i="3"/>
  <c r="AT19" i="3" s="1"/>
  <c r="AD14" i="3"/>
  <c r="AE14" i="3" s="1"/>
  <c r="AC14" i="3"/>
  <c r="AN13" i="3"/>
  <c r="AO13" i="3" s="1"/>
  <c r="AM13" i="3"/>
  <c r="AL13" i="3"/>
  <c r="AJ13" i="3"/>
  <c r="AK13" i="3" s="1"/>
  <c r="AI13" i="3"/>
  <c r="AG13" i="3"/>
  <c r="AH13" i="3" s="1"/>
  <c r="AF13" i="3"/>
  <c r="AD13" i="3"/>
  <c r="AE13" i="3" s="1"/>
  <c r="AC13" i="3"/>
  <c r="AN12" i="3"/>
  <c r="AO12" i="3" s="1"/>
  <c r="AM12" i="3"/>
  <c r="AL12" i="3"/>
  <c r="AJ12" i="3"/>
  <c r="AK12" i="3" s="1"/>
  <c r="AI12" i="3"/>
  <c r="AG12" i="3"/>
  <c r="AH12" i="3" s="1"/>
  <c r="AF12" i="3"/>
  <c r="AD12" i="3"/>
  <c r="AE12" i="3" s="1"/>
  <c r="AC12" i="3"/>
  <c r="AN11" i="3"/>
  <c r="AO11" i="3" s="1"/>
  <c r="AM11" i="3"/>
  <c r="AL11" i="3"/>
  <c r="AJ11" i="3"/>
  <c r="AK11" i="3" s="1"/>
  <c r="AI11" i="3"/>
  <c r="AG11" i="3"/>
  <c r="AH11" i="3" s="1"/>
  <c r="AF11" i="3"/>
  <c r="AT31" i="3" s="1"/>
  <c r="AD11" i="3"/>
  <c r="AE11" i="3" s="1"/>
  <c r="AC11" i="3"/>
  <c r="S5" i="3"/>
  <c r="P13" i="2"/>
  <c r="I5" i="2"/>
  <c r="E38" i="1"/>
  <c r="X5" i="6" s="1"/>
  <c r="D38" i="1"/>
  <c r="W5" i="6" s="1"/>
  <c r="P5" i="4"/>
  <c r="Z2" i="4"/>
  <c r="A2" i="4"/>
  <c r="AT23" i="3" l="1"/>
  <c r="AT27" i="3"/>
  <c r="AR47" i="3"/>
  <c r="AT15" i="3"/>
  <c r="AT32" i="3"/>
  <c r="AT16" i="3"/>
  <c r="AT41" i="3"/>
  <c r="AR36" i="3"/>
  <c r="AR42" i="3"/>
  <c r="AR48" i="3"/>
  <c r="AR12" i="3"/>
  <c r="AR16" i="3"/>
  <c r="AR20" i="3"/>
  <c r="AR24" i="3"/>
  <c r="AR28" i="3"/>
  <c r="AR32" i="3"/>
  <c r="AT36" i="3"/>
  <c r="AT42" i="3"/>
  <c r="AT48" i="3"/>
  <c r="AR37" i="3"/>
  <c r="AR43" i="3"/>
  <c r="AR49" i="3"/>
  <c r="AT37" i="3"/>
  <c r="AT43" i="3"/>
  <c r="AT49" i="3"/>
  <c r="AR13" i="3"/>
  <c r="AR17" i="3"/>
  <c r="AR21" i="3"/>
  <c r="AR25" i="3"/>
  <c r="AR29" i="3"/>
  <c r="AR33" i="3"/>
  <c r="AR38" i="3"/>
  <c r="AR44" i="3"/>
  <c r="AR50" i="3"/>
  <c r="AT13" i="3"/>
  <c r="AT17" i="3"/>
  <c r="AT21" i="3"/>
  <c r="AT25" i="3"/>
  <c r="AT29" i="3"/>
  <c r="AT33" i="3"/>
  <c r="AT38" i="3"/>
  <c r="AT44" i="3"/>
  <c r="AT50" i="3"/>
  <c r="AT12" i="3"/>
  <c r="AR39" i="3"/>
  <c r="AR45" i="3"/>
  <c r="AR51" i="3"/>
  <c r="AT35" i="3"/>
  <c r="AT28" i="3"/>
  <c r="AR14" i="3"/>
  <c r="AR18" i="3"/>
  <c r="AR22" i="3"/>
  <c r="AR26" i="3"/>
  <c r="AR30" i="3"/>
  <c r="AR34" i="3"/>
  <c r="AT39" i="3"/>
  <c r="AT45" i="3"/>
  <c r="AT51" i="3"/>
  <c r="AT24" i="3"/>
  <c r="AT14" i="3"/>
  <c r="AT18" i="3"/>
  <c r="AT22" i="3"/>
  <c r="AT26" i="3"/>
  <c r="AT30" i="3"/>
  <c r="AT34" i="3"/>
  <c r="AR40" i="3"/>
  <c r="AR46" i="3"/>
  <c r="AR52" i="3"/>
  <c r="AT47" i="3"/>
  <c r="AT20" i="3"/>
  <c r="AT40" i="3"/>
  <c r="AT46" i="3"/>
  <c r="AT52" i="3"/>
  <c r="AR11" i="3"/>
  <c r="AR15" i="3"/>
  <c r="AR19" i="3"/>
  <c r="AR23" i="3"/>
  <c r="AR27" i="3"/>
  <c r="AR31" i="3"/>
  <c r="AR35" i="3"/>
  <c r="AR41" i="3"/>
</calcChain>
</file>

<file path=xl/sharedStrings.xml><?xml version="1.0" encoding="utf-8"?>
<sst xmlns="http://schemas.openxmlformats.org/spreadsheetml/2006/main" count="1314" uniqueCount="763">
  <si>
    <t>GE_R5</t>
  </si>
  <si>
    <t>産業廃棄物・特別管理産業廃棄物等の処理実績報告書</t>
  </si>
  <si>
    <t>令和      年      月      日</t>
  </si>
  <si>
    <t>報告者の住所</t>
  </si>
  <si>
    <t>報告者の氏名</t>
  </si>
  <si>
    <t>電  話  番  号</t>
  </si>
  <si>
    <t>メールアドレス</t>
  </si>
  <si>
    <t>Ⅰ　産業廃棄物・特別管理産業廃棄物の処理計画・処理実績状況表</t>
  </si>
  <si>
    <t>事業所</t>
  </si>
  <si>
    <t>名称</t>
  </si>
  <si>
    <t>所在地</t>
  </si>
  <si>
    <t>電話番号</t>
  </si>
  <si>
    <t>従業員数</t>
  </si>
  <si>
    <t>人</t>
  </si>
  <si>
    <t>事業内容</t>
  </si>
  <si>
    <t>産業廃棄物</t>
  </si>
  <si>
    <t>特別管理産業廃棄物</t>
  </si>
  <si>
    <t>Ⅱ　施設設置事業者用</t>
  </si>
  <si>
    <t>設置者</t>
  </si>
  <si>
    <t>氏名又は名称</t>
  </si>
  <si>
    <t>住所</t>
  </si>
  <si>
    <t>代表者氏名</t>
  </si>
  <si>
    <t>資本金</t>
  </si>
  <si>
    <t>千円</t>
  </si>
  <si>
    <t>中間処理実績の有無</t>
  </si>
  <si>
    <t>最終処分実績の有無</t>
  </si>
  <si>
    <t>保管実績の有無</t>
  </si>
  <si>
    <t>記入者部課・氏名</t>
  </si>
  <si>
    <t>Ⅳ：報告書チェック欄</t>
  </si>
  <si>
    <t>事Ｂ</t>
  </si>
  <si>
    <t>事Ｃ</t>
  </si>
  <si>
    <t>事Ｆ</t>
  </si>
  <si>
    <t>報告する様式の有無</t>
  </si>
  <si>
    <t>保管量</t>
  </si>
  <si>
    <t>番号</t>
  </si>
  <si>
    <t>01</t>
  </si>
  <si>
    <t>ｔ　</t>
  </si>
  <si>
    <t>05</t>
  </si>
  <si>
    <t>02</t>
  </si>
  <si>
    <t>06</t>
  </si>
  <si>
    <t>03</t>
  </si>
  <si>
    <t>07</t>
  </si>
  <si>
    <t>04</t>
  </si>
  <si>
    <t>08</t>
  </si>
  <si>
    <t>00</t>
  </si>
  <si>
    <t>合計</t>
  </si>
  <si>
    <t>施設
番号</t>
  </si>
  <si>
    <t>処理施設の名称</t>
  </si>
  <si>
    <t>処理施設の所在地</t>
  </si>
  <si>
    <t>施設区分</t>
  </si>
  <si>
    <t>処理能力</t>
  </si>
  <si>
    <t>許可等の有無</t>
  </si>
  <si>
    <t>技術管理者名</t>
  </si>
  <si>
    <t>備考</t>
  </si>
  <si>
    <t>B21</t>
  </si>
  <si>
    <t>B22</t>
  </si>
  <si>
    <t>B23</t>
  </si>
  <si>
    <t>B24</t>
  </si>
  <si>
    <t>B25</t>
  </si>
  <si>
    <t>B26</t>
  </si>
  <si>
    <t>B27</t>
  </si>
  <si>
    <t>施設番号</t>
  </si>
  <si>
    <t>B91</t>
  </si>
  <si>
    <t>B92</t>
  </si>
  <si>
    <t>B93</t>
  </si>
  <si>
    <t>処分場の名称</t>
  </si>
  <si>
    <t>処分場の所在地</t>
  </si>
  <si>
    <t>処分場の種類</t>
  </si>
  <si>
    <t>設置許可等年月日</t>
  </si>
  <si>
    <t>年　　　月　　　日</t>
  </si>
  <si>
    <t>処分場面積</t>
  </si>
  <si>
    <t>埋立地面積</t>
  </si>
  <si>
    <t>埋立容量</t>
  </si>
  <si>
    <t xml:space="preserve">ｔ  </t>
  </si>
  <si>
    <t>算定残余容量</t>
  </si>
  <si>
    <t>算定した年月日</t>
  </si>
  <si>
    <t>産業廃棄物処理施設の種類</t>
  </si>
  <si>
    <t>処理欄</t>
  </si>
  <si>
    <t>処理した廃棄物と年間処理量</t>
  </si>
  <si>
    <t>処理後の廃棄物と量</t>
  </si>
  <si>
    <t>処理後の廃棄物の再生・処分状況</t>
  </si>
  <si>
    <t>処理量</t>
  </si>
  <si>
    <t>単位</t>
  </si>
  <si>
    <t>処理後量</t>
  </si>
  <si>
    <t>自社で再中間処理・再生・埋立</t>
  </si>
  <si>
    <t>委託先</t>
  </si>
  <si>
    <t>量</t>
  </si>
  <si>
    <t>委託先名称</t>
  </si>
  <si>
    <t>廃棄物の種類</t>
  </si>
  <si>
    <t>廃棄物の種類
（欄内合計）</t>
  </si>
  <si>
    <t>C1</t>
  </si>
  <si>
    <t>燃え殻</t>
  </si>
  <si>
    <t>汚泥</t>
  </si>
  <si>
    <t>廃堆肥</t>
  </si>
  <si>
    <t>廃油</t>
  </si>
  <si>
    <t>廃酸</t>
  </si>
  <si>
    <t>C2</t>
  </si>
  <si>
    <t>廃アルカリ</t>
  </si>
  <si>
    <t>廃プラスチック類</t>
  </si>
  <si>
    <t>魚網</t>
  </si>
  <si>
    <t>09</t>
  </si>
  <si>
    <t>紙くず</t>
  </si>
  <si>
    <t>10</t>
  </si>
  <si>
    <t>木くず</t>
  </si>
  <si>
    <t>C3</t>
  </si>
  <si>
    <t>11</t>
  </si>
  <si>
    <t>繊維くず</t>
  </si>
  <si>
    <t>12</t>
  </si>
  <si>
    <t>動植物性残さ</t>
  </si>
  <si>
    <t>13</t>
  </si>
  <si>
    <t>ゴムくず</t>
  </si>
  <si>
    <t>14</t>
  </si>
  <si>
    <t>金属くず</t>
  </si>
  <si>
    <t>15</t>
  </si>
  <si>
    <t>ガラスくず、コンクリートくず及び陶磁器くず</t>
  </si>
  <si>
    <t>C4</t>
  </si>
  <si>
    <t>16</t>
  </si>
  <si>
    <t>鉱さい</t>
  </si>
  <si>
    <t>17</t>
  </si>
  <si>
    <t>がれき類</t>
  </si>
  <si>
    <t>18</t>
  </si>
  <si>
    <t>瓦</t>
  </si>
  <si>
    <t>19</t>
  </si>
  <si>
    <t>大谷石</t>
  </si>
  <si>
    <t>20</t>
  </si>
  <si>
    <t>動物の糞尿</t>
  </si>
  <si>
    <t>C5</t>
  </si>
  <si>
    <t>21</t>
  </si>
  <si>
    <t>動物の死体</t>
  </si>
  <si>
    <t>22</t>
  </si>
  <si>
    <t>ばいじん</t>
  </si>
  <si>
    <t>23</t>
  </si>
  <si>
    <t>24</t>
  </si>
  <si>
    <t>建設系混合廃棄物</t>
  </si>
  <si>
    <t>25</t>
  </si>
  <si>
    <t>安定型混合廃棄物</t>
  </si>
  <si>
    <t>管理型混合廃棄物</t>
  </si>
  <si>
    <t>シュレッターダスト</t>
  </si>
  <si>
    <t>石綿含有産業廃棄物</t>
  </si>
  <si>
    <t>水銀使用製品産業廃棄物</t>
  </si>
  <si>
    <t>水銀含有ばいじん等</t>
  </si>
  <si>
    <t>廃自動車</t>
  </si>
  <si>
    <t>廃電気機械器具</t>
  </si>
  <si>
    <t>廃電池類</t>
  </si>
  <si>
    <t>複合材</t>
  </si>
  <si>
    <t>廃船（木船）</t>
  </si>
  <si>
    <t>動物系固形不要物</t>
  </si>
  <si>
    <t>引火性廃油</t>
  </si>
  <si>
    <t>強酸</t>
  </si>
  <si>
    <t>強アルカリ</t>
  </si>
  <si>
    <t>感染性廃棄物</t>
  </si>
  <si>
    <t>特定有害産業廃棄物</t>
  </si>
  <si>
    <t>（単位：トン）</t>
  </si>
  <si>
    <t>自社で中間処理を行っていない場合</t>
  </si>
  <si>
    <t>自社で中間処理を行っている場合</t>
  </si>
  <si>
    <t>【その１】の廃棄物の流れと対応する番号</t>
  </si>
  <si>
    <t>有償売却・自ら利用の用途</t>
  </si>
  <si>
    <t>委託の状況</t>
  </si>
  <si>
    <t>発生量の目標</t>
  </si>
  <si>
    <t>発生した量</t>
  </si>
  <si>
    <t>有償売却量</t>
  </si>
  <si>
    <t>自ら利用量</t>
  </si>
  <si>
    <t>自ら最終処分量</t>
  </si>
  <si>
    <t>委託直接最終処分量</t>
  </si>
  <si>
    <t>委託中間処理量</t>
  </si>
  <si>
    <t>自社中間処理量</t>
  </si>
  <si>
    <t>自社中間処理後の量</t>
  </si>
  <si>
    <t>（推測可）</t>
  </si>
  <si>
    <t>委託直接最終処分</t>
  </si>
  <si>
    <t>委託中間処理の委託先名称及び所在地</t>
  </si>
  <si>
    <t>委託最終処分</t>
  </si>
  <si>
    <t>委託中間処理後の再生利用量</t>
  </si>
  <si>
    <t>委託中間処理後の最終処分量</t>
  </si>
  <si>
    <t>処理方法</t>
  </si>
  <si>
    <t>委託中間処理の方法（資源化等の用途）</t>
  </si>
  <si>
    <t>①</t>
  </si>
  <si>
    <t>※3</t>
  </si>
  <si>
    <t>②</t>
  </si>
  <si>
    <t>③</t>
  </si>
  <si>
    <t>④</t>
  </si>
  <si>
    <t>⑤</t>
  </si>
  <si>
    <t>⑥</t>
  </si>
  <si>
    <t>⑦</t>
  </si>
  <si>
    <t>⑧</t>
  </si>
  <si>
    <t>⑨</t>
  </si>
  <si>
    <t>⑩</t>
  </si>
  <si>
    <t>※4</t>
  </si>
  <si>
    <t>⑪</t>
  </si>
  <si>
    <t>⑫</t>
  </si>
  <si>
    <t>⑬</t>
  </si>
  <si>
    <t>⑭</t>
  </si>
  <si>
    <t>⑮</t>
  </si>
  <si>
    <t>⑯</t>
  </si>
  <si>
    <t>②、③、⑪</t>
  </si>
  <si>
    <t>委託した量
（ｔ）</t>
  </si>
  <si>
    <t>収集運搬業者</t>
  </si>
  <si>
    <t>運搬先及び運搬先の所在地</t>
  </si>
  <si>
    <t>許可番号</t>
  </si>
  <si>
    <r>
      <rPr>
        <sz val="10"/>
        <rFont val="Noto Sans CJK SC"/>
        <family val="2"/>
      </rPr>
      <t>様式</t>
    </r>
    <r>
      <rPr>
        <sz val="10"/>
        <rFont val="ＭＳ 明朝"/>
        <family val="1"/>
        <charset val="128"/>
      </rPr>
      <t>-</t>
    </r>
    <r>
      <rPr>
        <sz val="10"/>
        <rFont val="Noto Sans CJK SC"/>
        <family val="2"/>
      </rPr>
      <t>事</t>
    </r>
    <r>
      <rPr>
        <sz val="10"/>
        <rFont val="ＭＳ 明朝"/>
        <family val="1"/>
        <charset val="128"/>
      </rPr>
      <t>A</t>
    </r>
  </si>
  <si>
    <t>記入者部課</t>
  </si>
  <si>
    <t>氏名</t>
  </si>
  <si>
    <r>
      <rPr>
        <sz val="10"/>
        <rFont val="ＭＳ 明朝"/>
        <family val="1"/>
        <charset val="128"/>
      </rPr>
      <t>R6</t>
    </r>
    <r>
      <rPr>
        <sz val="10"/>
        <rFont val="Noto Sans CJK SC"/>
        <family val="2"/>
      </rPr>
      <t>発生量実績</t>
    </r>
  </si>
  <si>
    <r>
      <rPr>
        <sz val="10"/>
        <rFont val="ＭＳ 明朝"/>
        <family val="1"/>
        <charset val="128"/>
      </rPr>
      <t>R7</t>
    </r>
    <r>
      <rPr>
        <sz val="10"/>
        <rFont val="Noto Sans CJK SC"/>
        <family val="2"/>
      </rPr>
      <t>発生量目標</t>
    </r>
  </si>
  <si>
    <r>
      <rPr>
        <sz val="10"/>
        <rFont val="Noto Sans CJK SC"/>
        <family val="2"/>
      </rPr>
      <t>処理</t>
    </r>
    <r>
      <rPr>
        <sz val="10"/>
        <rFont val="ＭＳ 明朝"/>
        <family val="1"/>
        <charset val="128"/>
      </rPr>
      <t>(</t>
    </r>
    <r>
      <rPr>
        <sz val="10"/>
        <rFont val="Noto Sans CJK SC"/>
        <family val="2"/>
      </rPr>
      <t>管理</t>
    </r>
    <r>
      <rPr>
        <sz val="10"/>
        <rFont val="ＭＳ 明朝"/>
        <family val="1"/>
        <charset val="128"/>
      </rPr>
      <t>)</t>
    </r>
    <r>
      <rPr>
        <sz val="10"/>
        <rFont val="Noto Sans CJK SC"/>
        <family val="2"/>
      </rPr>
      <t>責任者</t>
    </r>
  </si>
  <si>
    <r>
      <rPr>
        <sz val="10"/>
        <rFont val="ＭＳ 明朝"/>
        <family val="1"/>
        <charset val="128"/>
      </rPr>
      <t>R6</t>
    </r>
    <r>
      <rPr>
        <sz val="10"/>
        <rFont val="Noto Sans CJK SC"/>
        <family val="2"/>
      </rPr>
      <t>処分実績</t>
    </r>
  </si>
  <si>
    <r>
      <rPr>
        <sz val="10"/>
        <rFont val="ＭＳ 明朝"/>
        <family val="1"/>
        <charset val="128"/>
      </rPr>
      <t>R6</t>
    </r>
    <r>
      <rPr>
        <sz val="10"/>
        <rFont val="Noto Sans CJK SC"/>
        <family val="2"/>
      </rPr>
      <t>保管状況</t>
    </r>
  </si>
  <si>
    <t>メール</t>
  </si>
  <si>
    <r>
      <rPr>
        <sz val="10"/>
        <rFont val="Noto Sans CJK SC"/>
        <family val="2"/>
      </rPr>
      <t>産業廃棄物</t>
    </r>
    <r>
      <rPr>
        <sz val="10"/>
        <rFont val="ＭＳ 明朝"/>
        <family val="1"/>
        <charset val="128"/>
      </rPr>
      <t>t/</t>
    </r>
    <r>
      <rPr>
        <sz val="10"/>
        <rFont val="Noto Sans CJK SC"/>
        <family val="2"/>
      </rPr>
      <t>年</t>
    </r>
  </si>
  <si>
    <r>
      <rPr>
        <sz val="10"/>
        <rFont val="Noto Sans CJK SC"/>
        <family val="2"/>
      </rPr>
      <t>特管産業廃棄物</t>
    </r>
    <r>
      <rPr>
        <sz val="10"/>
        <rFont val="ＭＳ 明朝"/>
        <family val="1"/>
        <charset val="128"/>
      </rPr>
      <t>t/</t>
    </r>
    <r>
      <rPr>
        <sz val="10"/>
        <rFont val="Noto Sans CJK SC"/>
        <family val="2"/>
      </rPr>
      <t>年</t>
    </r>
  </si>
  <si>
    <t>資本金千円</t>
  </si>
  <si>
    <t>中間処理</t>
  </si>
  <si>
    <t>最終処分</t>
  </si>
  <si>
    <t>保管実績</t>
  </si>
  <si>
    <r>
      <rPr>
        <sz val="10"/>
        <rFont val="Noto Sans CJK SC"/>
        <family val="2"/>
      </rPr>
      <t>様式</t>
    </r>
    <r>
      <rPr>
        <sz val="10"/>
        <rFont val="ＭＳ 明朝"/>
        <family val="1"/>
        <charset val="128"/>
      </rPr>
      <t>-</t>
    </r>
    <r>
      <rPr>
        <sz val="10"/>
        <rFont val="Noto Sans CJK SC"/>
        <family val="2"/>
      </rPr>
      <t>事Ｂ</t>
    </r>
  </si>
  <si>
    <t>報告者名</t>
  </si>
  <si>
    <r>
      <rPr>
        <sz val="10"/>
        <rFont val="ＭＳ 明朝"/>
        <family val="1"/>
        <charset val="128"/>
      </rPr>
      <t>(2)</t>
    </r>
    <r>
      <rPr>
        <sz val="10"/>
        <rFont val="Noto Sans CJK SC"/>
        <family val="2"/>
      </rPr>
      <t>自社の設置する中間処理施設の状況</t>
    </r>
  </si>
  <si>
    <r>
      <rPr>
        <sz val="10"/>
        <rFont val="ＭＳ 明朝"/>
        <family val="1"/>
        <charset val="128"/>
      </rPr>
      <t>(3)</t>
    </r>
    <r>
      <rPr>
        <sz val="10"/>
        <rFont val="Noto Sans CJK SC"/>
        <family val="2"/>
      </rPr>
      <t>自社の設置する最終処分場の状況</t>
    </r>
  </si>
  <si>
    <t>処理施設名称</t>
  </si>
  <si>
    <t>処理施設所在地</t>
  </si>
  <si>
    <r>
      <rPr>
        <sz val="10"/>
        <rFont val="Noto Sans CJK SC"/>
        <family val="2"/>
      </rPr>
      <t>処理能力</t>
    </r>
    <r>
      <rPr>
        <sz val="10"/>
        <rFont val="ＭＳ 明朝"/>
        <family val="1"/>
        <charset val="128"/>
      </rPr>
      <t>/</t>
    </r>
    <r>
      <rPr>
        <sz val="10"/>
        <rFont val="Noto Sans CJK SC"/>
        <family val="2"/>
      </rPr>
      <t>日</t>
    </r>
  </si>
  <si>
    <t>処分場名称</t>
  </si>
  <si>
    <t>処分場所在地</t>
  </si>
  <si>
    <t>処分場種類</t>
  </si>
  <si>
    <r>
      <rPr>
        <sz val="10"/>
        <rFont val="Noto Sans CJK SC"/>
        <family val="2"/>
      </rPr>
      <t>処分場面積</t>
    </r>
    <r>
      <rPr>
        <sz val="10"/>
        <rFont val="ＭＳ 明朝"/>
        <family val="1"/>
        <charset val="128"/>
      </rPr>
      <t>m2</t>
    </r>
  </si>
  <si>
    <r>
      <rPr>
        <sz val="10"/>
        <rFont val="Noto Sans CJK SC"/>
        <family val="2"/>
      </rPr>
      <t>埋立地面積</t>
    </r>
    <r>
      <rPr>
        <sz val="10"/>
        <rFont val="ＭＳ 明朝"/>
        <family val="1"/>
        <charset val="128"/>
      </rPr>
      <t>m2</t>
    </r>
  </si>
  <si>
    <r>
      <rPr>
        <sz val="10"/>
        <rFont val="Noto Sans CJK SC"/>
        <family val="2"/>
      </rPr>
      <t>埋立容量</t>
    </r>
    <r>
      <rPr>
        <sz val="10"/>
        <rFont val="ＭＳ 明朝"/>
        <family val="1"/>
        <charset val="128"/>
      </rPr>
      <t>m3</t>
    </r>
  </si>
  <si>
    <r>
      <rPr>
        <sz val="10"/>
        <rFont val="ＭＳ 明朝"/>
        <family val="1"/>
        <charset val="128"/>
      </rPr>
      <t>R6</t>
    </r>
    <r>
      <rPr>
        <sz val="10"/>
        <rFont val="Noto Sans CJK SC"/>
        <family val="2"/>
      </rPr>
      <t>埋立量</t>
    </r>
    <r>
      <rPr>
        <sz val="10"/>
        <rFont val="ＭＳ 明朝"/>
        <family val="1"/>
        <charset val="128"/>
      </rPr>
      <t>t</t>
    </r>
  </si>
  <si>
    <r>
      <rPr>
        <sz val="10"/>
        <rFont val="ＭＳ 明朝"/>
        <family val="1"/>
        <charset val="128"/>
      </rPr>
      <t>R6</t>
    </r>
    <r>
      <rPr>
        <sz val="10"/>
        <rFont val="Noto Sans CJK SC"/>
        <family val="2"/>
      </rPr>
      <t>覆土量</t>
    </r>
    <r>
      <rPr>
        <sz val="10"/>
        <rFont val="ＭＳ 明朝"/>
        <family val="1"/>
        <charset val="128"/>
      </rPr>
      <t>m3</t>
    </r>
  </si>
  <si>
    <r>
      <rPr>
        <sz val="10"/>
        <rFont val="ＭＳ 明朝"/>
        <family val="1"/>
        <charset val="128"/>
      </rPr>
      <t>R6</t>
    </r>
    <r>
      <rPr>
        <sz val="10"/>
        <rFont val="Noto Sans CJK SC"/>
        <family val="2"/>
      </rPr>
      <t>度末残余容量</t>
    </r>
    <r>
      <rPr>
        <sz val="10"/>
        <rFont val="ＭＳ 明朝"/>
        <family val="1"/>
        <charset val="128"/>
      </rPr>
      <t>m3</t>
    </r>
  </si>
  <si>
    <r>
      <rPr>
        <sz val="10"/>
        <rFont val="Noto Sans CJK SC"/>
        <family val="2"/>
      </rPr>
      <t>算定残余容量</t>
    </r>
    <r>
      <rPr>
        <sz val="10"/>
        <rFont val="ＭＳ 明朝"/>
        <family val="1"/>
        <charset val="128"/>
      </rPr>
      <t>m3</t>
    </r>
  </si>
  <si>
    <t>算定年月日</t>
  </si>
  <si>
    <r>
      <rPr>
        <sz val="10"/>
        <rFont val="Noto Sans CJK SC"/>
        <family val="2"/>
      </rPr>
      <t>様式</t>
    </r>
    <r>
      <rPr>
        <sz val="10"/>
        <rFont val="ＭＳ 明朝"/>
        <family val="1"/>
        <charset val="128"/>
      </rPr>
      <t>-</t>
    </r>
    <r>
      <rPr>
        <sz val="10"/>
        <rFont val="Noto Sans CJK SC"/>
        <family val="2"/>
      </rPr>
      <t>業</t>
    </r>
    <r>
      <rPr>
        <sz val="10"/>
        <rFont val="ＭＳ 明朝"/>
        <family val="1"/>
        <charset val="128"/>
      </rPr>
      <t>B</t>
    </r>
  </si>
  <si>
    <r>
      <rPr>
        <sz val="10"/>
        <rFont val="ＭＳ 明朝"/>
        <family val="1"/>
        <charset val="128"/>
      </rPr>
      <t>(1)</t>
    </r>
    <r>
      <rPr>
        <sz val="10"/>
        <rFont val="Noto Sans CJK SC"/>
        <family val="2"/>
      </rPr>
      <t>処分せずに保管している産業廃棄物又は特別管理産業廃棄物の状況</t>
    </r>
  </si>
  <si>
    <t>NO.</t>
  </si>
  <si>
    <r>
      <rPr>
        <sz val="10"/>
        <rFont val="Noto Sans CJK SC"/>
        <family val="2"/>
      </rPr>
      <t>産業廃棄物の種類</t>
    </r>
    <r>
      <rPr>
        <sz val="10"/>
        <rFont val="ＭＳ 明朝"/>
        <family val="1"/>
        <charset val="128"/>
      </rPr>
      <t>(※)</t>
    </r>
  </si>
  <si>
    <r>
      <rPr>
        <sz val="10"/>
        <rFont val="Noto Sans CJK SC"/>
        <family val="2"/>
      </rPr>
      <t>保管量</t>
    </r>
    <r>
      <rPr>
        <sz val="10"/>
        <rFont val="ＭＳ 明朝"/>
        <family val="1"/>
        <charset val="128"/>
      </rPr>
      <t>t</t>
    </r>
  </si>
  <si>
    <t>コード</t>
  </si>
  <si>
    <t>種類</t>
  </si>
  <si>
    <t>区分1</t>
  </si>
  <si>
    <t>区分2</t>
  </si>
  <si>
    <t>表示用（プルダウン選択肢）</t>
  </si>
  <si>
    <t>0100</t>
  </si>
  <si>
    <t>下記以外</t>
  </si>
  <si>
    <t>0110</t>
  </si>
  <si>
    <t>焼却灰</t>
  </si>
  <si>
    <t>0111</t>
  </si>
  <si>
    <t>石炭灰</t>
  </si>
  <si>
    <t>0112</t>
  </si>
  <si>
    <t>廃棄物焼却灰</t>
  </si>
  <si>
    <t>0120</t>
  </si>
  <si>
    <t>廃カーボン・活性炭</t>
  </si>
  <si>
    <t>0200</t>
  </si>
  <si>
    <t>0210</t>
  </si>
  <si>
    <t>有機性汚泥</t>
  </si>
  <si>
    <t>0211</t>
  </si>
  <si>
    <t>下水汚泥</t>
  </si>
  <si>
    <t>0213</t>
  </si>
  <si>
    <t>0220</t>
  </si>
  <si>
    <t>無機性汚泥</t>
  </si>
  <si>
    <t>0221</t>
  </si>
  <si>
    <t>建設汚泥</t>
  </si>
  <si>
    <t>0222</t>
  </si>
  <si>
    <t>上水汚泥</t>
  </si>
  <si>
    <t>0223</t>
  </si>
  <si>
    <t>道路等側溝汚泥</t>
  </si>
  <si>
    <t>0300</t>
  </si>
  <si>
    <t>0310</t>
  </si>
  <si>
    <t>一般廃油</t>
  </si>
  <si>
    <t>0311</t>
  </si>
  <si>
    <t>鉱物系廃油</t>
  </si>
  <si>
    <t>0312</t>
  </si>
  <si>
    <t>動植物系廃油</t>
  </si>
  <si>
    <t>0320</t>
  </si>
  <si>
    <t>廃溶剤</t>
  </si>
  <si>
    <t>0330</t>
  </si>
  <si>
    <t>固形油</t>
  </si>
  <si>
    <t>0340</t>
  </si>
  <si>
    <t>油泥</t>
  </si>
  <si>
    <t>0350</t>
  </si>
  <si>
    <t>油付着物(ウエス等)</t>
  </si>
  <si>
    <t>0400</t>
  </si>
  <si>
    <t>0401</t>
  </si>
  <si>
    <t>写真定着廃液</t>
  </si>
  <si>
    <t>0500</t>
  </si>
  <si>
    <t>0501</t>
  </si>
  <si>
    <t>写真現像液</t>
  </si>
  <si>
    <t>0600</t>
  </si>
  <si>
    <t>0601</t>
  </si>
  <si>
    <t>廃タイヤ</t>
  </si>
  <si>
    <t>0602</t>
  </si>
  <si>
    <t>自動車用プラスチックバンパー</t>
  </si>
  <si>
    <t>0603</t>
  </si>
  <si>
    <t>廃農業用ビニール</t>
  </si>
  <si>
    <t>0604</t>
  </si>
  <si>
    <t>プラスチック製廃容器包装</t>
  </si>
  <si>
    <t>0605</t>
  </si>
  <si>
    <t>発泡スチロール</t>
  </si>
  <si>
    <t>0606</t>
  </si>
  <si>
    <t>発泡ウレタン</t>
  </si>
  <si>
    <t>0607</t>
  </si>
  <si>
    <t>発泡ポリスチレン</t>
  </si>
  <si>
    <t>0608</t>
  </si>
  <si>
    <t>塩化ビニル製建設資材</t>
  </si>
  <si>
    <t>0609</t>
  </si>
  <si>
    <t>0610</t>
  </si>
  <si>
    <t>0700</t>
  </si>
  <si>
    <t>0710</t>
  </si>
  <si>
    <t>建設工事の紙くず</t>
  </si>
  <si>
    <t>0711</t>
  </si>
  <si>
    <t>ダンボール</t>
  </si>
  <si>
    <t>0800</t>
  </si>
  <si>
    <t>0810</t>
  </si>
  <si>
    <t>建設工事の木くず</t>
  </si>
  <si>
    <t>0811</t>
  </si>
  <si>
    <t>伐採材・伐根材</t>
  </si>
  <si>
    <t>0822</t>
  </si>
  <si>
    <t>バーク類、樹皮類</t>
  </si>
  <si>
    <t>0824</t>
  </si>
  <si>
    <t>木製廃パレット</t>
  </si>
  <si>
    <t>0900</t>
  </si>
  <si>
    <t>0910</t>
  </si>
  <si>
    <t>建設工事の繊維くず</t>
  </si>
  <si>
    <t>0911</t>
  </si>
  <si>
    <t>畳</t>
  </si>
  <si>
    <t>1000</t>
  </si>
  <si>
    <t>1010</t>
  </si>
  <si>
    <t>動物性残さ</t>
  </si>
  <si>
    <t>1020</t>
  </si>
  <si>
    <t>植物性残さ</t>
  </si>
  <si>
    <t>1100</t>
  </si>
  <si>
    <t>1200</t>
  </si>
  <si>
    <t>1210</t>
  </si>
  <si>
    <t>鉄くず</t>
  </si>
  <si>
    <t>1220</t>
  </si>
  <si>
    <t>非鉄金属くず</t>
  </si>
  <si>
    <t>1221</t>
  </si>
  <si>
    <t>鉛製の管又は板</t>
  </si>
  <si>
    <t>1222</t>
  </si>
  <si>
    <t>電線のくず</t>
  </si>
  <si>
    <t>1300</t>
  </si>
  <si>
    <t>1310</t>
  </si>
  <si>
    <t>ガラスくず</t>
  </si>
  <si>
    <t>1311</t>
  </si>
  <si>
    <t>カレット</t>
  </si>
  <si>
    <t>1312</t>
  </si>
  <si>
    <t>廃ブラウン管（側面部）</t>
  </si>
  <si>
    <t>1313</t>
  </si>
  <si>
    <t>ガラス製廃容器包装</t>
  </si>
  <si>
    <t>1314</t>
  </si>
  <si>
    <t>ロックウール</t>
  </si>
  <si>
    <t>1315</t>
  </si>
  <si>
    <t>石綿（非飛散性）</t>
  </si>
  <si>
    <t>1316</t>
  </si>
  <si>
    <t>グラスウール</t>
  </si>
  <si>
    <t>1317</t>
  </si>
  <si>
    <t>岩綿吸音板</t>
  </si>
  <si>
    <t>1320</t>
  </si>
  <si>
    <t>陶磁器くず</t>
  </si>
  <si>
    <t>1321</t>
  </si>
  <si>
    <t>コンクリートくず</t>
  </si>
  <si>
    <t>1322</t>
  </si>
  <si>
    <t>廃石膏ボード</t>
  </si>
  <si>
    <t>1323</t>
  </si>
  <si>
    <t>1400</t>
  </si>
  <si>
    <t>1401</t>
  </si>
  <si>
    <t>スラグ</t>
  </si>
  <si>
    <t>1500</t>
  </si>
  <si>
    <t>1501</t>
  </si>
  <si>
    <t>コンクリート破片</t>
  </si>
  <si>
    <t>1502</t>
  </si>
  <si>
    <t>アスコン破片</t>
  </si>
  <si>
    <t>1531</t>
  </si>
  <si>
    <t>1532</t>
  </si>
  <si>
    <t>1600</t>
  </si>
  <si>
    <t>1700</t>
  </si>
  <si>
    <t>1800</t>
  </si>
  <si>
    <t>1900</t>
  </si>
  <si>
    <t>2000</t>
  </si>
  <si>
    <t>2010</t>
  </si>
  <si>
    <t>安定型建設系混合廃棄物</t>
  </si>
  <si>
    <t>2020</t>
  </si>
  <si>
    <t>管理型建設系混合廃棄物</t>
  </si>
  <si>
    <t>2021</t>
  </si>
  <si>
    <t>新築系混合廃棄物</t>
  </si>
  <si>
    <t>2022</t>
  </si>
  <si>
    <t>解体系混合廃棄物</t>
  </si>
  <si>
    <t>2100</t>
  </si>
  <si>
    <t>2200</t>
  </si>
  <si>
    <t>2300</t>
  </si>
  <si>
    <t>2400</t>
  </si>
  <si>
    <t>2410</t>
  </si>
  <si>
    <t>建設混合廃棄物</t>
  </si>
  <si>
    <t>2420</t>
  </si>
  <si>
    <t>ガラスくず、コンクリートくず、陶磁器くず</t>
  </si>
  <si>
    <t>2430</t>
  </si>
  <si>
    <t>2440</t>
  </si>
  <si>
    <t>2450</t>
  </si>
  <si>
    <t>2460</t>
  </si>
  <si>
    <t>2470</t>
  </si>
  <si>
    <t>繊維くず(天然繊維)</t>
  </si>
  <si>
    <t>2500</t>
  </si>
  <si>
    <t>水銀電池、蛍光ランプ等水銀等の使用の表示がある製品</t>
  </si>
  <si>
    <t>2600</t>
  </si>
  <si>
    <t>・ばいじん、燃え殻、汚泥、鉱さいのうち、水銀を15mg/kgを越えて含有するもの・廃酸、廃アルカリのうち、水銀を15mg/Lを越えて含有するもの</t>
  </si>
  <si>
    <t>3000</t>
  </si>
  <si>
    <t>3010</t>
  </si>
  <si>
    <t>廃二輪車</t>
  </si>
  <si>
    <t>3011</t>
  </si>
  <si>
    <t>バイク</t>
  </si>
  <si>
    <t>3012</t>
  </si>
  <si>
    <t>自転車</t>
  </si>
  <si>
    <t>3100</t>
  </si>
  <si>
    <t>3101</t>
  </si>
  <si>
    <t>廃パチンコ機・廃パチスロ機</t>
  </si>
  <si>
    <t>3102</t>
  </si>
  <si>
    <t>プリント配線板</t>
  </si>
  <si>
    <t>3103</t>
  </si>
  <si>
    <t>テレビジョン受信機</t>
  </si>
  <si>
    <t>3104</t>
  </si>
  <si>
    <t>エアーコンディショナー</t>
  </si>
  <si>
    <t>3105</t>
  </si>
  <si>
    <t>冷蔵庫</t>
  </si>
  <si>
    <t>3106</t>
  </si>
  <si>
    <t>洗濯機</t>
  </si>
  <si>
    <t>3107</t>
  </si>
  <si>
    <t>電子レンジ</t>
  </si>
  <si>
    <t>3108</t>
  </si>
  <si>
    <t>パーソナルコンピューター</t>
  </si>
  <si>
    <t>3109</t>
  </si>
  <si>
    <t>電話機</t>
  </si>
  <si>
    <t>3110</t>
  </si>
  <si>
    <t>自動販売機</t>
  </si>
  <si>
    <t>3112</t>
  </si>
  <si>
    <t>冷凍庫</t>
  </si>
  <si>
    <t>3500</t>
  </si>
  <si>
    <t>3510</t>
  </si>
  <si>
    <t>鉛蓄電池</t>
  </si>
  <si>
    <t>3520</t>
  </si>
  <si>
    <t>乾電池</t>
  </si>
  <si>
    <t>3600</t>
  </si>
  <si>
    <t>3610</t>
  </si>
  <si>
    <t>3620</t>
  </si>
  <si>
    <t>廃船（FRP船）</t>
  </si>
  <si>
    <t>4000</t>
  </si>
  <si>
    <t>7000</t>
  </si>
  <si>
    <t>7010</t>
  </si>
  <si>
    <t>引火性廃油（有害）</t>
  </si>
  <si>
    <t>7100</t>
  </si>
  <si>
    <t>7110</t>
  </si>
  <si>
    <t>強酸（有害）</t>
  </si>
  <si>
    <t>7200</t>
  </si>
  <si>
    <t>7210</t>
  </si>
  <si>
    <t>強アルカリ（有害）</t>
  </si>
  <si>
    <t>7300</t>
  </si>
  <si>
    <t>7400</t>
  </si>
  <si>
    <t>7410</t>
  </si>
  <si>
    <t>7411</t>
  </si>
  <si>
    <t>廃PCB等</t>
  </si>
  <si>
    <t>7412</t>
  </si>
  <si>
    <t>7413</t>
  </si>
  <si>
    <t>7421</t>
  </si>
  <si>
    <t>廃石綿等（飛散性）</t>
  </si>
  <si>
    <t>7422</t>
  </si>
  <si>
    <t>指定下水汚泥</t>
  </si>
  <si>
    <t>7423</t>
  </si>
  <si>
    <t>鉱さい（有害）</t>
  </si>
  <si>
    <t>7424</t>
  </si>
  <si>
    <t>燃え殻（有害）</t>
  </si>
  <si>
    <t>7425</t>
  </si>
  <si>
    <t>廃油（有害）</t>
  </si>
  <si>
    <t>7426</t>
  </si>
  <si>
    <t>汚泥（有害）</t>
  </si>
  <si>
    <t>7427</t>
  </si>
  <si>
    <t>廃酸（有害）</t>
  </si>
  <si>
    <t>7428</t>
  </si>
  <si>
    <t>廃アルカリ（有害）</t>
  </si>
  <si>
    <t>7429</t>
  </si>
  <si>
    <t>ばいじん（有害）</t>
  </si>
  <si>
    <t>7430</t>
  </si>
  <si>
    <t>7440</t>
  </si>
  <si>
    <t>廃水銀等(処分するために処理したものを含む)</t>
  </si>
  <si>
    <t>区分</t>
  </si>
  <si>
    <t>施設名称</t>
  </si>
  <si>
    <t>1</t>
  </si>
  <si>
    <t>許可</t>
  </si>
  <si>
    <t>中間処理施設　汚泥の脱水施設</t>
  </si>
  <si>
    <t>2</t>
  </si>
  <si>
    <t>中間処理施設　汚泥の乾燥施設（機械）</t>
  </si>
  <si>
    <t>3</t>
  </si>
  <si>
    <t>中間処理施設　汚泥の乾燥施設（天日）</t>
  </si>
  <si>
    <t>4</t>
  </si>
  <si>
    <t>中間処理施設　汚泥の焼却施設</t>
  </si>
  <si>
    <t>5</t>
  </si>
  <si>
    <t>中間処理施設　廃油の油水分離施設</t>
  </si>
  <si>
    <t>6</t>
  </si>
  <si>
    <t>中間処理施設　廃油の焼却施設</t>
  </si>
  <si>
    <t>7</t>
  </si>
  <si>
    <t>中間処理施設　廃酸・廃アルカリの中和施設</t>
  </si>
  <si>
    <t>8</t>
  </si>
  <si>
    <t>中間処理施設　廃プラスチック類の破砕施設</t>
  </si>
  <si>
    <t>9</t>
  </si>
  <si>
    <t>中間処理施設　廃プラスチック類の焼却施設</t>
  </si>
  <si>
    <t>中間処理施設　その他の焼却施設</t>
  </si>
  <si>
    <t>中間処理施設　がれき類の破砕施設</t>
  </si>
  <si>
    <t>中間処理施設　木くずの破砕施設</t>
  </si>
  <si>
    <t>指定</t>
  </si>
  <si>
    <t>有害物質を含む汚泥のコンクリート固形化施設</t>
  </si>
  <si>
    <t>水銀を含む汚泥の焙焼施設</t>
  </si>
  <si>
    <t>シアン化合物の分解施設</t>
  </si>
  <si>
    <t>廃ＰＣＢ等の焼却施設</t>
  </si>
  <si>
    <t>ＰＣＢ汚染物の分解施設</t>
  </si>
  <si>
    <t>26</t>
  </si>
  <si>
    <t>ＰＣＢ汚染物の洗浄施設</t>
  </si>
  <si>
    <t>27</t>
  </si>
  <si>
    <t>廃水銀等の硫化施設</t>
  </si>
  <si>
    <t>51</t>
  </si>
  <si>
    <t>52</t>
  </si>
  <si>
    <t>53</t>
  </si>
  <si>
    <t>54</t>
  </si>
  <si>
    <t>55</t>
  </si>
  <si>
    <t>56</t>
  </si>
  <si>
    <t>57</t>
  </si>
  <si>
    <t>58</t>
  </si>
  <si>
    <t>59</t>
  </si>
  <si>
    <t>60</t>
  </si>
  <si>
    <t>61</t>
  </si>
  <si>
    <t>62</t>
  </si>
  <si>
    <t>63</t>
  </si>
  <si>
    <t>中間処理施設　その他の処理施設</t>
  </si>
  <si>
    <t>種類名</t>
  </si>
  <si>
    <t>換算比重(t/㎥)代表値</t>
  </si>
  <si>
    <t>元の表記</t>
  </si>
  <si>
    <t>密度デフォルト値
（換算不可時に使用）</t>
  </si>
  <si>
    <t>0.9</t>
  </si>
  <si>
    <t>1.25</t>
  </si>
  <si>
    <t>1.13</t>
  </si>
  <si>
    <t>0.12</t>
  </si>
  <si>
    <t>0.52</t>
  </si>
  <si>
    <t>1.48</t>
  </si>
  <si>
    <t>1.26</t>
  </si>
  <si>
    <t>1:有り　　0:無し</t>
  </si>
  <si>
    <t>事Ｆ</t>
    <phoneticPr fontId="2"/>
  </si>
  <si>
    <t>委託した産業廃棄物・特別管理産業廃棄物の種類(※1)</t>
  </si>
  <si>
    <t>特定(※2)</t>
  </si>
  <si>
    <t>(※1) 「委託した産業廃棄物・特別管理産業廃棄物の種類」は、別紙分類表のコードNo.及び分類名で記入してください。</t>
  </si>
  <si>
    <t>(※2) 「住所」「委託先所在地」は、福島県内の場合は市町村名まで、福島県外の場合は都道府県名及び市町村名までを記入してください。（いずれの場合も、郡名まででは×）</t>
  </si>
  <si>
    <t>(※1) 「産業廃棄物・特別管理産業廃棄物の種類」は、別紙分類表のコードNo.及び分類名で記入してください。なお、廃棄物が同一種類であって、焼却・破砕等の複数種類以上の中間処理を行う（行った）場合には、それぞれを段毎に記入してください。</t>
  </si>
  <si>
    <t xml:space="preserve">(※2) 「委託先所在地」は、福島県内の場合は市町村名まで、福島県外の場合は都道府県名及び市町村名までを記入してください。（いずれの場合も、郡名まででは×）　（表中の○付き番号は【その１】中の○付き番号と対応します。）
</t>
  </si>
  <si>
    <t>産業廃棄物・特別管理産業廃棄物の処理施設における処分実績　　-　施設設置事業者　-</t>
  </si>
  <si>
    <t>処理量
t換算値</t>
  </si>
  <si>
    <t>処理量合計
(t換算)</t>
  </si>
  <si>
    <t>処理後量
合計(t換算)</t>
  </si>
  <si>
    <t>13号廃棄物</t>
  </si>
  <si>
    <t>(※1) 「種類」「処理後の種類」は、別紙分類表のコードNo.及び分類名で記入してください。</t>
  </si>
  <si>
    <t>(※2) 「委託先所在地」は、福島県内の場合は市町村名まで、福島県外の場合は都道府県名及び市町村名までを記入してください。（いずれの場合も、郡名まででは×）</t>
  </si>
  <si>
    <t>保管・中間処理・最終状況の概要表　-　施設設置事業者　-</t>
  </si>
  <si>
    <t>(※)「産業廃棄物の種類」は、別紙分類表のコードNo.及び分類名で記入する。</t>
  </si>
  <si>
    <t>/日</t>
  </si>
  <si>
    <t>1:管理型　　2:安定型 　3:遮断型</t>
  </si>
  <si>
    <t>1:管理型   2:安定型   3:遮断型</t>
  </si>
  <si>
    <t>1:管理型   2:安定型    3:遮断型</t>
  </si>
  <si>
    <r>
      <rPr>
        <sz val="11"/>
        <rFont val="ＭＳ Ｐゴシック"/>
        <family val="3"/>
        <charset val="128"/>
      </rPr>
      <t>様式-事Ａ</t>
    </r>
  </si>
  <si>
    <r>
      <rPr>
        <sz val="11"/>
        <rFont val="ＭＳ Ｐゴシック"/>
        <family val="3"/>
        <charset val="128"/>
      </rPr>
      <t>　　(主 な 製 品 商 品)</t>
    </r>
  </si>
  <si>
    <r>
      <rPr>
        <sz val="11"/>
        <rFont val="ＭＳ Ｐゴシック"/>
        <family val="3"/>
        <charset val="128"/>
      </rPr>
      <t>t/年</t>
    </r>
  </si>
  <si>
    <r>
      <rPr>
        <sz val="11"/>
        <rFont val="ＭＳ Ｐゴシック"/>
        <family val="3"/>
        <charset val="128"/>
      </rPr>
      <t>1:有り　　　0：無し</t>
    </r>
  </si>
  <si>
    <r>
      <rPr>
        <sz val="11"/>
        <rFont val="ＭＳ Ｐゴシック"/>
        <family val="3"/>
        <charset val="128"/>
      </rPr>
      <t>様式-事Ｂ</t>
    </r>
  </si>
  <si>
    <r>
      <rPr>
        <sz val="11"/>
        <rFont val="ＭＳ Ｐゴシック"/>
        <family val="3"/>
        <charset val="128"/>
      </rPr>
      <t>(1)処分せずに保管している産業廃棄物又は特別管理産業廃棄物の状況</t>
    </r>
  </si>
  <si>
    <r>
      <rPr>
        <sz val="11"/>
        <rFont val="ＭＳ Ｐゴシック"/>
        <family val="3"/>
        <charset val="128"/>
      </rPr>
      <t>産業廃棄物の種類(※)</t>
    </r>
  </si>
  <si>
    <r>
      <rPr>
        <sz val="11"/>
        <rFont val="ＭＳ Ｐゴシック"/>
        <family val="3"/>
        <charset val="128"/>
      </rPr>
      <t>(2)自社の設置する中間処理施設の状況</t>
    </r>
  </si>
  <si>
    <r>
      <rPr>
        <sz val="11"/>
        <rFont val="ＭＳ Ｐゴシック"/>
        <family val="3"/>
        <charset val="128"/>
      </rPr>
      <t>1:有り 0:無し</t>
    </r>
  </si>
  <si>
    <r>
      <rPr>
        <sz val="11"/>
        <rFont val="ＭＳ Ｐゴシック"/>
        <family val="3"/>
        <charset val="128"/>
      </rPr>
      <t>1:有り  0:無し</t>
    </r>
  </si>
  <si>
    <r>
      <rPr>
        <sz val="11"/>
        <rFont val="ＭＳ Ｐゴシック"/>
        <family val="3"/>
        <charset val="128"/>
      </rPr>
      <t>(3)自社の設置する最終処分場の状況</t>
    </r>
  </si>
  <si>
    <r>
      <rPr>
        <sz val="11"/>
        <rFont val="ＭＳ Ｐゴシック"/>
        <family val="3"/>
        <charset val="128"/>
      </rPr>
      <t>1:有り　　0:無し</t>
    </r>
  </si>
  <si>
    <r>
      <rPr>
        <sz val="11"/>
        <rFont val="ＭＳ Ｐゴシック"/>
        <family val="3"/>
        <charset val="128"/>
      </rPr>
      <t>ｍ2　</t>
    </r>
  </si>
  <si>
    <r>
      <rPr>
        <sz val="11"/>
        <rFont val="ＭＳ Ｐゴシック"/>
        <family val="3"/>
        <charset val="128"/>
      </rPr>
      <t>ｍ3</t>
    </r>
  </si>
  <si>
    <r>
      <rPr>
        <sz val="11"/>
        <rFont val="ＭＳ Ｐゴシック"/>
        <family val="3"/>
        <charset val="128"/>
      </rPr>
      <t>様式-事Ｃ</t>
    </r>
  </si>
  <si>
    <r>
      <rPr>
        <sz val="11"/>
        <rFont val="ＭＳ Ｐゴシック"/>
        <family val="3"/>
        <charset val="128"/>
      </rPr>
      <t>施設番号(様式Bの番号)</t>
    </r>
  </si>
  <si>
    <r>
      <rPr>
        <sz val="11"/>
        <rFont val="ＭＳ Ｐゴシック"/>
        <family val="3"/>
        <charset val="128"/>
      </rPr>
      <t>種類(※1)</t>
    </r>
  </si>
  <si>
    <r>
      <rPr>
        <sz val="11"/>
        <rFont val="ＭＳ Ｐゴシック"/>
        <family val="3"/>
        <charset val="128"/>
      </rPr>
      <t>処理後の種類(※1)</t>
    </r>
  </si>
  <si>
    <r>
      <rPr>
        <sz val="11"/>
        <rFont val="ＭＳ Ｐゴシック"/>
        <family val="3"/>
        <charset val="128"/>
      </rPr>
      <t>処理(処分)方法
再生利用の場合は、具体的な用途</t>
    </r>
  </si>
  <si>
    <r>
      <rPr>
        <sz val="11"/>
        <rFont val="ＭＳ Ｐゴシック"/>
        <family val="3"/>
        <charset val="128"/>
      </rPr>
      <t>委託先所在地(※2)</t>
    </r>
  </si>
  <si>
    <r>
      <rPr>
        <sz val="11"/>
        <rFont val="ＭＳ Ｐゴシック"/>
        <family val="3"/>
        <charset val="128"/>
      </rPr>
      <t>方法・(用途)
再生利用の場合は、具体的な用途</t>
    </r>
  </si>
  <si>
    <r>
      <rPr>
        <sz val="11"/>
        <rFont val="ＭＳ Ｐゴシック"/>
        <family val="3"/>
        <charset val="128"/>
      </rPr>
      <t>処理(処分)方法、再生利用</t>
    </r>
  </si>
  <si>
    <r>
      <rPr>
        <sz val="11"/>
        <rFont val="ＭＳ Ｐゴシック"/>
        <family val="3"/>
        <charset val="128"/>
      </rPr>
      <t>方法・(用途)
再生利用</t>
    </r>
  </si>
  <si>
    <r>
      <rPr>
        <sz val="11"/>
        <rFont val="ＭＳ Ｐゴシック"/>
        <family val="3"/>
        <charset val="128"/>
      </rPr>
      <t>様式-事Ｆ</t>
    </r>
  </si>
  <si>
    <r>
      <rPr>
        <sz val="11"/>
        <rFont val="ＭＳ Ｐゴシック"/>
        <family val="3"/>
        <charset val="128"/>
      </rPr>
      <t>産業廃棄物・特別管理産業廃棄物の種類(※1)</t>
    </r>
  </si>
  <si>
    <r>
      <rPr>
        <sz val="11"/>
        <rFont val="ＭＳ Ｐゴシック"/>
        <family val="3"/>
        <charset val="128"/>
      </rPr>
      <t>自ら利用(有償売却を含む)量</t>
    </r>
  </si>
  <si>
    <r>
      <rPr>
        <sz val="11"/>
        <rFont val="ＭＳ Ｐゴシック"/>
        <family val="3"/>
        <charset val="128"/>
      </rPr>
      <t>委託先所在地
(※2)</t>
    </r>
  </si>
  <si>
    <r>
      <rPr>
        <sz val="11"/>
        <rFont val="ＭＳ Ｐゴシック"/>
        <family val="3"/>
        <charset val="128"/>
      </rPr>
      <t>様式-事Ｆ(3)</t>
    </r>
  </si>
  <si>
    <r>
      <rPr>
        <sz val="11"/>
        <rFont val="ＭＳ Ｐゴシック"/>
        <family val="3"/>
        <charset val="128"/>
      </rPr>
      <t>（※様式-事Fの委託量（⑤、⑥、⑬、⑭）が、１万トンを超える場合のみ）</t>
    </r>
  </si>
  <si>
    <r>
      <rPr>
        <sz val="11"/>
        <rFont val="ＭＳ Ｐゴシック"/>
        <family val="3"/>
        <charset val="128"/>
      </rPr>
      <t>住所(※2)</t>
    </r>
  </si>
  <si>
    <r>
      <rPr>
        <sz val="11"/>
        <rFont val="ＭＳ Ｐゴシック"/>
        <family val="3"/>
        <charset val="128"/>
      </rPr>
      <t>0100　燃え殻　下記以外</t>
    </r>
  </si>
  <si>
    <r>
      <rPr>
        <sz val="11"/>
        <rFont val="ＭＳ Ｐゴシック"/>
        <family val="3"/>
        <charset val="128"/>
      </rPr>
      <t>0110　燃え殻　焼却灰　下記以外</t>
    </r>
  </si>
  <si>
    <r>
      <rPr>
        <sz val="11"/>
        <rFont val="ＭＳ Ｐゴシック"/>
        <family val="3"/>
        <charset val="128"/>
      </rPr>
      <t>0111　燃え殻　焼却灰　石炭灰</t>
    </r>
  </si>
  <si>
    <r>
      <rPr>
        <sz val="11"/>
        <rFont val="ＭＳ Ｐゴシック"/>
        <family val="3"/>
        <charset val="128"/>
      </rPr>
      <t>0112　燃え殻　焼却灰　廃棄物焼却灰</t>
    </r>
  </si>
  <si>
    <r>
      <rPr>
        <sz val="11"/>
        <rFont val="ＭＳ Ｐゴシック"/>
        <family val="3"/>
        <charset val="128"/>
      </rPr>
      <t>0120　燃え殻　廃カーボン・活性炭</t>
    </r>
  </si>
  <si>
    <r>
      <rPr>
        <sz val="11"/>
        <rFont val="ＭＳ Ｐゴシック"/>
        <family val="3"/>
        <charset val="128"/>
      </rPr>
      <t>0200　汚泥　下記以外</t>
    </r>
  </si>
  <si>
    <r>
      <rPr>
        <sz val="11"/>
        <rFont val="ＭＳ Ｐゴシック"/>
        <family val="3"/>
        <charset val="128"/>
      </rPr>
      <t>0210　汚泥　有機性汚泥　下記以外</t>
    </r>
  </si>
  <si>
    <r>
      <rPr>
        <sz val="11"/>
        <rFont val="ＭＳ Ｐゴシック"/>
        <family val="3"/>
        <charset val="128"/>
      </rPr>
      <t>0211　汚泥　有機性汚泥　下水汚泥</t>
    </r>
  </si>
  <si>
    <r>
      <rPr>
        <sz val="11"/>
        <rFont val="ＭＳ Ｐゴシック"/>
        <family val="3"/>
        <charset val="128"/>
      </rPr>
      <t>0213　廃堆肥</t>
    </r>
  </si>
  <si>
    <r>
      <rPr>
        <sz val="11"/>
        <rFont val="ＭＳ Ｐゴシック"/>
        <family val="3"/>
        <charset val="128"/>
      </rPr>
      <t>0220　汚泥　無機性汚泥　下記以外</t>
    </r>
  </si>
  <si>
    <r>
      <rPr>
        <sz val="11"/>
        <rFont val="ＭＳ Ｐゴシック"/>
        <family val="3"/>
        <charset val="128"/>
      </rPr>
      <t>0221　汚泥　無機性汚泥　建設汚泥</t>
    </r>
  </si>
  <si>
    <r>
      <rPr>
        <sz val="11"/>
        <rFont val="ＭＳ Ｐゴシック"/>
        <family val="3"/>
        <charset val="128"/>
      </rPr>
      <t>0222　汚泥　無機性汚泥　上水汚泥</t>
    </r>
  </si>
  <si>
    <r>
      <rPr>
        <sz val="11"/>
        <rFont val="ＭＳ Ｐゴシック"/>
        <family val="3"/>
        <charset val="128"/>
      </rPr>
      <t>0223　汚泥　無機性汚泥　道路等側溝汚泥</t>
    </r>
  </si>
  <si>
    <r>
      <rPr>
        <sz val="11"/>
        <rFont val="ＭＳ Ｐゴシック"/>
        <family val="3"/>
        <charset val="128"/>
      </rPr>
      <t>0300　廃油　下記以外</t>
    </r>
  </si>
  <si>
    <r>
      <rPr>
        <sz val="11"/>
        <rFont val="ＭＳ Ｐゴシック"/>
        <family val="3"/>
        <charset val="128"/>
      </rPr>
      <t>0310　廃油　一般廃油　下記以外</t>
    </r>
  </si>
  <si>
    <r>
      <rPr>
        <sz val="11"/>
        <rFont val="ＭＳ Ｐゴシック"/>
        <family val="3"/>
        <charset val="128"/>
      </rPr>
      <t>0311　廃油　一般廃油　鉱物系廃油</t>
    </r>
  </si>
  <si>
    <r>
      <rPr>
        <sz val="11"/>
        <rFont val="ＭＳ Ｐゴシック"/>
        <family val="3"/>
        <charset val="128"/>
      </rPr>
      <t>0312　廃油　一般廃油　動植物系廃油</t>
    </r>
  </si>
  <si>
    <r>
      <rPr>
        <sz val="11"/>
        <rFont val="ＭＳ Ｐゴシック"/>
        <family val="3"/>
        <charset val="128"/>
      </rPr>
      <t>0320　廃油　廃溶剤</t>
    </r>
  </si>
  <si>
    <r>
      <rPr>
        <sz val="11"/>
        <rFont val="ＭＳ Ｐゴシック"/>
        <family val="3"/>
        <charset val="128"/>
      </rPr>
      <t>0330　廃油　固形油</t>
    </r>
  </si>
  <si>
    <r>
      <rPr>
        <sz val="11"/>
        <rFont val="ＭＳ Ｐゴシック"/>
        <family val="3"/>
        <charset val="128"/>
      </rPr>
      <t>0340　廃油　油泥</t>
    </r>
  </si>
  <si>
    <r>
      <rPr>
        <sz val="11"/>
        <rFont val="ＭＳ Ｐゴシック"/>
        <family val="3"/>
        <charset val="128"/>
      </rPr>
      <t>0350　廃油　油付着物(ウエス等)</t>
    </r>
  </si>
  <si>
    <r>
      <rPr>
        <sz val="11"/>
        <rFont val="ＭＳ Ｐゴシック"/>
        <family val="3"/>
        <charset val="128"/>
      </rPr>
      <t>0400　廃酸　下記以外</t>
    </r>
  </si>
  <si>
    <r>
      <rPr>
        <sz val="11"/>
        <rFont val="ＭＳ Ｐゴシック"/>
        <family val="3"/>
        <charset val="128"/>
      </rPr>
      <t>0401　廃酸　写真定着廃液</t>
    </r>
  </si>
  <si>
    <r>
      <rPr>
        <sz val="11"/>
        <rFont val="ＭＳ Ｐゴシック"/>
        <family val="3"/>
        <charset val="128"/>
      </rPr>
      <t>0500　廃アルカリ　下記以外</t>
    </r>
  </si>
  <si>
    <r>
      <rPr>
        <sz val="11"/>
        <rFont val="ＭＳ Ｐゴシック"/>
        <family val="3"/>
        <charset val="128"/>
      </rPr>
      <t>0501　廃アルカリ　写真現像液</t>
    </r>
  </si>
  <si>
    <r>
      <rPr>
        <sz val="11"/>
        <rFont val="ＭＳ Ｐゴシック"/>
        <family val="3"/>
        <charset val="128"/>
      </rPr>
      <t>0600　廃プラスチック類　下記以外</t>
    </r>
  </si>
  <si>
    <r>
      <rPr>
        <sz val="11"/>
        <rFont val="ＭＳ Ｐゴシック"/>
        <family val="3"/>
        <charset val="128"/>
      </rPr>
      <t>0601　廃プラスチック類　廃タイヤ</t>
    </r>
  </si>
  <si>
    <r>
      <rPr>
        <sz val="11"/>
        <rFont val="ＭＳ Ｐゴシック"/>
        <family val="3"/>
        <charset val="128"/>
      </rPr>
      <t>0602　廃プラスチック類　自動車用プラスチックバンパー</t>
    </r>
  </si>
  <si>
    <r>
      <rPr>
        <sz val="11"/>
        <rFont val="ＭＳ Ｐゴシック"/>
        <family val="3"/>
        <charset val="128"/>
      </rPr>
      <t>0603　廃プラスチック類　廃農業用ビニール</t>
    </r>
  </si>
  <si>
    <r>
      <rPr>
        <sz val="11"/>
        <rFont val="ＭＳ Ｐゴシック"/>
        <family val="3"/>
        <charset val="128"/>
      </rPr>
      <t>0604　廃プラスチック類　プラスチック製廃容器包装</t>
    </r>
  </si>
  <si>
    <r>
      <rPr>
        <sz val="11"/>
        <rFont val="ＭＳ Ｐゴシック"/>
        <family val="3"/>
        <charset val="128"/>
      </rPr>
      <t>0605　廃プラスチック類　発泡スチロール</t>
    </r>
  </si>
  <si>
    <r>
      <rPr>
        <sz val="11"/>
        <rFont val="ＭＳ Ｐゴシック"/>
        <family val="3"/>
        <charset val="128"/>
      </rPr>
      <t>0606　廃プラスチック類　発泡ウレタン</t>
    </r>
  </si>
  <si>
    <r>
      <rPr>
        <sz val="11"/>
        <rFont val="ＭＳ Ｐゴシック"/>
        <family val="3"/>
        <charset val="128"/>
      </rPr>
      <t>0607　廃プラスチック類　発泡ポリスチレン</t>
    </r>
  </si>
  <si>
    <r>
      <rPr>
        <sz val="11"/>
        <rFont val="ＭＳ Ｐゴシック"/>
        <family val="3"/>
        <charset val="128"/>
      </rPr>
      <t>0608　廃プラスチック類　塩化ビニル製建設資材</t>
    </r>
  </si>
  <si>
    <r>
      <rPr>
        <sz val="11"/>
        <rFont val="ＭＳ Ｐゴシック"/>
        <family val="3"/>
        <charset val="128"/>
      </rPr>
      <t>FRP（CFRP、GFRP含む）</t>
    </r>
  </si>
  <si>
    <r>
      <rPr>
        <sz val="11"/>
        <rFont val="ＭＳ Ｐゴシック"/>
        <family val="3"/>
        <charset val="128"/>
      </rPr>
      <t>0609　廃プラスチック類　FRP（CFRP、GFRP含む）</t>
    </r>
  </si>
  <si>
    <r>
      <rPr>
        <sz val="11"/>
        <rFont val="ＭＳ Ｐゴシック"/>
        <family val="3"/>
        <charset val="128"/>
      </rPr>
      <t>0610　魚網</t>
    </r>
  </si>
  <si>
    <r>
      <rPr>
        <sz val="11"/>
        <rFont val="ＭＳ Ｐゴシック"/>
        <family val="3"/>
        <charset val="128"/>
      </rPr>
      <t>0700　紙くず　下記以外</t>
    </r>
  </si>
  <si>
    <r>
      <rPr>
        <sz val="11"/>
        <rFont val="ＭＳ Ｐゴシック"/>
        <family val="3"/>
        <charset val="128"/>
      </rPr>
      <t>0710　紙くず　建設工事の紙くず　下記以外</t>
    </r>
  </si>
  <si>
    <r>
      <rPr>
        <sz val="11"/>
        <rFont val="ＭＳ Ｐゴシック"/>
        <family val="3"/>
        <charset val="128"/>
      </rPr>
      <t>0711　紙くず　建設工事の紙くず　ダンボール</t>
    </r>
  </si>
  <si>
    <r>
      <rPr>
        <sz val="11"/>
        <rFont val="ＭＳ Ｐゴシック"/>
        <family val="3"/>
        <charset val="128"/>
      </rPr>
      <t>0800　木くず　下記以外</t>
    </r>
  </si>
  <si>
    <r>
      <rPr>
        <sz val="11"/>
        <rFont val="ＭＳ Ｐゴシック"/>
        <family val="3"/>
        <charset val="128"/>
      </rPr>
      <t>0810　木くず　建設工事の木くず　下記以外</t>
    </r>
  </si>
  <si>
    <r>
      <rPr>
        <sz val="11"/>
        <rFont val="ＭＳ Ｐゴシック"/>
        <family val="3"/>
        <charset val="128"/>
      </rPr>
      <t>0811　木くず　建設工事の木くず　伐採材・伐根材</t>
    </r>
  </si>
  <si>
    <r>
      <rPr>
        <sz val="11"/>
        <rFont val="ＭＳ Ｐゴシック"/>
        <family val="3"/>
        <charset val="128"/>
      </rPr>
      <t>0822　木くず　バーク類、樹皮類</t>
    </r>
  </si>
  <si>
    <r>
      <rPr>
        <sz val="11"/>
        <rFont val="ＭＳ Ｐゴシック"/>
        <family val="3"/>
        <charset val="128"/>
      </rPr>
      <t>0824　木くず　木製廃パレット</t>
    </r>
  </si>
  <si>
    <r>
      <rPr>
        <sz val="11"/>
        <rFont val="ＭＳ Ｐゴシック"/>
        <family val="3"/>
        <charset val="128"/>
      </rPr>
      <t>0900　繊維くず　下記以外</t>
    </r>
  </si>
  <si>
    <r>
      <rPr>
        <sz val="11"/>
        <rFont val="ＭＳ Ｐゴシック"/>
        <family val="3"/>
        <charset val="128"/>
      </rPr>
      <t>0910　繊維くず　建設工事の繊維くず</t>
    </r>
  </si>
  <si>
    <r>
      <rPr>
        <sz val="11"/>
        <rFont val="ＭＳ Ｐゴシック"/>
        <family val="3"/>
        <charset val="128"/>
      </rPr>
      <t>0911　繊維くず　畳</t>
    </r>
  </si>
  <si>
    <r>
      <rPr>
        <sz val="11"/>
        <rFont val="ＭＳ Ｐゴシック"/>
        <family val="3"/>
        <charset val="128"/>
      </rPr>
      <t>1000　動植物性残さ　下記以外</t>
    </r>
  </si>
  <si>
    <r>
      <rPr>
        <sz val="11"/>
        <rFont val="ＭＳ Ｐゴシック"/>
        <family val="3"/>
        <charset val="128"/>
      </rPr>
      <t>1010　動植物性残さ　動物性残さ</t>
    </r>
  </si>
  <si>
    <r>
      <rPr>
        <sz val="11"/>
        <rFont val="ＭＳ Ｐゴシック"/>
        <family val="3"/>
        <charset val="128"/>
      </rPr>
      <t>1020　動植物性残さ　植物性残さ</t>
    </r>
  </si>
  <si>
    <r>
      <rPr>
        <sz val="11"/>
        <rFont val="ＭＳ Ｐゴシック"/>
        <family val="3"/>
        <charset val="128"/>
      </rPr>
      <t>1100　ゴムくず</t>
    </r>
  </si>
  <si>
    <r>
      <rPr>
        <sz val="11"/>
        <rFont val="ＭＳ Ｐゴシック"/>
        <family val="3"/>
        <charset val="128"/>
      </rPr>
      <t>1200　金属くず　下記以外</t>
    </r>
  </si>
  <si>
    <r>
      <rPr>
        <sz val="11"/>
        <rFont val="ＭＳ Ｐゴシック"/>
        <family val="3"/>
        <charset val="128"/>
      </rPr>
      <t>1210　金属くず　鉄くず</t>
    </r>
  </si>
  <si>
    <r>
      <rPr>
        <sz val="11"/>
        <rFont val="ＭＳ Ｐゴシック"/>
        <family val="3"/>
        <charset val="128"/>
      </rPr>
      <t>1220　金属くず　非鉄金属くず　下記以外</t>
    </r>
  </si>
  <si>
    <r>
      <rPr>
        <sz val="11"/>
        <rFont val="ＭＳ Ｐゴシック"/>
        <family val="3"/>
        <charset val="128"/>
      </rPr>
      <t>1221　金属くず　非鉄金属くず　鉛製の管又は板</t>
    </r>
  </si>
  <si>
    <r>
      <rPr>
        <sz val="11"/>
        <rFont val="ＭＳ Ｐゴシック"/>
        <family val="3"/>
        <charset val="128"/>
      </rPr>
      <t>1222　金属くず　非鉄金属くず　電線のくず</t>
    </r>
  </si>
  <si>
    <r>
      <rPr>
        <sz val="11"/>
        <rFont val="ＭＳ Ｐゴシック"/>
        <family val="3"/>
        <charset val="128"/>
      </rPr>
      <t>1300　ガラスくず、コンクリートくず及び陶磁器くず　下記以外</t>
    </r>
  </si>
  <si>
    <r>
      <rPr>
        <sz val="11"/>
        <rFont val="ＭＳ Ｐゴシック"/>
        <family val="3"/>
        <charset val="128"/>
      </rPr>
      <t>1310　ガラスくず、コンクリートくず及び陶磁器くず　ガラスくず　下記以外</t>
    </r>
  </si>
  <si>
    <r>
      <rPr>
        <sz val="11"/>
        <rFont val="ＭＳ Ｐゴシック"/>
        <family val="3"/>
        <charset val="128"/>
      </rPr>
      <t>1311　ガラスくず、コンクリートくず及び陶磁器くず　ガラスくず　カレット</t>
    </r>
  </si>
  <si>
    <r>
      <rPr>
        <sz val="11"/>
        <rFont val="ＭＳ Ｐゴシック"/>
        <family val="3"/>
        <charset val="128"/>
      </rPr>
      <t>1312　ガラスくず、コンクリートくず及び陶磁器くず　ガラスくず　廃ブラウン管（側面部）</t>
    </r>
  </si>
  <si>
    <r>
      <rPr>
        <sz val="11"/>
        <rFont val="ＭＳ Ｐゴシック"/>
        <family val="3"/>
        <charset val="128"/>
      </rPr>
      <t>1313　ガラスくず、コンクリートくず及び陶磁器くず　ガラスくず　ガラス製廃容器包装</t>
    </r>
  </si>
  <si>
    <r>
      <rPr>
        <sz val="11"/>
        <rFont val="ＭＳ Ｐゴシック"/>
        <family val="3"/>
        <charset val="128"/>
      </rPr>
      <t>1314　ガラスくず、コンクリートくず及び陶磁器くず　ガラスくず　ロックウール</t>
    </r>
  </si>
  <si>
    <r>
      <rPr>
        <sz val="11"/>
        <rFont val="ＭＳ Ｐゴシック"/>
        <family val="3"/>
        <charset val="128"/>
      </rPr>
      <t>1315　ガラスくず、コンクリートくず及び陶磁器くず　ガラスくず　石綿（非飛散性）</t>
    </r>
  </si>
  <si>
    <r>
      <rPr>
        <sz val="11"/>
        <rFont val="ＭＳ Ｐゴシック"/>
        <family val="3"/>
        <charset val="128"/>
      </rPr>
      <t>1316　ガラスくず、コンクリートくず及び陶磁器くず　ガラスくず　グラスウール</t>
    </r>
  </si>
  <si>
    <r>
      <rPr>
        <sz val="11"/>
        <rFont val="ＭＳ Ｐゴシック"/>
        <family val="3"/>
        <charset val="128"/>
      </rPr>
      <t>1317　ガラスくず、コンクリートくず及び陶磁器くず　ガラスくず　岩綿吸音板</t>
    </r>
  </si>
  <si>
    <r>
      <rPr>
        <sz val="11"/>
        <rFont val="ＭＳ Ｐゴシック"/>
        <family val="3"/>
        <charset val="128"/>
      </rPr>
      <t>1320　ガラスくず、コンクリートくず及び陶磁器くず　陶磁器くず　下記以外</t>
    </r>
  </si>
  <si>
    <r>
      <rPr>
        <sz val="11"/>
        <rFont val="ＭＳ Ｐゴシック"/>
        <family val="3"/>
        <charset val="128"/>
      </rPr>
      <t>1321　ガラスくず、コンクリートくず及び陶磁器くず　陶磁器くず　コンクリートくず</t>
    </r>
  </si>
  <si>
    <r>
      <rPr>
        <sz val="11"/>
        <rFont val="ＭＳ Ｐゴシック"/>
        <family val="3"/>
        <charset val="128"/>
      </rPr>
      <t>1322　ガラスくず、コンクリートくず及び陶磁器くず　陶磁器くず　廃石膏ボード</t>
    </r>
  </si>
  <si>
    <r>
      <rPr>
        <sz val="11"/>
        <rFont val="ＭＳ Ｐゴシック"/>
        <family val="3"/>
        <charset val="128"/>
      </rPr>
      <t>ALC（軽量気泡コンクリート）</t>
    </r>
  </si>
  <si>
    <r>
      <rPr>
        <sz val="11"/>
        <rFont val="ＭＳ Ｐゴシック"/>
        <family val="3"/>
        <charset val="128"/>
      </rPr>
      <t>1323　ガラスくず、コンクリートくず及び陶磁器くず　陶磁器くず　ALC（軽量気泡コンクリート）</t>
    </r>
  </si>
  <si>
    <r>
      <rPr>
        <sz val="11"/>
        <rFont val="ＭＳ Ｐゴシック"/>
        <family val="3"/>
        <charset val="128"/>
      </rPr>
      <t>1400　鉱さい　下記以外</t>
    </r>
  </si>
  <si>
    <r>
      <rPr>
        <sz val="11"/>
        <rFont val="ＭＳ Ｐゴシック"/>
        <family val="3"/>
        <charset val="128"/>
      </rPr>
      <t>1401　鉱さい　スラグ</t>
    </r>
  </si>
  <si>
    <r>
      <rPr>
        <sz val="11"/>
        <rFont val="ＭＳ Ｐゴシック"/>
        <family val="3"/>
        <charset val="128"/>
      </rPr>
      <t>1500　がれき類　下記以外</t>
    </r>
  </si>
  <si>
    <r>
      <rPr>
        <sz val="11"/>
        <rFont val="ＭＳ Ｐゴシック"/>
        <family val="3"/>
        <charset val="128"/>
      </rPr>
      <t>1501　がれき類　コンクリート破片</t>
    </r>
  </si>
  <si>
    <r>
      <rPr>
        <sz val="11"/>
        <rFont val="ＭＳ Ｐゴシック"/>
        <family val="3"/>
        <charset val="128"/>
      </rPr>
      <t>1502　がれき類　アスコン破片</t>
    </r>
  </si>
  <si>
    <r>
      <rPr>
        <sz val="11"/>
        <rFont val="ＭＳ Ｐゴシック"/>
        <family val="3"/>
        <charset val="128"/>
      </rPr>
      <t>1531　瓦</t>
    </r>
  </si>
  <si>
    <r>
      <rPr>
        <sz val="11"/>
        <rFont val="ＭＳ Ｐゴシック"/>
        <family val="3"/>
        <charset val="128"/>
      </rPr>
      <t>1532　大谷石</t>
    </r>
  </si>
  <si>
    <r>
      <rPr>
        <sz val="11"/>
        <rFont val="ＭＳ Ｐゴシック"/>
        <family val="3"/>
        <charset val="128"/>
      </rPr>
      <t>1600　動物の糞尿</t>
    </r>
  </si>
  <si>
    <r>
      <rPr>
        <sz val="11"/>
        <rFont val="ＭＳ Ｐゴシック"/>
        <family val="3"/>
        <charset val="128"/>
      </rPr>
      <t>1700　動物の死体</t>
    </r>
  </si>
  <si>
    <r>
      <rPr>
        <sz val="11"/>
        <rFont val="ＭＳ Ｐゴシック"/>
        <family val="3"/>
        <charset val="128"/>
      </rPr>
      <t>1800　ばいじん</t>
    </r>
  </si>
  <si>
    <r>
      <rPr>
        <sz val="11"/>
        <rFont val="ＭＳ Ｐゴシック"/>
        <family val="3"/>
        <charset val="128"/>
      </rPr>
      <t>13号廃棄物</t>
    </r>
  </si>
  <si>
    <r>
      <rPr>
        <sz val="11"/>
        <rFont val="ＭＳ Ｐゴシック"/>
        <family val="3"/>
        <charset val="128"/>
      </rPr>
      <t>1900　13号廃棄物</t>
    </r>
  </si>
  <si>
    <r>
      <rPr>
        <sz val="11"/>
        <rFont val="ＭＳ Ｐゴシック"/>
        <family val="3"/>
        <charset val="128"/>
      </rPr>
      <t>2000　建設系混合廃棄物　下記以外</t>
    </r>
  </si>
  <si>
    <r>
      <rPr>
        <sz val="11"/>
        <rFont val="ＭＳ Ｐゴシック"/>
        <family val="3"/>
        <charset val="128"/>
      </rPr>
      <t>2010　建設系混合廃棄物　安定型建設系混合廃棄物</t>
    </r>
  </si>
  <si>
    <r>
      <rPr>
        <sz val="11"/>
        <rFont val="ＭＳ Ｐゴシック"/>
        <family val="3"/>
        <charset val="128"/>
      </rPr>
      <t>2020　建設系混合廃棄物　管理型建設系混合廃棄物　下記以外</t>
    </r>
  </si>
  <si>
    <r>
      <rPr>
        <sz val="11"/>
        <rFont val="ＭＳ Ｐゴシック"/>
        <family val="3"/>
        <charset val="128"/>
      </rPr>
      <t>2021　建設系混合廃棄物　管理型建設系混合廃棄物　新築系混合廃棄物</t>
    </r>
  </si>
  <si>
    <r>
      <rPr>
        <sz val="11"/>
        <rFont val="ＭＳ Ｐゴシック"/>
        <family val="3"/>
        <charset val="128"/>
      </rPr>
      <t>2022　建設系混合廃棄物　管理型建設系混合廃棄物　解体系混合廃棄物</t>
    </r>
  </si>
  <si>
    <r>
      <rPr>
        <sz val="11"/>
        <rFont val="ＭＳ Ｐゴシック"/>
        <family val="3"/>
        <charset val="128"/>
      </rPr>
      <t>2100　安定型混合廃棄物</t>
    </r>
  </si>
  <si>
    <r>
      <rPr>
        <sz val="11"/>
        <rFont val="ＭＳ Ｐゴシック"/>
        <family val="3"/>
        <charset val="128"/>
      </rPr>
      <t>2200　管理型混合廃棄物</t>
    </r>
  </si>
  <si>
    <r>
      <rPr>
        <sz val="11"/>
        <rFont val="ＭＳ Ｐゴシック"/>
        <family val="3"/>
        <charset val="128"/>
      </rPr>
      <t>2300　シュレッターダスト</t>
    </r>
  </si>
  <si>
    <r>
      <rPr>
        <sz val="11"/>
        <rFont val="ＭＳ Ｐゴシック"/>
        <family val="3"/>
        <charset val="128"/>
      </rPr>
      <t>2400　石綿含有産業廃棄物　下記以外</t>
    </r>
  </si>
  <si>
    <r>
      <rPr>
        <sz val="11"/>
        <rFont val="ＭＳ Ｐゴシック"/>
        <family val="3"/>
        <charset val="128"/>
      </rPr>
      <t>2410　石綿含有産業廃棄物　建設混合廃棄物</t>
    </r>
  </si>
  <si>
    <r>
      <rPr>
        <sz val="11"/>
        <rFont val="ＭＳ Ｐゴシック"/>
        <family val="3"/>
        <charset val="128"/>
      </rPr>
      <t>2420　石綿含有産業廃棄物　ガラスくず、コンクリートくず、陶磁器くず</t>
    </r>
  </si>
  <si>
    <r>
      <rPr>
        <sz val="11"/>
        <rFont val="ＭＳ Ｐゴシック"/>
        <family val="3"/>
        <charset val="128"/>
      </rPr>
      <t>2430　石綿含有産業廃棄物　廃プラスチック類</t>
    </r>
  </si>
  <si>
    <r>
      <rPr>
        <sz val="11"/>
        <rFont val="ＭＳ Ｐゴシック"/>
        <family val="3"/>
        <charset val="128"/>
      </rPr>
      <t>2440　石綿含有産業廃棄物　がれき類</t>
    </r>
  </si>
  <si>
    <r>
      <rPr>
        <sz val="11"/>
        <rFont val="ＭＳ Ｐゴシック"/>
        <family val="3"/>
        <charset val="128"/>
      </rPr>
      <t>2450　石綿含有産業廃棄物　紙くず</t>
    </r>
  </si>
  <si>
    <r>
      <rPr>
        <sz val="11"/>
        <rFont val="ＭＳ Ｐゴシック"/>
        <family val="3"/>
        <charset val="128"/>
      </rPr>
      <t>2460　石綿含有産業廃棄物　木くず</t>
    </r>
  </si>
  <si>
    <r>
      <rPr>
        <sz val="11"/>
        <rFont val="ＭＳ Ｐゴシック"/>
        <family val="3"/>
        <charset val="128"/>
      </rPr>
      <t>2470　石綿含有産業廃棄物　繊維くず(天然繊維)</t>
    </r>
  </si>
  <si>
    <r>
      <rPr>
        <sz val="11"/>
        <rFont val="ＭＳ Ｐゴシック"/>
        <family val="3"/>
        <charset val="128"/>
      </rPr>
      <t>2500　水銀使用製品産業廃棄物　水銀電池、蛍光ランプ等水銀等の使用の表示がある製品</t>
    </r>
  </si>
  <si>
    <r>
      <rPr>
        <sz val="11"/>
        <rFont val="ＭＳ Ｐゴシック"/>
        <family val="3"/>
        <charset val="128"/>
      </rPr>
      <t>2600　水銀含有ばいじん等　・ばいじん、燃え殻、汚泥、鉱さいのうち、水銀を15mg/kgを越えて含有するもの・廃酸、廃アルカリのうち、水銀を15mg/Lを越えて含有するもの</t>
    </r>
  </si>
  <si>
    <r>
      <rPr>
        <sz val="11"/>
        <rFont val="ＭＳ Ｐゴシック"/>
        <family val="3"/>
        <charset val="128"/>
      </rPr>
      <t>3000　廃自動車　下記以外</t>
    </r>
  </si>
  <si>
    <r>
      <rPr>
        <sz val="11"/>
        <rFont val="ＭＳ Ｐゴシック"/>
        <family val="3"/>
        <charset val="128"/>
      </rPr>
      <t>3010　廃自動車　廃二輪車　下記以外</t>
    </r>
  </si>
  <si>
    <r>
      <rPr>
        <sz val="11"/>
        <rFont val="ＭＳ Ｐゴシック"/>
        <family val="3"/>
        <charset val="128"/>
      </rPr>
      <t>3011　廃自動車　廃二輪車　バイク</t>
    </r>
  </si>
  <si>
    <r>
      <rPr>
        <sz val="11"/>
        <rFont val="ＭＳ Ｐゴシック"/>
        <family val="3"/>
        <charset val="128"/>
      </rPr>
      <t>3012　廃自動車　廃二輪車　自転車</t>
    </r>
  </si>
  <si>
    <r>
      <rPr>
        <sz val="11"/>
        <rFont val="ＭＳ Ｐゴシック"/>
        <family val="3"/>
        <charset val="128"/>
      </rPr>
      <t>3100　廃電気機械器具　下記以外</t>
    </r>
  </si>
  <si>
    <r>
      <rPr>
        <sz val="11"/>
        <rFont val="ＭＳ Ｐゴシック"/>
        <family val="3"/>
        <charset val="128"/>
      </rPr>
      <t>3101　廃電気機械器具　廃パチンコ機・廃パチスロ機</t>
    </r>
  </si>
  <si>
    <r>
      <rPr>
        <sz val="11"/>
        <rFont val="ＭＳ Ｐゴシック"/>
        <family val="3"/>
        <charset val="128"/>
      </rPr>
      <t>3102　廃電気機械器具　プリント配線板</t>
    </r>
  </si>
  <si>
    <r>
      <rPr>
        <sz val="11"/>
        <rFont val="ＭＳ Ｐゴシック"/>
        <family val="3"/>
        <charset val="128"/>
      </rPr>
      <t>3103　廃電気機械器具　テレビジョン受信機</t>
    </r>
  </si>
  <si>
    <r>
      <rPr>
        <sz val="11"/>
        <rFont val="ＭＳ Ｐゴシック"/>
        <family val="3"/>
        <charset val="128"/>
      </rPr>
      <t>3104　廃電気機械器具　エアーコンディショナー</t>
    </r>
  </si>
  <si>
    <r>
      <rPr>
        <sz val="11"/>
        <rFont val="ＭＳ Ｐゴシック"/>
        <family val="3"/>
        <charset val="128"/>
      </rPr>
      <t>3105　廃電気機械器具　冷蔵庫</t>
    </r>
  </si>
  <si>
    <r>
      <rPr>
        <sz val="11"/>
        <rFont val="ＭＳ Ｐゴシック"/>
        <family val="3"/>
        <charset val="128"/>
      </rPr>
      <t>3106　廃電気機械器具　洗濯機</t>
    </r>
  </si>
  <si>
    <r>
      <rPr>
        <sz val="11"/>
        <rFont val="ＭＳ Ｐゴシック"/>
        <family val="3"/>
        <charset val="128"/>
      </rPr>
      <t>3107　廃電気機械器具　電子レンジ</t>
    </r>
  </si>
  <si>
    <r>
      <rPr>
        <sz val="11"/>
        <rFont val="ＭＳ Ｐゴシック"/>
        <family val="3"/>
        <charset val="128"/>
      </rPr>
      <t>3108　廃電気機械器具　パーソナルコンピューター</t>
    </r>
  </si>
  <si>
    <r>
      <rPr>
        <sz val="11"/>
        <rFont val="ＭＳ Ｐゴシック"/>
        <family val="3"/>
        <charset val="128"/>
      </rPr>
      <t>3109　廃電気機械器具　電話機</t>
    </r>
  </si>
  <si>
    <r>
      <rPr>
        <sz val="11"/>
        <rFont val="ＭＳ Ｐゴシック"/>
        <family val="3"/>
        <charset val="128"/>
      </rPr>
      <t>3110　廃電気機械器具　自動販売機</t>
    </r>
  </si>
  <si>
    <r>
      <rPr>
        <sz val="11"/>
        <rFont val="ＭＳ Ｐゴシック"/>
        <family val="3"/>
        <charset val="128"/>
      </rPr>
      <t>3112　廃電気機械器具　冷凍庫</t>
    </r>
  </si>
  <si>
    <r>
      <rPr>
        <sz val="11"/>
        <rFont val="ＭＳ Ｐゴシック"/>
        <family val="3"/>
        <charset val="128"/>
      </rPr>
      <t>3500　廃電池類　下記以外</t>
    </r>
  </si>
  <si>
    <r>
      <rPr>
        <sz val="11"/>
        <rFont val="ＭＳ Ｐゴシック"/>
        <family val="3"/>
        <charset val="128"/>
      </rPr>
      <t>3510　廃電池類　鉛蓄電池</t>
    </r>
  </si>
  <si>
    <r>
      <rPr>
        <sz val="11"/>
        <rFont val="ＭＳ Ｐゴシック"/>
        <family val="3"/>
        <charset val="128"/>
      </rPr>
      <t>3520　廃電池類　乾電池</t>
    </r>
  </si>
  <si>
    <r>
      <rPr>
        <sz val="11"/>
        <rFont val="ＭＳ Ｐゴシック"/>
        <family val="3"/>
        <charset val="128"/>
      </rPr>
      <t>3600　複合材</t>
    </r>
  </si>
  <si>
    <r>
      <rPr>
        <sz val="11"/>
        <rFont val="ＭＳ Ｐゴシック"/>
        <family val="3"/>
        <charset val="128"/>
      </rPr>
      <t>3610　廃船（木船）</t>
    </r>
  </si>
  <si>
    <r>
      <rPr>
        <sz val="11"/>
        <rFont val="ＭＳ Ｐゴシック"/>
        <family val="3"/>
        <charset val="128"/>
      </rPr>
      <t>3620　廃船（FRP船）</t>
    </r>
  </si>
  <si>
    <r>
      <rPr>
        <sz val="11"/>
        <rFont val="ＭＳ Ｐゴシック"/>
        <family val="3"/>
        <charset val="128"/>
      </rPr>
      <t>4000　動物系固形不要物</t>
    </r>
  </si>
  <si>
    <r>
      <rPr>
        <sz val="11"/>
        <rFont val="ＭＳ Ｐゴシック"/>
        <family val="3"/>
        <charset val="128"/>
      </rPr>
      <t>7000　引火性廃油　下記以外</t>
    </r>
  </si>
  <si>
    <r>
      <rPr>
        <sz val="11"/>
        <rFont val="ＭＳ Ｐゴシック"/>
        <family val="3"/>
        <charset val="128"/>
      </rPr>
      <t>7010　引火性廃油　引火性廃油（有害）</t>
    </r>
  </si>
  <si>
    <r>
      <rPr>
        <sz val="11"/>
        <rFont val="ＭＳ Ｐゴシック"/>
        <family val="3"/>
        <charset val="128"/>
      </rPr>
      <t>7100　強酸　下記以外</t>
    </r>
  </si>
  <si>
    <r>
      <rPr>
        <sz val="11"/>
        <rFont val="ＭＳ Ｐゴシック"/>
        <family val="3"/>
        <charset val="128"/>
      </rPr>
      <t>7110　強酸　強酸（有害）</t>
    </r>
  </si>
  <si>
    <r>
      <rPr>
        <sz val="11"/>
        <rFont val="ＭＳ Ｐゴシック"/>
        <family val="3"/>
        <charset val="128"/>
      </rPr>
      <t>7200　強アルカリ　下記以外</t>
    </r>
  </si>
  <si>
    <r>
      <rPr>
        <sz val="11"/>
        <rFont val="ＭＳ Ｐゴシック"/>
        <family val="3"/>
        <charset val="128"/>
      </rPr>
      <t>7210　強アルカリ　強アルカリ（有害）</t>
    </r>
  </si>
  <si>
    <r>
      <rPr>
        <sz val="11"/>
        <rFont val="ＭＳ Ｐゴシック"/>
        <family val="3"/>
        <charset val="128"/>
      </rPr>
      <t>7300　感染性廃棄物</t>
    </r>
  </si>
  <si>
    <r>
      <rPr>
        <sz val="11"/>
        <rFont val="ＭＳ Ｐゴシック"/>
        <family val="3"/>
        <charset val="128"/>
      </rPr>
      <t>7400　特定有害産業廃棄物　下記以外</t>
    </r>
  </si>
  <si>
    <r>
      <rPr>
        <sz val="11"/>
        <rFont val="ＭＳ Ｐゴシック"/>
        <family val="3"/>
        <charset val="128"/>
      </rPr>
      <t>PCB等</t>
    </r>
  </si>
  <si>
    <r>
      <rPr>
        <sz val="11"/>
        <rFont val="ＭＳ Ｐゴシック"/>
        <family val="3"/>
        <charset val="128"/>
      </rPr>
      <t>7410　特定有害産業廃棄物　PCB等　下記以外</t>
    </r>
  </si>
  <si>
    <r>
      <rPr>
        <sz val="11"/>
        <rFont val="ＭＳ Ｐゴシック"/>
        <family val="3"/>
        <charset val="128"/>
      </rPr>
      <t>7411　特定有害産業廃棄物　PCB等　廃PCB等</t>
    </r>
  </si>
  <si>
    <r>
      <rPr>
        <sz val="11"/>
        <rFont val="ＭＳ Ｐゴシック"/>
        <family val="3"/>
        <charset val="128"/>
      </rPr>
      <t>PCB汚染物</t>
    </r>
  </si>
  <si>
    <r>
      <rPr>
        <sz val="11"/>
        <rFont val="ＭＳ Ｐゴシック"/>
        <family val="3"/>
        <charset val="128"/>
      </rPr>
      <t>7412　特定有害産業廃棄物　PCB等　PCB汚染物</t>
    </r>
  </si>
  <si>
    <r>
      <rPr>
        <sz val="11"/>
        <rFont val="ＭＳ Ｐゴシック"/>
        <family val="3"/>
        <charset val="128"/>
      </rPr>
      <t>PCB処理物</t>
    </r>
  </si>
  <si>
    <r>
      <rPr>
        <sz val="11"/>
        <rFont val="ＭＳ Ｐゴシック"/>
        <family val="3"/>
        <charset val="128"/>
      </rPr>
      <t>7413　特定有害産業廃棄物　PCB等　PCB処理物</t>
    </r>
  </si>
  <si>
    <r>
      <rPr>
        <sz val="11"/>
        <rFont val="ＭＳ Ｐゴシック"/>
        <family val="3"/>
        <charset val="128"/>
      </rPr>
      <t>7421　特定有害産業廃棄物　廃石綿等（飛散性）</t>
    </r>
  </si>
  <si>
    <r>
      <rPr>
        <sz val="11"/>
        <rFont val="ＭＳ Ｐゴシック"/>
        <family val="3"/>
        <charset val="128"/>
      </rPr>
      <t>7422　特定有害産業廃棄物　指定下水汚泥</t>
    </r>
  </si>
  <si>
    <r>
      <rPr>
        <sz val="11"/>
        <rFont val="ＭＳ Ｐゴシック"/>
        <family val="3"/>
        <charset val="128"/>
      </rPr>
      <t>7423　特定有害産業廃棄物　鉱さい（有害）</t>
    </r>
  </si>
  <si>
    <r>
      <rPr>
        <sz val="11"/>
        <rFont val="ＭＳ Ｐゴシック"/>
        <family val="3"/>
        <charset val="128"/>
      </rPr>
      <t>7424　特定有害産業廃棄物　燃え殻（有害）</t>
    </r>
  </si>
  <si>
    <r>
      <rPr>
        <sz val="11"/>
        <rFont val="ＭＳ Ｐゴシック"/>
        <family val="3"/>
        <charset val="128"/>
      </rPr>
      <t>7425　特定有害産業廃棄物　廃油（有害）</t>
    </r>
  </si>
  <si>
    <r>
      <rPr>
        <sz val="11"/>
        <rFont val="ＭＳ Ｐゴシック"/>
        <family val="3"/>
        <charset val="128"/>
      </rPr>
      <t>7426　特定有害産業廃棄物　汚泥（有害）</t>
    </r>
  </si>
  <si>
    <r>
      <rPr>
        <sz val="11"/>
        <rFont val="ＭＳ Ｐゴシック"/>
        <family val="3"/>
        <charset val="128"/>
      </rPr>
      <t>7427　特定有害産業廃棄物　廃酸（有害）</t>
    </r>
  </si>
  <si>
    <r>
      <rPr>
        <sz val="11"/>
        <rFont val="ＭＳ Ｐゴシック"/>
        <family val="3"/>
        <charset val="128"/>
      </rPr>
      <t>7428　特定有害産業廃棄物　廃アルカリ（有害）</t>
    </r>
  </si>
  <si>
    <r>
      <rPr>
        <sz val="11"/>
        <rFont val="ＭＳ Ｐゴシック"/>
        <family val="3"/>
        <charset val="128"/>
      </rPr>
      <t>7429　特定有害産業廃棄物　ばいじん（有害）</t>
    </r>
  </si>
  <si>
    <r>
      <rPr>
        <sz val="11"/>
        <rFont val="ＭＳ Ｐゴシック"/>
        <family val="3"/>
        <charset val="128"/>
      </rPr>
      <t>13号廃棄物（有害）</t>
    </r>
  </si>
  <si>
    <r>
      <rPr>
        <sz val="11"/>
        <rFont val="ＭＳ Ｐゴシック"/>
        <family val="3"/>
        <charset val="128"/>
      </rPr>
      <t>7430　特定有害産業廃棄物　13号廃棄物（有害）</t>
    </r>
  </si>
  <si>
    <r>
      <rPr>
        <sz val="11"/>
        <rFont val="ＭＳ Ｐゴシック"/>
        <family val="3"/>
        <charset val="128"/>
      </rPr>
      <t>7440　特定有害産業廃棄物　廃水銀等(処分するために処理したものを含む)</t>
    </r>
  </si>
  <si>
    <r>
      <rPr>
        <sz val="11"/>
        <rFont val="ＭＳ Ｐゴシック"/>
        <family val="3"/>
        <charset val="128"/>
      </rPr>
      <t>1.14(0.8～1.8)</t>
    </r>
  </si>
  <si>
    <r>
      <rPr>
        <sz val="11"/>
        <rFont val="ＭＳ Ｐゴシック"/>
        <family val="3"/>
        <charset val="128"/>
      </rPr>
      <t>1.10(0.8～1.8)</t>
    </r>
  </si>
  <si>
    <r>
      <rPr>
        <sz val="11"/>
        <rFont val="ＭＳ Ｐゴシック"/>
        <family val="3"/>
        <charset val="128"/>
      </rPr>
      <t>0.35(0.1～0.4)</t>
    </r>
  </si>
  <si>
    <r>
      <rPr>
        <sz val="11"/>
        <rFont val="ＭＳ Ｐゴシック"/>
        <family val="3"/>
        <charset val="128"/>
      </rPr>
      <t>0.30(0.2～0.9)</t>
    </r>
  </si>
  <si>
    <r>
      <rPr>
        <sz val="11"/>
        <rFont val="ＭＳ Ｐゴシック"/>
        <family val="3"/>
        <charset val="128"/>
      </rPr>
      <t>0.55(0.3～1.0)</t>
    </r>
  </si>
  <si>
    <r>
      <rPr>
        <sz val="11"/>
        <rFont val="ＭＳ Ｐゴシック"/>
        <family val="3"/>
        <charset val="128"/>
      </rPr>
      <t>1.00(0.8～1.2)</t>
    </r>
  </si>
  <si>
    <r>
      <rPr>
        <sz val="11"/>
        <rFont val="ＭＳ Ｐゴシック"/>
        <family val="3"/>
        <charset val="128"/>
      </rPr>
      <t>1.13(0.4～1.7)</t>
    </r>
  </si>
  <si>
    <r>
      <rPr>
        <sz val="11"/>
        <rFont val="ＭＳ Ｐゴシック"/>
        <family val="3"/>
        <charset val="128"/>
      </rPr>
      <t>1.00(0.7～1.5)</t>
    </r>
  </si>
  <si>
    <r>
      <rPr>
        <sz val="11"/>
        <rFont val="ＭＳ Ｐゴシック"/>
        <family val="3"/>
        <charset val="128"/>
      </rPr>
      <t>1.93(0.9～2.1)</t>
    </r>
  </si>
  <si>
    <t>　令和７年度の産業廃棄物・特別管理産業廃棄物の処理実績について、次のとおり報告します。</t>
    <phoneticPr fontId="2"/>
  </si>
  <si>
    <t>令和７年度の産業廃棄物・特別管理産業廃棄物の発生量の実績</t>
    <phoneticPr fontId="2"/>
  </si>
  <si>
    <t>令和８年度の産業廃棄物・特別管理産業廃棄物の発生量の目標</t>
    <phoneticPr fontId="2"/>
  </si>
  <si>
    <t>令和７年度の処分実績</t>
    <phoneticPr fontId="2"/>
  </si>
  <si>
    <t>令和７年度の保管状況(処分せずに保管している産業廃棄物又は特別管理産業廃棄物)</t>
    <phoneticPr fontId="2"/>
  </si>
  <si>
    <t>令和７年度実績</t>
    <phoneticPr fontId="2"/>
  </si>
  <si>
    <t>令和７年度の埋立量</t>
    <phoneticPr fontId="2"/>
  </si>
  <si>
    <t>令和７年度の覆土量</t>
    <phoneticPr fontId="2"/>
  </si>
  <si>
    <t>令和７年度末の残余容量</t>
    <phoneticPr fontId="2"/>
  </si>
  <si>
    <t>（令和７年度）　　産業廃棄物・特別管理産業廃棄物の処理実績報告書【その１】</t>
    <phoneticPr fontId="2"/>
  </si>
  <si>
    <t>（令和７年度）　　産業廃棄物・特別管理産業廃棄物の処理計画・処理実績報告書【その２】</t>
    <phoneticPr fontId="2"/>
  </si>
  <si>
    <t>（令和７年度）　　産業廃棄物・特別管理産業廃棄物の委託状況報告書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</si>
</sst>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5">
    <font>
      <sz val="11"/>
      <name val="ＭＳ Ｐゴシック"/>
      <family val="3"/>
      <charset val="128"/>
    </font>
    <font>
      <sz val="11"/>
      <name val="ＭＳ 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u/>
      <sz val="11"/>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9"/>
      <color rgb="FFFF0000"/>
      <name val="ＭＳ Ｐゴシック"/>
      <family val="3"/>
      <charset val="128"/>
    </font>
    <font>
      <b/>
      <sz val="12"/>
      <name val="ＭＳ Ｐゴシック"/>
      <family val="3"/>
      <charset val="128"/>
    </font>
    <font>
      <sz val="10"/>
      <name val="Noto Sans CJK SC"/>
      <family val="2"/>
    </font>
    <font>
      <b/>
      <sz val="9"/>
      <color theme="1"/>
      <name val="ＭＳ Ｐゴシック"/>
      <family val="3"/>
      <charset val="128"/>
    </font>
    <font>
      <sz val="9"/>
      <color theme="1"/>
      <name val="ＭＳ Ｐゴシック"/>
      <family val="3"/>
      <charset val="128"/>
    </font>
    <font>
      <sz val="9"/>
      <color rgb="FF375623"/>
      <name val="ＭＳ Ｐゴシック"/>
      <family val="3"/>
      <charset val="128"/>
    </font>
    <font>
      <b/>
      <sz val="11"/>
      <name val="ＭＳ Ｐゴシック"/>
      <family val="3"/>
      <charset val="128"/>
    </font>
    <font>
      <sz val="10"/>
      <name val="ＭＳ 明朝"/>
      <family val="1"/>
      <charset val="128"/>
    </font>
    <font>
      <sz val="11"/>
      <name val="ＭＳ Ｐゴシック"/>
      <family val="3"/>
      <charset val="128"/>
    </font>
    <font>
      <sz val="9"/>
      <color rgb="FFCC0000"/>
      <name val="ＭＳ Ｐゴシック"/>
      <family val="3"/>
      <charset val="128"/>
    </font>
    <font>
      <sz val="9"/>
      <color rgb="FF666666"/>
      <name val="ＭＳ Ｐゴシック"/>
      <family val="3"/>
      <charset val="128"/>
    </font>
    <font>
      <b/>
      <sz val="11"/>
      <color rgb="FFFFFFFF"/>
      <name val="ＭＳ Ｐゴシック"/>
      <family val="3"/>
      <charset val="128"/>
    </font>
    <font>
      <sz val="6"/>
      <color rgb="FFFFFFFF"/>
      <name val="ＭＳ Ｐゴシック"/>
      <family val="3"/>
      <charset val="128"/>
    </font>
    <font>
      <sz val="11"/>
      <color theme="1"/>
      <name val="ＭＳ Ｐゴシック"/>
      <family val="3"/>
      <charset val="128"/>
    </font>
    <font>
      <sz val="8"/>
      <color rgb="FF666666"/>
      <name val="ＭＳ Ｐゴシック"/>
      <family val="3"/>
      <charset val="128"/>
    </font>
    <font>
      <sz val="12"/>
      <name val="ＭＳ Ｐゴシック"/>
      <family val="3"/>
      <charset val="128"/>
    </font>
  </fonts>
  <fills count="17">
    <fill>
      <patternFill patternType="none"/>
    </fill>
    <fill>
      <patternFill patternType="gray125"/>
    </fill>
    <fill>
      <patternFill patternType="solid">
        <fgColor rgb="FFCCFFFF"/>
        <bgColor rgb="FFCCFFCC"/>
      </patternFill>
    </fill>
    <fill>
      <patternFill patternType="solid">
        <fgColor rgb="FFFFFF99"/>
        <bgColor rgb="FFFFFACD"/>
      </patternFill>
    </fill>
    <fill>
      <patternFill patternType="solid">
        <fgColor rgb="FFFFFACD"/>
        <bgColor rgb="FFFDEADA"/>
      </patternFill>
    </fill>
    <fill>
      <patternFill patternType="solid">
        <fgColor rgb="FF99C0C0"/>
        <bgColor rgb="FFAAAAAA"/>
      </patternFill>
    </fill>
    <fill>
      <patternFill patternType="solid">
        <fgColor rgb="FFC0C0C0"/>
        <bgColor rgb="FF99C0C0"/>
      </patternFill>
    </fill>
    <fill>
      <patternFill patternType="solid">
        <fgColor theme="6" tint="0.59959715567491678"/>
        <bgColor rgb="FFD9D9D9"/>
      </patternFill>
    </fill>
    <fill>
      <patternFill patternType="solid">
        <fgColor rgb="FF0070C0"/>
        <bgColor rgb="FF008080"/>
      </patternFill>
    </fill>
    <fill>
      <patternFill patternType="solid">
        <fgColor rgb="FFCCFFCC"/>
        <bgColor rgb="FFCCFFFF"/>
      </patternFill>
    </fill>
    <fill>
      <patternFill patternType="solid">
        <fgColor theme="0"/>
        <bgColor rgb="FFFFFACD"/>
      </patternFill>
    </fill>
    <fill>
      <patternFill patternType="solid">
        <fgColor rgb="FFE2EFDA"/>
        <bgColor rgb="FFD7E4BD"/>
      </patternFill>
    </fill>
    <fill>
      <patternFill patternType="solid">
        <fgColor theme="9" tint="0.79989013336588644"/>
        <bgColor rgb="FFFFFACD"/>
      </patternFill>
    </fill>
    <fill>
      <patternFill patternType="solid">
        <fgColor theme="0" tint="-0.14999847407452621"/>
        <bgColor rgb="FFD7E4BD"/>
      </patternFill>
    </fill>
    <fill>
      <patternFill patternType="solid">
        <fgColor rgb="FF4472C4"/>
        <bgColor rgb="FF0070C0"/>
      </patternFill>
    </fill>
    <fill>
      <patternFill patternType="solid">
        <fgColor theme="8" tint="0.59978026673177287"/>
        <bgColor rgb="FFD9D9D9"/>
      </patternFill>
    </fill>
    <fill>
      <patternFill patternType="solid">
        <fgColor theme="9" tint="0.79998168889431442"/>
        <bgColor indexed="64"/>
      </patternFill>
    </fill>
  </fills>
  <borders count="59">
    <border>
      <left/>
      <right/>
      <top/>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bottom style="thin">
        <color auto="1"/>
      </bottom>
      <diagonal/>
    </border>
    <border>
      <left style="thin">
        <color auto="1"/>
      </left>
      <right/>
      <top style="dotted">
        <color auto="1"/>
      </top>
      <bottom style="thin">
        <color auto="1"/>
      </bottom>
      <diagonal/>
    </border>
    <border>
      <left/>
      <right style="thin">
        <color auto="1"/>
      </right>
      <top/>
      <bottom/>
      <diagonal/>
    </border>
    <border>
      <left style="double">
        <color auto="1"/>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thin">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double">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double">
        <color auto="1"/>
      </left>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double">
        <color auto="1"/>
      </left>
      <right/>
      <top style="double">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medium">
        <color indexed="64"/>
      </right>
      <top style="medium">
        <color indexed="64"/>
      </top>
      <bottom style="thin">
        <color auto="1"/>
      </bottom>
      <diagonal/>
    </border>
  </borders>
  <cellStyleXfs count="4">
    <xf numFmtId="0" fontId="0" fillId="0" borderId="0"/>
    <xf numFmtId="0" fontId="1" fillId="0" borderId="0"/>
    <xf numFmtId="177" fontId="17" fillId="0" borderId="0"/>
    <xf numFmtId="38" fontId="17" fillId="0" borderId="0" applyFont="0" applyFill="0" applyBorder="0" applyAlignment="0" applyProtection="0"/>
  </cellStyleXfs>
  <cellXfs count="338">
    <xf numFmtId="0" fontId="0" fillId="0" borderId="0" xfId="0"/>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0" xfId="0" applyFont="1" applyProtection="1">
      <protection locked="0"/>
    </xf>
    <xf numFmtId="0" fontId="6" fillId="2" borderId="5"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7" fillId="0" borderId="0" xfId="0" applyFont="1" applyAlignment="1" applyProtection="1">
      <alignment vertical="top"/>
      <protection locked="0"/>
    </xf>
    <xf numFmtId="0" fontId="8" fillId="2" borderId="5" xfId="0" applyFont="1" applyFill="1" applyBorder="1" applyAlignment="1" applyProtection="1">
      <alignment horizontal="center" vertical="center"/>
      <protection locked="0"/>
    </xf>
    <xf numFmtId="0" fontId="9" fillId="0" borderId="0" xfId="0" applyFont="1" applyProtection="1">
      <protection locked="0"/>
    </xf>
    <xf numFmtId="0" fontId="10" fillId="2" borderId="5" xfId="0" applyFont="1" applyFill="1" applyBorder="1" applyAlignment="1" applyProtection="1">
      <alignment horizontal="center" vertical="center"/>
      <protection locked="0"/>
    </xf>
    <xf numFmtId="0" fontId="7" fillId="0" borderId="9" xfId="0" applyFont="1" applyBorder="1" applyAlignment="1" applyProtection="1">
      <alignment vertical="center" shrinkToFit="1"/>
      <protection locked="0"/>
    </xf>
    <xf numFmtId="0" fontId="8" fillId="0" borderId="5" xfId="0" applyFont="1" applyBorder="1" applyAlignment="1" applyProtection="1">
      <alignment horizontal="right" vertical="center"/>
      <protection locked="0"/>
    </xf>
    <xf numFmtId="0" fontId="6" fillId="2" borderId="9" xfId="0" applyFont="1" applyFill="1" applyBorder="1" applyAlignment="1" applyProtection="1">
      <alignment horizontal="center" vertical="center"/>
      <protection locked="0"/>
    </xf>
    <xf numFmtId="0" fontId="9" fillId="2" borderId="29" xfId="0" applyFont="1" applyFill="1" applyBorder="1" applyAlignment="1" applyProtection="1">
      <alignment horizontal="distributed" vertical="center"/>
      <protection locked="0"/>
    </xf>
    <xf numFmtId="0" fontId="8" fillId="5" borderId="35" xfId="0" applyFont="1" applyFill="1" applyBorder="1" applyAlignment="1" applyProtection="1">
      <alignment horizontal="left" vertical="center"/>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13" fillId="10" borderId="5" xfId="0" applyFont="1" applyFill="1" applyBorder="1" applyAlignment="1">
      <alignment wrapText="1"/>
    </xf>
    <xf numFmtId="0" fontId="13" fillId="10" borderId="43" xfId="0" applyFont="1" applyFill="1" applyBorder="1"/>
    <xf numFmtId="0" fontId="13" fillId="10" borderId="44" xfId="0" applyFont="1" applyFill="1" applyBorder="1" applyAlignment="1">
      <alignment horizontal="center"/>
    </xf>
    <xf numFmtId="0" fontId="13" fillId="0" borderId="9" xfId="0" applyFont="1" applyBorder="1" applyAlignment="1">
      <alignment horizontal="center"/>
    </xf>
    <xf numFmtId="0" fontId="13" fillId="0" borderId="44" xfId="0" applyFont="1" applyBorder="1" applyAlignment="1">
      <alignment horizontal="center"/>
    </xf>
    <xf numFmtId="0" fontId="13" fillId="0" borderId="5" xfId="0" applyFont="1" applyBorder="1" applyAlignment="1">
      <alignment wrapText="1"/>
    </xf>
    <xf numFmtId="0" fontId="14" fillId="11" borderId="5" xfId="0" applyFont="1" applyFill="1" applyBorder="1" applyAlignment="1">
      <alignment horizontal="center" vertical="center"/>
    </xf>
    <xf numFmtId="0" fontId="7" fillId="0" borderId="5" xfId="0" applyFont="1" applyBorder="1" applyAlignment="1">
      <alignment vertical="center" wrapText="1"/>
    </xf>
    <xf numFmtId="0" fontId="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0" borderId="5" xfId="2" applyNumberFormat="1"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0" xfId="0" applyFont="1" applyAlignment="1" applyProtection="1">
      <alignment vertical="top" wrapText="1"/>
      <protection locked="0"/>
    </xf>
    <xf numFmtId="49" fontId="15" fillId="0" borderId="0" xfId="0" applyNumberFormat="1" applyFont="1" applyAlignment="1" applyProtection="1">
      <alignment horizontal="center" vertical="center"/>
      <protection locked="0"/>
    </xf>
    <xf numFmtId="0" fontId="16" fillId="0" borderId="0" xfId="0" applyFont="1"/>
    <xf numFmtId="0" fontId="11" fillId="12" borderId="9" xfId="0" applyFont="1" applyFill="1" applyBorder="1"/>
    <xf numFmtId="0" fontId="16" fillId="0" borderId="2" xfId="0" applyFont="1" applyBorder="1"/>
    <xf numFmtId="0" fontId="16" fillId="0" borderId="10" xfId="0" applyFont="1" applyBorder="1"/>
    <xf numFmtId="0" fontId="11" fillId="0" borderId="9" xfId="0" applyFont="1" applyBorder="1"/>
    <xf numFmtId="0" fontId="11" fillId="0" borderId="57" xfId="0" applyFont="1" applyBorder="1"/>
    <xf numFmtId="0" fontId="11" fillId="0" borderId="28" xfId="0" applyFont="1" applyBorder="1"/>
    <xf numFmtId="0" fontId="16" fillId="0" borderId="9" xfId="0" applyFont="1" applyBorder="1"/>
    <xf numFmtId="0" fontId="16" fillId="0" borderId="5" xfId="0" applyFont="1" applyBorder="1"/>
    <xf numFmtId="0" fontId="16" fillId="0" borderId="29" xfId="0" applyFont="1" applyBorder="1"/>
    <xf numFmtId="0" fontId="16" fillId="0" borderId="37" xfId="0" applyFont="1" applyBorder="1"/>
    <xf numFmtId="0" fontId="11" fillId="0" borderId="5" xfId="0" applyFont="1" applyBorder="1" applyAlignment="1">
      <alignment vertical="top" wrapText="1"/>
    </xf>
    <xf numFmtId="0" fontId="16" fillId="0" borderId="42" xfId="0" applyFont="1" applyBorder="1" applyAlignment="1">
      <alignment vertical="top" wrapText="1"/>
    </xf>
    <xf numFmtId="0" fontId="16" fillId="0" borderId="8" xfId="0" applyFont="1" applyBorder="1" applyAlignment="1">
      <alignment vertical="top" wrapText="1"/>
    </xf>
    <xf numFmtId="0" fontId="16" fillId="0" borderId="0" xfId="0" applyFont="1" applyAlignment="1">
      <alignment vertical="top" wrapText="1"/>
    </xf>
    <xf numFmtId="176" fontId="16" fillId="0" borderId="0" xfId="0" applyNumberFormat="1" applyFont="1"/>
    <xf numFmtId="0" fontId="11" fillId="12" borderId="0" xfId="0" applyFont="1" applyFill="1"/>
    <xf numFmtId="0" fontId="11" fillId="0" borderId="7" xfId="0" applyFont="1" applyBorder="1"/>
    <xf numFmtId="0" fontId="16" fillId="0" borderId="57" xfId="0" applyFont="1" applyBorder="1"/>
    <xf numFmtId="0" fontId="16" fillId="0" borderId="27" xfId="0" applyFont="1" applyBorder="1"/>
    <xf numFmtId="0" fontId="16" fillId="0" borderId="56" xfId="0" applyFont="1" applyBorder="1"/>
    <xf numFmtId="0" fontId="16" fillId="0" borderId="35" xfId="0" applyFont="1" applyBorder="1"/>
    <xf numFmtId="0" fontId="16" fillId="0" borderId="5" xfId="0" applyFont="1" applyBorder="1" applyAlignment="1">
      <alignment vertical="top" wrapText="1"/>
    </xf>
    <xf numFmtId="0" fontId="16" fillId="13" borderId="5" xfId="0" applyFont="1" applyFill="1" applyBorder="1" applyAlignment="1">
      <alignment vertical="top" wrapText="1"/>
    </xf>
    <xf numFmtId="177" fontId="16" fillId="0" borderId="0" xfId="2" applyFont="1"/>
    <xf numFmtId="49" fontId="16" fillId="0" borderId="0" xfId="0" applyNumberFormat="1" applyFont="1"/>
    <xf numFmtId="177" fontId="16" fillId="0" borderId="0" xfId="0" applyNumberFormat="1" applyFont="1"/>
    <xf numFmtId="0" fontId="11" fillId="0" borderId="0" xfId="0" applyFont="1"/>
    <xf numFmtId="177" fontId="16" fillId="0" borderId="0" xfId="2" applyFont="1" applyAlignment="1">
      <alignment horizontal="right"/>
    </xf>
    <xf numFmtId="0" fontId="12" fillId="12" borderId="0" xfId="0" applyFont="1" applyFill="1" applyAlignment="1">
      <alignment horizontal="center"/>
    </xf>
    <xf numFmtId="0" fontId="7" fillId="4" borderId="13" xfId="0" applyFont="1" applyFill="1" applyBorder="1" applyAlignment="1" applyProtection="1">
      <alignment horizontal="center" vertical="center"/>
      <protection locked="0"/>
    </xf>
    <xf numFmtId="0" fontId="18" fillId="0" borderId="0" xfId="0" applyFont="1"/>
    <xf numFmtId="0" fontId="19" fillId="0" borderId="0" xfId="0" applyFont="1"/>
    <xf numFmtId="0" fontId="20" fillId="14" borderId="0" xfId="0" applyFont="1" applyFill="1"/>
    <xf numFmtId="0" fontId="21" fillId="0" borderId="0" xfId="0" applyFont="1"/>
    <xf numFmtId="0" fontId="0" fillId="0" borderId="0" xfId="1" applyFont="1" applyAlignment="1" applyProtection="1">
      <alignment horizontal="left"/>
      <protection locked="0"/>
    </xf>
    <xf numFmtId="0" fontId="8" fillId="2" borderId="10"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center" vertical="center" wrapText="1"/>
      <protection locked="0"/>
    </xf>
    <xf numFmtId="0" fontId="0" fillId="0" borderId="9" xfId="2" applyNumberFormat="1" applyFont="1" applyBorder="1" applyAlignment="1" applyProtection="1">
      <alignment vertical="center"/>
      <protection locked="0"/>
    </xf>
    <xf numFmtId="0" fontId="0" fillId="0" borderId="5" xfId="2" applyNumberFormat="1" applyFont="1" applyBorder="1" applyAlignment="1" applyProtection="1">
      <alignment vertical="center"/>
      <protection locked="0"/>
    </xf>
    <xf numFmtId="49" fontId="0" fillId="0" borderId="5" xfId="2" applyNumberFormat="1" applyFont="1" applyBorder="1" applyAlignment="1" applyProtection="1">
      <alignment vertical="center"/>
      <protection locked="0"/>
    </xf>
    <xf numFmtId="49" fontId="0" fillId="0" borderId="5" xfId="2" applyNumberFormat="1" applyFont="1" applyBorder="1" applyAlignment="1" applyProtection="1">
      <alignment horizontal="left" vertical="center"/>
      <protection locked="0"/>
    </xf>
    <xf numFmtId="0" fontId="0" fillId="0" borderId="5" xfId="2" applyNumberFormat="1" applyFont="1" applyBorder="1" applyAlignment="1" applyProtection="1">
      <alignment vertical="center" wrapText="1"/>
      <protection locked="0"/>
    </xf>
    <xf numFmtId="0" fontId="8" fillId="2" borderId="7" xfId="0"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center" wrapText="1"/>
      <protection locked="0"/>
    </xf>
    <xf numFmtId="0" fontId="0" fillId="0" borderId="5" xfId="2" applyNumberFormat="1" applyFont="1" applyBorder="1" applyAlignment="1" applyProtection="1">
      <alignment horizontal="center" vertical="center"/>
      <protection locked="0"/>
    </xf>
    <xf numFmtId="0" fontId="0" fillId="0" borderId="0" xfId="1" applyFont="1" applyProtection="1">
      <protection locked="0"/>
    </xf>
    <xf numFmtId="0" fontId="5" fillId="0" borderId="0" xfId="0" applyFont="1" applyAlignment="1" applyProtection="1">
      <alignment horizontal="left"/>
      <protection locked="0"/>
    </xf>
    <xf numFmtId="0" fontId="0" fillId="2" borderId="5" xfId="1"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0" fillId="2" borderId="10" xfId="1" applyFont="1" applyFill="1" applyBorder="1" applyAlignment="1" applyProtection="1">
      <alignment horizontal="center" vertical="center" wrapText="1"/>
      <protection locked="0"/>
    </xf>
    <xf numFmtId="0" fontId="0" fillId="2" borderId="10" xfId="1" applyFont="1" applyFill="1" applyBorder="1" applyAlignment="1" applyProtection="1">
      <alignment horizontal="center" vertical="center"/>
      <protection locked="0"/>
    </xf>
    <xf numFmtId="0" fontId="0" fillId="2" borderId="2" xfId="1" applyFont="1" applyFill="1" applyBorder="1" applyAlignment="1" applyProtection="1">
      <alignment horizontal="center" vertical="center" wrapText="1"/>
      <protection locked="0"/>
    </xf>
    <xf numFmtId="0" fontId="0" fillId="2" borderId="5"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wrapText="1"/>
      <protection locked="0"/>
    </xf>
    <xf numFmtId="0" fontId="0" fillId="2" borderId="41" xfId="1" applyFont="1" applyFill="1" applyBorder="1" applyAlignment="1" applyProtection="1">
      <alignment horizontal="center" vertical="center"/>
      <protection locked="0"/>
    </xf>
    <xf numFmtId="0" fontId="13" fillId="7" borderId="43" xfId="0" applyFont="1" applyFill="1" applyBorder="1" applyAlignment="1">
      <alignment horizontal="center" vertical="center" wrapText="1"/>
    </xf>
    <xf numFmtId="0" fontId="13" fillId="7" borderId="44" xfId="0" applyFont="1" applyFill="1" applyBorder="1" applyAlignment="1">
      <alignment horizontal="center" vertical="center"/>
    </xf>
    <xf numFmtId="0" fontId="13" fillId="7" borderId="9"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7" fillId="2" borderId="5" xfId="1" applyFont="1" applyFill="1" applyBorder="1" applyAlignment="1" applyProtection="1">
      <alignment horizontal="center" vertical="center" wrapText="1"/>
      <protection locked="0"/>
    </xf>
    <xf numFmtId="0" fontId="0" fillId="9" borderId="5" xfId="1" applyFont="1" applyFill="1" applyBorder="1" applyAlignment="1" applyProtection="1">
      <alignment horizontal="center" vertical="center"/>
      <protection locked="0"/>
    </xf>
    <xf numFmtId="0" fontId="0" fillId="0" borderId="40" xfId="1" applyFont="1" applyBorder="1" applyAlignment="1" applyProtection="1">
      <alignment vertical="center" wrapText="1"/>
      <protection locked="0"/>
    </xf>
    <xf numFmtId="0" fontId="0" fillId="0" borderId="10" xfId="1" applyFont="1" applyBorder="1" applyAlignment="1" applyProtection="1">
      <alignment horizontal="center" vertical="center"/>
      <protection locked="0"/>
    </xf>
    <xf numFmtId="0" fontId="0" fillId="0" borderId="10" xfId="1" applyFont="1" applyBorder="1" applyAlignment="1" applyProtection="1">
      <alignment vertical="center"/>
      <protection locked="0"/>
    </xf>
    <xf numFmtId="0" fontId="0" fillId="0" borderId="5" xfId="1" applyFont="1" applyBorder="1" applyAlignment="1" applyProtection="1">
      <alignment vertical="center"/>
      <protection locked="0"/>
    </xf>
    <xf numFmtId="0" fontId="0" fillId="0" borderId="41" xfId="1" applyFont="1" applyBorder="1" applyAlignment="1" applyProtection="1">
      <alignment vertical="center" wrapText="1"/>
      <protection locked="0"/>
    </xf>
    <xf numFmtId="0" fontId="0" fillId="0" borderId="5" xfId="1" applyFont="1" applyBorder="1" applyAlignment="1" applyProtection="1">
      <alignment vertical="center" wrapText="1"/>
      <protection locked="0"/>
    </xf>
    <xf numFmtId="0" fontId="0" fillId="0" borderId="5" xfId="1" applyFont="1" applyBorder="1" applyAlignment="1" applyProtection="1">
      <alignment vertical="top" wrapText="1"/>
      <protection locked="0"/>
    </xf>
    <xf numFmtId="0" fontId="0" fillId="0" borderId="10" xfId="2" applyNumberFormat="1" applyFont="1" applyBorder="1" applyAlignment="1" applyProtection="1">
      <alignment vertical="center"/>
      <protection locked="0"/>
    </xf>
    <xf numFmtId="0" fontId="0" fillId="0" borderId="5" xfId="1" applyFont="1" applyBorder="1" applyAlignment="1" applyProtection="1">
      <alignment horizontal="center" vertical="center"/>
      <protection locked="0"/>
    </xf>
    <xf numFmtId="0" fontId="7" fillId="2" borderId="45" xfId="1" applyFont="1" applyFill="1" applyBorder="1" applyAlignment="1" applyProtection="1">
      <alignment horizontal="center" vertical="center" wrapText="1"/>
      <protection locked="0"/>
    </xf>
    <xf numFmtId="0" fontId="0" fillId="9" borderId="45" xfId="1" applyFont="1" applyFill="1" applyBorder="1" applyAlignment="1" applyProtection="1">
      <alignment horizontal="center" vertical="center"/>
      <protection locked="0"/>
    </xf>
    <xf numFmtId="0" fontId="0" fillId="0" borderId="45" xfId="1" applyFont="1" applyBorder="1" applyAlignment="1" applyProtection="1">
      <alignment vertical="center" wrapText="1"/>
      <protection locked="0"/>
    </xf>
    <xf numFmtId="0" fontId="0" fillId="0" borderId="45" xfId="1" applyFont="1" applyBorder="1" applyAlignment="1" applyProtection="1">
      <alignment horizontal="center" vertical="center"/>
      <protection locked="0"/>
    </xf>
    <xf numFmtId="0" fontId="0" fillId="0" borderId="45" xfId="2" applyNumberFormat="1" applyFont="1" applyBorder="1" applyAlignment="1" applyProtection="1">
      <alignment vertical="center"/>
      <protection locked="0"/>
    </xf>
    <xf numFmtId="0" fontId="0" fillId="0" borderId="47" xfId="1" applyFont="1" applyBorder="1" applyAlignment="1" applyProtection="1">
      <alignment vertical="center" wrapText="1"/>
      <protection locked="0"/>
    </xf>
    <xf numFmtId="0" fontId="0" fillId="0" borderId="48" xfId="1" applyFont="1" applyBorder="1" applyAlignment="1" applyProtection="1">
      <alignment horizontal="center" vertical="center"/>
      <protection locked="0"/>
    </xf>
    <xf numFmtId="0" fontId="0" fillId="0" borderId="48" xfId="1" applyFont="1" applyBorder="1" applyAlignment="1" applyProtection="1">
      <alignment vertical="center"/>
      <protection locked="0"/>
    </xf>
    <xf numFmtId="0" fontId="0" fillId="0" borderId="45" xfId="1" applyFont="1" applyBorder="1" applyAlignment="1" applyProtection="1">
      <alignment vertical="center"/>
      <protection locked="0"/>
    </xf>
    <xf numFmtId="0" fontId="0" fillId="0" borderId="49" xfId="1" applyFont="1" applyBorder="1" applyAlignment="1" applyProtection="1">
      <alignment vertical="center" wrapText="1"/>
      <protection locked="0"/>
    </xf>
    <xf numFmtId="0" fontId="0" fillId="0" borderId="45" xfId="1" applyFont="1" applyBorder="1" applyAlignment="1" applyProtection="1">
      <alignment vertical="top" wrapText="1"/>
      <protection locked="0"/>
    </xf>
    <xf numFmtId="0" fontId="0" fillId="0" borderId="48" xfId="2" applyNumberFormat="1" applyFont="1" applyBorder="1" applyAlignment="1" applyProtection="1">
      <alignment vertical="center"/>
      <protection locked="0"/>
    </xf>
    <xf numFmtId="0" fontId="7" fillId="2" borderId="51" xfId="0" applyFont="1" applyFill="1" applyBorder="1" applyAlignment="1" applyProtection="1">
      <alignment horizontal="center" vertical="center" wrapText="1"/>
      <protection locked="0"/>
    </xf>
    <xf numFmtId="0" fontId="0" fillId="9" borderId="51" xfId="1" applyFont="1" applyFill="1" applyBorder="1" applyAlignment="1" applyProtection="1">
      <alignment horizontal="center" vertical="center" wrapText="1"/>
      <protection locked="0"/>
    </xf>
    <xf numFmtId="0" fontId="0" fillId="0" borderId="51" xfId="2" applyNumberFormat="1" applyFont="1" applyBorder="1" applyAlignment="1" applyProtection="1">
      <alignment vertical="center"/>
      <protection locked="0"/>
    </xf>
    <xf numFmtId="0" fontId="0" fillId="0" borderId="53" xfId="1" applyFont="1" applyBorder="1" applyAlignment="1" applyProtection="1">
      <alignment vertical="center" wrapText="1"/>
      <protection locked="0"/>
    </xf>
    <xf numFmtId="0" fontId="0" fillId="0" borderId="54" xfId="1" applyFont="1" applyBorder="1" applyAlignment="1" applyProtection="1">
      <alignment horizontal="center" vertical="center"/>
      <protection locked="0"/>
    </xf>
    <xf numFmtId="0" fontId="0" fillId="0" borderId="54" xfId="1" applyFont="1" applyBorder="1" applyAlignment="1" applyProtection="1">
      <alignment vertical="center"/>
      <protection locked="0"/>
    </xf>
    <xf numFmtId="0" fontId="0" fillId="0" borderId="51" xfId="1" applyFont="1" applyBorder="1" applyAlignment="1" applyProtection="1">
      <alignment vertical="center"/>
      <protection locked="0"/>
    </xf>
    <xf numFmtId="0" fontId="0" fillId="0" borderId="55" xfId="1" applyFont="1" applyBorder="1" applyAlignment="1" applyProtection="1">
      <alignment vertical="center" wrapText="1"/>
      <protection locked="0"/>
    </xf>
    <xf numFmtId="0" fontId="0" fillId="0" borderId="51" xfId="1" applyFont="1" applyBorder="1" applyAlignment="1" applyProtection="1">
      <alignment vertical="center" wrapText="1"/>
      <protection locked="0"/>
    </xf>
    <xf numFmtId="0" fontId="0" fillId="0" borderId="51" xfId="1" applyFont="1" applyBorder="1" applyAlignment="1" applyProtection="1">
      <alignment vertical="top" wrapText="1"/>
      <protection locked="0"/>
    </xf>
    <xf numFmtId="0" fontId="0" fillId="0" borderId="54" xfId="2" applyNumberFormat="1" applyFont="1" applyBorder="1" applyAlignment="1" applyProtection="1">
      <alignment vertical="center"/>
      <protection locked="0"/>
    </xf>
    <xf numFmtId="0" fontId="8" fillId="0" borderId="40" xfId="1" applyFont="1" applyBorder="1" applyAlignment="1" applyProtection="1">
      <alignment vertical="center" wrapText="1"/>
      <protection locked="0"/>
    </xf>
    <xf numFmtId="0" fontId="8" fillId="0" borderId="10" xfId="1" applyFont="1" applyBorder="1" applyAlignment="1" applyProtection="1">
      <alignment horizontal="center" vertical="center"/>
      <protection locked="0"/>
    </xf>
    <xf numFmtId="0" fontId="7" fillId="2" borderId="45" xfId="0" applyFont="1" applyFill="1" applyBorder="1" applyAlignment="1" applyProtection="1">
      <alignment horizontal="center" vertical="center" wrapText="1"/>
      <protection locked="0"/>
    </xf>
    <xf numFmtId="0" fontId="7" fillId="2" borderId="51" xfId="1" applyFont="1" applyFill="1" applyBorder="1" applyAlignment="1" applyProtection="1">
      <alignment horizontal="center" vertical="center" wrapText="1"/>
      <protection locked="0"/>
    </xf>
    <xf numFmtId="0" fontId="0" fillId="9" borderId="51" xfId="1" applyFont="1" applyFill="1" applyBorder="1" applyAlignment="1" applyProtection="1">
      <alignment horizontal="center" vertical="center"/>
      <protection locked="0"/>
    </xf>
    <xf numFmtId="0" fontId="0" fillId="0" borderId="51" xfId="1" applyFont="1" applyBorder="1" applyAlignment="1" applyProtection="1">
      <alignment horizontal="center" vertical="center"/>
      <protection locked="0"/>
    </xf>
    <xf numFmtId="0" fontId="8" fillId="0" borderId="51" xfId="1" applyFont="1" applyBorder="1" applyAlignment="1" applyProtection="1">
      <alignment horizontal="center" vertical="center"/>
      <protection locked="0"/>
    </xf>
    <xf numFmtId="177" fontId="0" fillId="0" borderId="2" xfId="2" applyFont="1" applyBorder="1" applyAlignment="1" applyProtection="1">
      <alignment horizontal="right" vertical="center"/>
      <protection locked="0"/>
    </xf>
    <xf numFmtId="177" fontId="0" fillId="0" borderId="27" xfId="2" applyFont="1" applyBorder="1" applyAlignment="1" applyProtection="1">
      <alignment horizontal="right"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1" xfId="0" applyBorder="1" applyProtection="1">
      <protection locked="0"/>
    </xf>
    <xf numFmtId="0" fontId="0" fillId="0" borderId="2" xfId="0" applyBorder="1" applyProtection="1">
      <protection locked="0"/>
    </xf>
    <xf numFmtId="0" fontId="0" fillId="2" borderId="5" xfId="0" applyFill="1" applyBorder="1" applyAlignment="1" applyProtection="1">
      <alignment horizontal="distributed" vertical="center"/>
      <protection locked="0"/>
    </xf>
    <xf numFmtId="0" fontId="0" fillId="0" borderId="5" xfId="0"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8" xfId="0" applyFill="1" applyBorder="1" applyProtection="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vertical="top" wrapText="1"/>
      <protection locked="0"/>
    </xf>
    <xf numFmtId="0" fontId="0" fillId="0" borderId="5" xfId="0" applyBorder="1" applyAlignment="1" applyProtection="1">
      <alignment horizontal="center" vertical="center"/>
      <protection locked="0"/>
    </xf>
    <xf numFmtId="176" fontId="0" fillId="0" borderId="9" xfId="0" applyNumberFormat="1" applyBorder="1" applyAlignment="1" applyProtection="1">
      <alignment horizontal="right" vertical="center"/>
      <protection locked="0"/>
    </xf>
    <xf numFmtId="0" fontId="0" fillId="0" borderId="11" xfId="0" applyBorder="1" applyAlignment="1" applyProtection="1">
      <alignment horizontal="right"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0" xfId="0" applyAlignment="1" applyProtection="1">
      <alignment horizontal="distributed" vertical="center" wrapText="1"/>
      <protection locked="0"/>
    </xf>
    <xf numFmtId="0" fontId="0" fillId="0" borderId="0" xfId="0" applyAlignment="1" applyProtection="1">
      <alignment vertical="center"/>
      <protection locked="0"/>
    </xf>
    <xf numFmtId="0" fontId="0" fillId="0" borderId="1" xfId="0" applyBorder="1" applyAlignment="1" applyProtection="1">
      <alignment horizontal="left"/>
      <protection locked="0"/>
    </xf>
    <xf numFmtId="0" fontId="0" fillId="2" borderId="9" xfId="0" applyFill="1" applyBorder="1" applyAlignment="1" applyProtection="1">
      <alignment horizontal="distributed" vertical="center"/>
      <protection locked="0"/>
    </xf>
    <xf numFmtId="0" fontId="0" fillId="2" borderId="5" xfId="0" applyFill="1" applyBorder="1" applyAlignment="1" applyProtection="1">
      <alignment horizontal="center" vertical="center"/>
      <protection locked="0"/>
    </xf>
    <xf numFmtId="0" fontId="0" fillId="0" borderId="10" xfId="0" applyBorder="1" applyAlignment="1" applyProtection="1">
      <alignment horizontal="right" vertical="center"/>
      <protection locked="0"/>
    </xf>
    <xf numFmtId="0" fontId="0" fillId="2" borderId="5" xfId="0"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2" borderId="10" xfId="0" applyFill="1" applyBorder="1" applyAlignment="1" applyProtection="1">
      <alignment horizontal="right" vertical="center"/>
      <protection locked="0"/>
    </xf>
    <xf numFmtId="49" fontId="0" fillId="0" borderId="5" xfId="0" applyNumberFormat="1" applyBorder="1" applyAlignment="1" applyProtection="1">
      <alignment horizontal="center" vertical="center"/>
      <protection locked="0"/>
    </xf>
    <xf numFmtId="0" fontId="0" fillId="0" borderId="28" xfId="0" applyBorder="1" applyAlignment="1" applyProtection="1">
      <alignment horizontal="right" vertical="center"/>
      <protection locked="0"/>
    </xf>
    <xf numFmtId="0" fontId="0" fillId="5" borderId="7" xfId="0" applyFill="1" applyBorder="1" applyAlignment="1" applyProtection="1">
      <alignment horizontal="distributed" vertical="center"/>
      <protection locked="0"/>
    </xf>
    <xf numFmtId="0" fontId="0" fillId="6" borderId="27" xfId="0" applyFill="1" applyBorder="1" applyAlignment="1" applyProtection="1">
      <alignment horizontal="right" vertical="center"/>
      <protection locked="0"/>
    </xf>
    <xf numFmtId="0" fontId="0" fillId="6" borderId="28" xfId="0" applyFill="1" applyBorder="1" applyAlignment="1" applyProtection="1">
      <alignment horizontal="right" vertical="center"/>
      <protection locked="0"/>
    </xf>
    <xf numFmtId="0" fontId="0" fillId="5" borderId="31" xfId="0" applyFill="1" applyBorder="1" applyAlignment="1" applyProtection="1">
      <alignment horizontal="left" vertical="center"/>
      <protection locked="0"/>
    </xf>
    <xf numFmtId="0" fontId="0" fillId="6" borderId="33" xfId="0" applyFill="1" applyBorder="1" applyAlignment="1" applyProtection="1">
      <alignment horizontal="right" vertical="center"/>
      <protection locked="0"/>
    </xf>
    <xf numFmtId="0" fontId="0" fillId="6" borderId="34" xfId="0" applyFill="1" applyBorder="1" applyAlignment="1" applyProtection="1">
      <alignment horizontal="right" vertical="center"/>
      <protection locked="0"/>
    </xf>
    <xf numFmtId="0" fontId="0" fillId="6" borderId="0" xfId="0" applyFill="1" applyAlignment="1" applyProtection="1">
      <alignment horizontal="right" vertical="center"/>
      <protection locked="0"/>
    </xf>
    <xf numFmtId="0" fontId="0" fillId="6" borderId="37" xfId="0" applyFill="1" applyBorder="1" applyAlignment="1" applyProtection="1">
      <alignment horizontal="right" vertical="center"/>
      <protection locked="0"/>
    </xf>
    <xf numFmtId="0" fontId="0" fillId="2" borderId="29" xfId="0" applyFill="1" applyBorder="1" applyProtection="1">
      <protection locked="0"/>
    </xf>
    <xf numFmtId="0" fontId="0" fillId="2" borderId="42" xfId="0" applyFill="1" applyBorder="1" applyAlignment="1" applyProtection="1">
      <alignment horizontal="center" vertical="center"/>
      <protection locked="0"/>
    </xf>
    <xf numFmtId="0" fontId="0" fillId="7" borderId="5" xfId="0" applyFill="1" applyBorder="1" applyAlignment="1">
      <alignment horizontal="center" vertical="center"/>
    </xf>
    <xf numFmtId="0" fontId="0" fillId="7" borderId="5" xfId="0" applyFill="1" applyBorder="1" applyAlignment="1">
      <alignment vertical="center" wrapText="1"/>
    </xf>
    <xf numFmtId="0" fontId="0" fillId="7" borderId="5" xfId="0" applyFill="1" applyBorder="1" applyAlignment="1">
      <alignment vertical="center"/>
    </xf>
    <xf numFmtId="0" fontId="0" fillId="0" borderId="5" xfId="0" applyBorder="1" applyAlignment="1" applyProtection="1">
      <alignment horizontal="left" vertical="center" wrapText="1"/>
      <protection locked="0"/>
    </xf>
    <xf numFmtId="0" fontId="0" fillId="0" borderId="5" xfId="0" applyBorder="1" applyAlignment="1">
      <alignment vertical="center"/>
    </xf>
    <xf numFmtId="0" fontId="0" fillId="0" borderId="51" xfId="0" applyBorder="1" applyAlignment="1" applyProtection="1">
      <alignment horizontal="left" vertical="center" wrapText="1"/>
      <protection locked="0"/>
    </xf>
    <xf numFmtId="0" fontId="0" fillId="0" borderId="51" xfId="0" applyBorder="1" applyAlignment="1" applyProtection="1">
      <alignment horizontal="center" vertical="center"/>
      <protection locked="0"/>
    </xf>
    <xf numFmtId="0" fontId="0" fillId="0" borderId="0" xfId="0" applyAlignment="1">
      <alignment vertical="center"/>
    </xf>
    <xf numFmtId="0" fontId="0" fillId="0" borderId="5" xfId="0" applyBorder="1"/>
    <xf numFmtId="0" fontId="0" fillId="2" borderId="9" xfId="0" applyFill="1" applyBorder="1" applyProtection="1">
      <protection locked="0"/>
    </xf>
    <xf numFmtId="0" fontId="0" fillId="2" borderId="2" xfId="0" applyFill="1" applyBorder="1" applyProtection="1">
      <protection locked="0"/>
    </xf>
    <xf numFmtId="0" fontId="0" fillId="2" borderId="10" xfId="0" applyFill="1" applyBorder="1" applyProtection="1">
      <protection locked="0"/>
    </xf>
    <xf numFmtId="0" fontId="0" fillId="2" borderId="7" xfId="0" applyFill="1" applyBorder="1" applyAlignment="1" applyProtection="1">
      <alignment horizontal="center" vertical="top" wrapText="1"/>
      <protection locked="0"/>
    </xf>
    <xf numFmtId="0" fontId="0" fillId="2" borderId="28" xfId="0" applyFill="1" applyBorder="1" applyAlignment="1" applyProtection="1">
      <alignment horizontal="left" vertical="center" wrapText="1"/>
      <protection locked="0"/>
    </xf>
    <xf numFmtId="0" fontId="0" fillId="2" borderId="27" xfId="0" applyFill="1" applyBorder="1" applyAlignment="1" applyProtection="1">
      <alignment horizontal="center" vertical="top" wrapText="1"/>
      <protection locked="0"/>
    </xf>
    <xf numFmtId="0" fontId="0" fillId="2" borderId="28" xfId="0" applyFill="1" applyBorder="1" applyAlignment="1" applyProtection="1">
      <alignment horizontal="center" vertical="top" wrapText="1"/>
      <protection locked="0"/>
    </xf>
    <xf numFmtId="0" fontId="0" fillId="2" borderId="27" xfId="0" applyFill="1" applyBorder="1" applyAlignment="1" applyProtection="1">
      <alignment horizontal="left" vertical="top" wrapText="1"/>
      <protection locked="0"/>
    </xf>
    <xf numFmtId="0" fontId="0" fillId="2" borderId="2" xfId="0" applyFill="1" applyBorder="1" applyAlignment="1" applyProtection="1">
      <alignment horizontal="center" vertical="top"/>
      <protection locked="0"/>
    </xf>
    <xf numFmtId="0" fontId="0" fillId="2" borderId="37" xfId="0" applyFill="1" applyBorder="1" applyAlignment="1" applyProtection="1">
      <alignment horizontal="left" vertical="center" wrapText="1"/>
      <protection locked="0"/>
    </xf>
    <xf numFmtId="0" fontId="0" fillId="2" borderId="8" xfId="0" applyFill="1" applyBorder="1" applyAlignment="1" applyProtection="1">
      <alignment horizontal="center" vertical="top" wrapText="1"/>
      <protection locked="0"/>
    </xf>
    <xf numFmtId="0" fontId="0" fillId="2" borderId="5" xfId="0" applyFill="1" applyBorder="1" applyAlignment="1" applyProtection="1">
      <alignment horizontal="center" vertical="top" wrapText="1"/>
      <protection locked="0"/>
    </xf>
    <xf numFmtId="0" fontId="0" fillId="2" borderId="56" xfId="0" applyFill="1" applyBorder="1" applyAlignment="1" applyProtection="1">
      <alignment horizontal="center" vertical="top" wrapText="1"/>
      <protection locked="0"/>
    </xf>
    <xf numFmtId="0" fontId="0" fillId="2" borderId="35" xfId="0" applyFill="1" applyBorder="1" applyAlignment="1" applyProtection="1">
      <alignment horizontal="center" vertical="center" textRotation="255" wrapText="1"/>
      <protection locked="0"/>
    </xf>
    <xf numFmtId="0" fontId="0" fillId="2" borderId="35" xfId="0" applyFill="1" applyBorder="1" applyAlignment="1" applyProtection="1">
      <alignment horizontal="center" vertical="center"/>
      <protection locked="0"/>
    </xf>
    <xf numFmtId="0" fontId="0" fillId="2" borderId="35" xfId="0" applyFill="1" applyBorder="1" applyAlignment="1" applyProtection="1">
      <alignment horizontal="center" vertical="top" wrapText="1"/>
      <protection locked="0"/>
    </xf>
    <xf numFmtId="0" fontId="0" fillId="2" borderId="8" xfId="0" applyFill="1" applyBorder="1" applyAlignment="1" applyProtection="1">
      <alignment horizontal="center" vertical="center" wrapText="1"/>
      <protection locked="0"/>
    </xf>
    <xf numFmtId="49" fontId="0" fillId="2" borderId="5" xfId="0" applyNumberFormat="1" applyFill="1" applyBorder="1" applyAlignment="1" applyProtection="1">
      <alignment horizontal="center" vertical="center"/>
      <protection locked="0"/>
    </xf>
    <xf numFmtId="49" fontId="0" fillId="0" borderId="5" xfId="0" applyNumberFormat="1" applyBorder="1" applyAlignment="1" applyProtection="1">
      <alignment horizontal="left" vertical="center" wrapText="1"/>
      <protection locked="0"/>
    </xf>
    <xf numFmtId="0" fontId="0" fillId="0" borderId="5" xfId="0" applyBorder="1" applyAlignment="1" applyProtection="1">
      <alignment vertical="center" wrapText="1"/>
      <protection locked="0"/>
    </xf>
    <xf numFmtId="49" fontId="0" fillId="0" borderId="5" xfId="0" applyNumberFormat="1" applyBorder="1" applyAlignment="1" applyProtection="1">
      <alignment vertical="center" wrapText="1"/>
      <protection locked="0"/>
    </xf>
    <xf numFmtId="49" fontId="0" fillId="0" borderId="0" xfId="0" applyNumberFormat="1" applyProtection="1">
      <protection locked="0"/>
    </xf>
    <xf numFmtId="0" fontId="0" fillId="0" borderId="0" xfId="0" applyAlignment="1" applyProtection="1">
      <alignment horizontal="left" vertical="center"/>
      <protection locked="0"/>
    </xf>
    <xf numFmtId="49" fontId="0" fillId="0" borderId="1" xfId="0" applyNumberFormat="1" applyBorder="1" applyProtection="1">
      <protection locked="0"/>
    </xf>
    <xf numFmtId="0" fontId="0" fillId="2" borderId="56" xfId="0" applyFill="1" applyBorder="1" applyAlignment="1" applyProtection="1">
      <alignment horizontal="center" vertical="center" textRotation="255"/>
      <protection locked="0"/>
    </xf>
    <xf numFmtId="0" fontId="0" fillId="2" borderId="42" xfId="0" applyFill="1" applyBorder="1" applyAlignment="1" applyProtection="1">
      <alignment horizontal="center" vertical="top"/>
      <protection locked="0"/>
    </xf>
    <xf numFmtId="0" fontId="0" fillId="9" borderId="5" xfId="0"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49" fontId="0" fillId="0" borderId="5" xfId="0" applyNumberFormat="1" applyBorder="1" applyAlignment="1" applyProtection="1">
      <alignment horizontal="left" vertical="center"/>
      <protection locked="0"/>
    </xf>
    <xf numFmtId="49" fontId="0" fillId="0" borderId="5" xfId="0" applyNumberFormat="1" applyBorder="1" applyAlignment="1" applyProtection="1">
      <alignment vertical="center"/>
      <protection locked="0"/>
    </xf>
    <xf numFmtId="0" fontId="22" fillId="15" borderId="0" xfId="0" applyFont="1" applyFill="1"/>
    <xf numFmtId="0" fontId="13" fillId="15" borderId="0" xfId="0" applyFont="1" applyFill="1" applyAlignment="1">
      <alignment horizontal="center" vertical="center" wrapText="1"/>
    </xf>
    <xf numFmtId="0" fontId="23" fillId="0" borderId="0" xfId="0" applyFont="1"/>
    <xf numFmtId="0" fontId="7" fillId="4" borderId="20" xfId="0" applyFont="1" applyFill="1" applyBorder="1" applyAlignment="1" applyProtection="1">
      <alignment horizontal="center" vertical="center"/>
      <protection locked="0"/>
    </xf>
    <xf numFmtId="0" fontId="0" fillId="0" borderId="9" xfId="0" applyBorder="1" applyAlignment="1" applyProtection="1">
      <alignment horizontal="distributed" vertical="center"/>
      <protection locked="0"/>
    </xf>
    <xf numFmtId="0" fontId="0" fillId="2" borderId="26" xfId="0" applyFill="1" applyBorder="1" applyAlignment="1" applyProtection="1">
      <alignment horizontal="center" vertical="center"/>
      <protection locked="0"/>
    </xf>
    <xf numFmtId="0" fontId="0" fillId="2" borderId="58" xfId="0" applyFill="1" applyBorder="1" applyAlignment="1" applyProtection="1">
      <alignment horizontal="center" vertical="center"/>
      <protection locked="0"/>
    </xf>
    <xf numFmtId="0" fontId="0" fillId="16" borderId="9" xfId="1" applyFont="1" applyFill="1" applyBorder="1" applyAlignment="1" applyProtection="1">
      <alignment horizontal="center" vertical="center" wrapText="1"/>
      <protection locked="0"/>
    </xf>
    <xf numFmtId="0" fontId="0" fillId="16" borderId="46" xfId="1" applyFont="1" applyFill="1" applyBorder="1" applyAlignment="1" applyProtection="1">
      <alignment horizontal="center" vertical="center" wrapText="1"/>
      <protection locked="0"/>
    </xf>
    <xf numFmtId="0" fontId="0" fillId="16" borderId="52" xfId="1" applyFont="1" applyFill="1" applyBorder="1" applyAlignment="1" applyProtection="1">
      <alignment horizontal="center" vertical="center" wrapText="1"/>
      <protection locked="0"/>
    </xf>
    <xf numFmtId="0" fontId="0" fillId="0" borderId="29" xfId="1" applyFont="1" applyBorder="1" applyProtection="1">
      <protection locked="0"/>
    </xf>
    <xf numFmtId="0" fontId="0" fillId="0" borderId="0" xfId="0" applyAlignment="1" applyProtection="1">
      <alignment horizontal="left"/>
      <protection locked="0"/>
    </xf>
    <xf numFmtId="0" fontId="0" fillId="0" borderId="2"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6" borderId="28" xfId="0" applyFill="1" applyBorder="1" applyAlignment="1" applyProtection="1">
      <alignment horizontal="left" vertical="center"/>
      <protection locked="0"/>
    </xf>
    <xf numFmtId="0" fontId="0" fillId="6" borderId="34" xfId="0" applyFill="1" applyBorder="1" applyAlignment="1" applyProtection="1">
      <alignment horizontal="left" vertical="center"/>
      <protection locked="0"/>
    </xf>
    <xf numFmtId="0" fontId="0" fillId="6" borderId="37" xfId="0" applyFill="1" applyBorder="1" applyAlignment="1" applyProtection="1">
      <alignment horizontal="left" vertical="center"/>
      <protection locked="0"/>
    </xf>
    <xf numFmtId="0" fontId="0" fillId="0" borderId="40" xfId="2" applyNumberFormat="1" applyFont="1" applyBorder="1" applyAlignment="1" applyProtection="1">
      <alignment horizontal="left" vertical="center" wrapText="1"/>
      <protection locked="0"/>
    </xf>
    <xf numFmtId="0" fontId="0" fillId="0" borderId="47" xfId="2" applyNumberFormat="1" applyFont="1" applyBorder="1" applyAlignment="1" applyProtection="1">
      <alignment horizontal="left" vertical="center" wrapText="1"/>
      <protection locked="0"/>
    </xf>
    <xf numFmtId="0" fontId="0" fillId="0" borderId="53" xfId="2"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vertical="center" wrapText="1"/>
      <protection locked="0"/>
    </xf>
    <xf numFmtId="0" fontId="4" fillId="0" borderId="5" xfId="0" applyFont="1" applyBorder="1" applyAlignment="1" applyProtection="1">
      <alignment horizontal="center" vertical="center"/>
      <protection locked="0"/>
    </xf>
    <xf numFmtId="0" fontId="0" fillId="0" borderId="1" xfId="0" applyBorder="1" applyAlignment="1" applyProtection="1">
      <alignment horizontal="left"/>
      <protection locked="0"/>
    </xf>
    <xf numFmtId="0" fontId="0" fillId="2" borderId="5" xfId="0" applyFill="1" applyBorder="1" applyAlignment="1" applyProtection="1">
      <alignment horizontal="center" vertical="center"/>
      <protection locked="0"/>
    </xf>
    <xf numFmtId="0" fontId="0" fillId="2" borderId="10" xfId="0" applyFill="1" applyBorder="1" applyAlignment="1" applyProtection="1">
      <alignment horizontal="distributed" vertical="center"/>
      <protection locked="0"/>
    </xf>
    <xf numFmtId="0" fontId="0" fillId="2" borderId="5" xfId="0" applyFill="1" applyBorder="1" applyAlignment="1" applyProtection="1">
      <alignment horizontal="distributed" vertical="center"/>
      <protection locked="0"/>
    </xf>
    <xf numFmtId="0" fontId="0" fillId="2" borderId="5" xfId="0" applyFill="1" applyBorder="1" applyAlignment="1" applyProtection="1">
      <alignment horizontal="distributed" vertical="center" wrapText="1"/>
      <protection locked="0"/>
    </xf>
    <xf numFmtId="49" fontId="0" fillId="0" borderId="9" xfId="0" applyNumberFormat="1" applyBorder="1" applyAlignment="1" applyProtection="1">
      <alignment horizontal="center" vertical="center" shrinkToFit="1"/>
      <protection locked="0"/>
    </xf>
    <xf numFmtId="49" fontId="0" fillId="0" borderId="10" xfId="0" applyNumberFormat="1" applyBorder="1" applyAlignment="1" applyProtection="1">
      <alignment horizontal="center" vertical="center" shrinkToFit="1"/>
      <protection locked="0"/>
    </xf>
    <xf numFmtId="177" fontId="0" fillId="0" borderId="9" xfId="2" applyFont="1" applyBorder="1" applyAlignment="1" applyProtection="1">
      <alignment horizontal="right" vertical="center"/>
      <protection locked="0"/>
    </xf>
    <xf numFmtId="49" fontId="0" fillId="0" borderId="5" xfId="0" applyNumberFormat="1" applyBorder="1" applyAlignment="1" applyProtection="1">
      <alignment vertical="center" shrinkToFit="1"/>
      <protection locked="0"/>
    </xf>
    <xf numFmtId="0" fontId="0" fillId="0" borderId="5" xfId="0" applyBorder="1" applyAlignment="1" applyProtection="1">
      <alignment vertical="center" shrinkToFit="1"/>
      <protection locked="0"/>
    </xf>
    <xf numFmtId="177" fontId="0" fillId="0" borderId="9" xfId="2" applyFont="1" applyBorder="1" applyAlignment="1" applyProtection="1">
      <alignment vertical="center"/>
      <protection locked="0"/>
    </xf>
    <xf numFmtId="0" fontId="0" fillId="0" borderId="5" xfId="0" applyBorder="1" applyAlignment="1" applyProtection="1">
      <alignment vertical="center"/>
      <protection locked="0"/>
    </xf>
    <xf numFmtId="177" fontId="0" fillId="0" borderId="2" xfId="2" applyFont="1" applyBorder="1" applyAlignment="1" applyProtection="1">
      <alignment vertical="center"/>
      <protection locked="0"/>
    </xf>
    <xf numFmtId="0" fontId="0" fillId="2" borderId="9"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7" fillId="0" borderId="5" xfId="0" applyFon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0" fontId="0" fillId="3" borderId="5" xfId="0" applyFill="1"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protection locked="0"/>
    </xf>
    <xf numFmtId="0" fontId="0" fillId="0" borderId="5" xfId="0" applyBorder="1" applyAlignment="1" applyProtection="1">
      <alignment horizontal="center" vertical="center" shrinkToFit="1"/>
      <protection locked="0"/>
    </xf>
    <xf numFmtId="0" fontId="8" fillId="3" borderId="5"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0" fillId="2" borderId="7" xfId="0" applyFill="1" applyBorder="1" applyAlignment="1" applyProtection="1">
      <alignment horizontal="distributed" vertical="center"/>
      <protection locked="0"/>
    </xf>
    <xf numFmtId="177" fontId="0" fillId="6" borderId="30" xfId="2" applyFont="1" applyFill="1" applyBorder="1" applyAlignment="1" applyProtection="1">
      <alignment horizontal="right" vertical="center"/>
      <protection locked="0"/>
    </xf>
    <xf numFmtId="177" fontId="0" fillId="6" borderId="32" xfId="2" applyFont="1" applyFill="1" applyBorder="1" applyAlignment="1" applyProtection="1">
      <alignment horizontal="right" vertical="center"/>
      <protection locked="0"/>
    </xf>
    <xf numFmtId="177" fontId="0" fillId="6" borderId="36" xfId="2" applyFont="1" applyFill="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0" fillId="0" borderId="1" xfId="0" applyBorder="1" applyProtection="1">
      <protection locked="0"/>
    </xf>
    <xf numFmtId="0" fontId="0" fillId="0" borderId="2" xfId="0" applyBorder="1" applyProtection="1">
      <protection locked="0"/>
    </xf>
    <xf numFmtId="0" fontId="0" fillId="0" borderId="0" xfId="0"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0" fillId="2" borderId="4" xfId="0" applyFill="1" applyBorder="1" applyAlignment="1" applyProtection="1">
      <alignment horizontal="center" vertical="center" textRotation="255" wrapText="1"/>
      <protection locked="0"/>
    </xf>
    <xf numFmtId="0" fontId="0" fillId="0" borderId="6" xfId="0" applyBorder="1" applyAlignment="1" applyProtection="1">
      <alignment vertical="center"/>
      <protection locked="0"/>
    </xf>
    <xf numFmtId="0" fontId="0" fillId="2" borderId="4" xfId="0" applyFill="1" applyBorder="1" applyAlignment="1" applyProtection="1">
      <alignment horizontal="left" vertical="center" wrapText="1"/>
      <protection locked="0"/>
    </xf>
    <xf numFmtId="0" fontId="0" fillId="2" borderId="6" xfId="0" applyFill="1" applyBorder="1" applyAlignment="1" applyProtection="1">
      <alignment horizontal="distributed" vertical="center" wrapText="1"/>
      <protection locked="0"/>
    </xf>
    <xf numFmtId="0" fontId="0" fillId="0" borderId="9" xfId="0" applyBorder="1" applyAlignment="1" applyProtection="1">
      <alignment horizontal="right" vertical="center"/>
      <protection locked="0"/>
    </xf>
    <xf numFmtId="0" fontId="0" fillId="2" borderId="12" xfId="0" applyFill="1" applyBorder="1" applyAlignment="1" applyProtection="1">
      <alignment horizontal="left" vertical="center" wrapText="1"/>
      <protection locked="0"/>
    </xf>
    <xf numFmtId="0" fontId="0" fillId="0" borderId="13" xfId="0" applyBorder="1" applyAlignment="1" applyProtection="1">
      <alignment horizontal="right" vertical="center"/>
      <protection locked="0"/>
    </xf>
    <xf numFmtId="0" fontId="0" fillId="0" borderId="5" xfId="0" applyBorder="1" applyAlignment="1" applyProtection="1">
      <alignment horizontal="center" vertical="center"/>
      <protection locked="0"/>
    </xf>
    <xf numFmtId="0" fontId="0" fillId="2" borderId="4" xfId="0" applyFill="1" applyBorder="1" applyAlignment="1" applyProtection="1">
      <alignment horizontal="distributed" vertical="center" wrapText="1"/>
      <protection locked="0"/>
    </xf>
    <xf numFmtId="0" fontId="0" fillId="2" borderId="7" xfId="0" applyFill="1" applyBorder="1" applyAlignment="1" applyProtection="1">
      <alignment horizontal="distributed" vertical="center" wrapText="1"/>
      <protection locked="0"/>
    </xf>
    <xf numFmtId="0" fontId="0" fillId="2" borderId="16" xfId="0" applyFill="1" applyBorder="1" applyAlignment="1" applyProtection="1">
      <alignment horizontal="distributed" vertical="center" wrapText="1"/>
      <protection locked="0"/>
    </xf>
    <xf numFmtId="0" fontId="0" fillId="3" borderId="16" xfId="0" applyFill="1" applyBorder="1" applyAlignment="1" applyProtection="1">
      <alignment horizontal="center" vertical="center"/>
      <protection locked="0"/>
    </xf>
    <xf numFmtId="0" fontId="0" fillId="2" borderId="17" xfId="0" applyFill="1" applyBorder="1" applyAlignment="1" applyProtection="1">
      <alignment horizontal="left" vertical="center" wrapText="1"/>
      <protection locked="0"/>
    </xf>
    <xf numFmtId="0" fontId="0" fillId="2" borderId="16" xfId="0" applyFill="1" applyBorder="1" applyAlignment="1" applyProtection="1">
      <alignment horizontal="distributed" vertical="center"/>
      <protection locked="0"/>
    </xf>
    <xf numFmtId="0" fontId="0" fillId="3" borderId="20" xfId="0" applyFill="1" applyBorder="1" applyAlignment="1" applyProtection="1">
      <alignment horizontal="center" vertical="center"/>
      <protection locked="0"/>
    </xf>
    <xf numFmtId="0" fontId="0" fillId="2" borderId="22" xfId="0" applyFill="1" applyBorder="1" applyAlignment="1" applyProtection="1">
      <alignment horizontal="distributed" vertical="center" wrapText="1"/>
      <protection locked="0"/>
    </xf>
    <xf numFmtId="0" fontId="0" fillId="0" borderId="23" xfId="0" applyBorder="1" applyAlignment="1" applyProtection="1">
      <alignment vertical="center"/>
      <protection locked="0"/>
    </xf>
    <xf numFmtId="0" fontId="0" fillId="0" borderId="24" xfId="0" applyBorder="1" applyAlignment="1" applyProtection="1">
      <alignment vertical="center"/>
      <protection locked="0"/>
    </xf>
    <xf numFmtId="0" fontId="24" fillId="2" borderId="25" xfId="0" applyFont="1" applyFill="1" applyBorder="1" applyAlignment="1" applyProtection="1">
      <alignment horizontal="left" vertical="center" shrinkToFit="1"/>
      <protection locked="0"/>
    </xf>
    <xf numFmtId="0" fontId="0" fillId="2" borderId="17" xfId="0" applyFill="1" applyBorder="1" applyAlignment="1" applyProtection="1">
      <alignment vertical="center" shrinkToFit="1"/>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5" xfId="1" applyFont="1" applyBorder="1" applyAlignment="1" applyProtection="1">
      <alignment horizontal="center" vertical="center" wrapText="1"/>
      <protection locked="0"/>
    </xf>
    <xf numFmtId="0" fontId="0" fillId="2" borderId="5" xfId="1" applyFont="1" applyFill="1" applyBorder="1" applyAlignment="1" applyProtection="1">
      <alignment horizontal="center" vertical="center" wrapText="1"/>
      <protection locked="0"/>
    </xf>
    <xf numFmtId="0" fontId="0" fillId="2" borderId="7" xfId="1" applyFont="1" applyFill="1" applyBorder="1" applyAlignment="1" applyProtection="1">
      <alignment vertical="top" wrapText="1"/>
      <protection locked="0"/>
    </xf>
    <xf numFmtId="0" fontId="7" fillId="2" borderId="5" xfId="0" applyFont="1" applyFill="1" applyBorder="1" applyAlignment="1" applyProtection="1">
      <alignment horizontal="center" vertical="center" wrapText="1"/>
      <protection locked="0"/>
    </xf>
    <xf numFmtId="0" fontId="0" fillId="2" borderId="5" xfId="0" applyFill="1" applyBorder="1" applyAlignment="1" applyProtection="1">
      <alignment horizontal="center" wrapText="1"/>
      <protection locked="0"/>
    </xf>
    <xf numFmtId="0" fontId="0" fillId="2" borderId="9" xfId="1" applyFont="1" applyFill="1" applyBorder="1" applyAlignment="1" applyProtection="1">
      <alignment horizontal="center" vertical="center"/>
      <protection locked="0"/>
    </xf>
    <xf numFmtId="0" fontId="0" fillId="2" borderId="38" xfId="1" applyFont="1" applyFill="1" applyBorder="1" applyAlignment="1" applyProtection="1">
      <alignment horizontal="center" vertical="center" wrapText="1"/>
      <protection locked="0"/>
    </xf>
    <xf numFmtId="0" fontId="0" fillId="2" borderId="10" xfId="1" applyFont="1" applyFill="1" applyBorder="1" applyAlignment="1" applyProtection="1">
      <alignment horizontal="center" vertical="center" wrapText="1"/>
      <protection locked="0"/>
    </xf>
    <xf numFmtId="0" fontId="0" fillId="2" borderId="2" xfId="1" applyFont="1" applyFill="1" applyBorder="1" applyAlignment="1" applyProtection="1">
      <alignment horizontal="center" vertical="center" wrapText="1"/>
      <protection locked="0"/>
    </xf>
    <xf numFmtId="0" fontId="8" fillId="2" borderId="39" xfId="1" applyFont="1" applyFill="1" applyBorder="1" applyAlignment="1" applyProtection="1">
      <alignment horizontal="center" vertical="center" wrapText="1"/>
      <protection locked="0"/>
    </xf>
    <xf numFmtId="0" fontId="0" fillId="2" borderId="40" xfId="1" applyFont="1" applyFill="1" applyBorder="1" applyAlignment="1" applyProtection="1">
      <alignment horizontal="center" vertical="center" wrapText="1"/>
      <protection locked="0"/>
    </xf>
    <xf numFmtId="0" fontId="8" fillId="2" borderId="41" xfId="1" applyFont="1" applyFill="1" applyBorder="1" applyAlignment="1" applyProtection="1">
      <alignment horizontal="center" vertical="center" wrapText="1"/>
      <protection locked="0"/>
    </xf>
    <xf numFmtId="0" fontId="0" fillId="2" borderId="38" xfId="0" applyFill="1" applyBorder="1" applyAlignment="1" applyProtection="1">
      <alignment horizontal="center" wrapText="1"/>
      <protection locked="0"/>
    </xf>
    <xf numFmtId="0" fontId="0" fillId="2" borderId="41" xfId="0" applyFill="1" applyBorder="1" applyAlignment="1" applyProtection="1">
      <alignment horizontal="center" wrapText="1"/>
      <protection locked="0"/>
    </xf>
    <xf numFmtId="0" fontId="0" fillId="2" borderId="7" xfId="1" applyFont="1" applyFill="1" applyBorder="1" applyAlignment="1" applyProtection="1">
      <alignment horizontal="center" vertical="center" wrapText="1"/>
      <protection locked="0"/>
    </xf>
    <xf numFmtId="0" fontId="0" fillId="0" borderId="7" xfId="1" applyFont="1" applyBorder="1" applyAlignment="1" applyProtection="1">
      <alignment horizontal="left" vertical="center" wrapText="1"/>
      <protection locked="0"/>
    </xf>
    <xf numFmtId="0" fontId="0" fillId="3" borderId="45" xfId="1" applyFont="1" applyFill="1" applyBorder="1" applyAlignment="1" applyProtection="1">
      <alignment horizontal="center" vertical="center" wrapText="1"/>
      <protection locked="0"/>
    </xf>
    <xf numFmtId="0" fontId="0" fillId="2" borderId="50" xfId="1" applyFont="1" applyFill="1" applyBorder="1" applyAlignment="1" applyProtection="1">
      <alignment horizontal="center" vertical="center" wrapText="1"/>
      <protection locked="0"/>
    </xf>
    <xf numFmtId="0" fontId="0" fillId="0" borderId="50" xfId="1" applyFont="1" applyBorder="1" applyAlignment="1" applyProtection="1">
      <alignment horizontal="left" vertical="center" wrapText="1"/>
      <protection locked="0"/>
    </xf>
    <xf numFmtId="0" fontId="0" fillId="3" borderId="50" xfId="1" applyFont="1" applyFill="1" applyBorder="1" applyAlignment="1" applyProtection="1">
      <alignment horizontal="center" vertical="center" wrapText="1"/>
      <protection locked="0"/>
    </xf>
    <xf numFmtId="0" fontId="8" fillId="0" borderId="27" xfId="0" applyFont="1" applyBorder="1" applyProtection="1">
      <protection locked="0"/>
    </xf>
    <xf numFmtId="0" fontId="8" fillId="0" borderId="0" xfId="0" applyFont="1" applyProtection="1">
      <protection locked="0"/>
    </xf>
    <xf numFmtId="0" fontId="0" fillId="2" borderId="56" xfId="1" applyFont="1" applyFill="1" applyBorder="1" applyAlignment="1" applyProtection="1">
      <alignment horizontal="center" vertical="center" wrapText="1"/>
      <protection locked="0"/>
    </xf>
    <xf numFmtId="0" fontId="0" fillId="0" borderId="56" xfId="1" applyFont="1" applyBorder="1" applyAlignment="1" applyProtection="1">
      <alignment horizontal="left" vertical="center" wrapText="1"/>
      <protection locked="0"/>
    </xf>
    <xf numFmtId="0" fontId="0" fillId="3" borderId="56" xfId="1" applyFont="1" applyFill="1" applyBorder="1" applyAlignment="1" applyProtection="1">
      <alignment horizontal="center" vertical="center" wrapText="1"/>
      <protection locked="0"/>
    </xf>
    <xf numFmtId="0" fontId="0" fillId="2" borderId="51" xfId="1" applyFont="1" applyFill="1" applyBorder="1" applyAlignment="1" applyProtection="1">
      <alignment horizontal="center" vertical="center" wrapText="1"/>
      <protection locked="0"/>
    </xf>
    <xf numFmtId="0" fontId="0" fillId="0" borderId="51" xfId="1" applyFont="1" applyBorder="1" applyAlignment="1" applyProtection="1">
      <alignment horizontal="left" vertical="center" wrapText="1"/>
      <protection locked="0"/>
    </xf>
    <xf numFmtId="0" fontId="0" fillId="3" borderId="51" xfId="1"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left" vertical="center"/>
      <protection locked="0"/>
    </xf>
    <xf numFmtId="0" fontId="0" fillId="2" borderId="5" xfId="0" applyFill="1" applyBorder="1" applyAlignment="1" applyProtection="1">
      <alignment horizontal="center" vertical="center" textRotation="255" wrapText="1"/>
      <protection locked="0"/>
    </xf>
    <xf numFmtId="0" fontId="0" fillId="2" borderId="5" xfId="0" applyFill="1" applyBorder="1" applyAlignment="1" applyProtection="1">
      <alignment horizontal="center" vertical="center" wrapText="1"/>
      <protection locked="0"/>
    </xf>
    <xf numFmtId="0" fontId="0" fillId="2" borderId="7" xfId="0" applyFill="1" applyBorder="1" applyAlignment="1" applyProtection="1">
      <alignment horizontal="center" vertical="top" wrapText="1"/>
      <protection locked="0"/>
    </xf>
    <xf numFmtId="0" fontId="0" fillId="2" borderId="57" xfId="0" applyFill="1" applyBorder="1" applyAlignment="1" applyProtection="1">
      <alignment horizontal="left" vertical="center" wrapText="1"/>
      <protection locked="0"/>
    </xf>
    <xf numFmtId="0" fontId="0" fillId="2" borderId="57" xfId="0" applyFill="1" applyBorder="1" applyAlignment="1" applyProtection="1">
      <alignment horizontal="left" vertical="top" wrapText="1"/>
      <protection locked="0"/>
    </xf>
    <xf numFmtId="0" fontId="8" fillId="0" borderId="27" xfId="0" applyFont="1" applyBorder="1" applyAlignment="1" applyProtection="1">
      <alignment vertical="top" wrapText="1"/>
      <protection locked="0"/>
    </xf>
    <xf numFmtId="0" fontId="0" fillId="2" borderId="8" xfId="0" applyFill="1" applyBorder="1" applyAlignment="1" applyProtection="1">
      <alignment horizontal="center" vertical="center"/>
      <protection locked="0"/>
    </xf>
    <xf numFmtId="0" fontId="8" fillId="2" borderId="8" xfId="0"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top" wrapText="1"/>
      <protection locked="0"/>
    </xf>
    <xf numFmtId="0" fontId="8" fillId="2" borderId="9" xfId="0" applyFont="1" applyFill="1" applyBorder="1" applyAlignment="1" applyProtection="1">
      <alignment horizontal="left" vertical="top" wrapText="1"/>
      <protection locked="0"/>
    </xf>
    <xf numFmtId="0" fontId="8" fillId="0" borderId="27" xfId="0" applyFont="1" applyBorder="1" applyAlignment="1" applyProtection="1">
      <alignment horizontal="left" vertical="center"/>
      <protection locked="0"/>
    </xf>
  </cellXfs>
  <cellStyles count="4">
    <cellStyle name="Excel Built-in Comma [0]" xfId="2" xr:uid="{00000000-0005-0000-0000-000007000000}"/>
    <cellStyle name="桁区切り 2" xfId="3" xr:uid="{DC4C429E-A3BD-446A-9CE4-103F6CE828D7}"/>
    <cellStyle name="標準" xfId="0" builtinId="0"/>
    <cellStyle name="標準_書式総括" xfId="1" xr:uid="{00000000-0005-0000-0000-000006000000}"/>
  </cellStyles>
  <dxfs count="5">
    <dxf>
      <font>
        <color rgb="FFAAAAAA"/>
      </font>
      <fill>
        <patternFill>
          <bgColor rgb="FFD9D9D9"/>
        </patternFill>
      </fill>
    </dxf>
    <dxf>
      <font>
        <color rgb="FFAAAAAA"/>
      </font>
      <fill>
        <patternFill>
          <bgColor rgb="FFD9D9D9"/>
        </patternFill>
      </fill>
    </dxf>
    <dxf>
      <font>
        <color rgb="FFAAAAAA"/>
      </font>
      <fill>
        <patternFill>
          <bgColor rgb="FFD9D9D9"/>
        </patternFill>
      </fill>
    </dxf>
    <dxf>
      <font>
        <color rgb="FFAAAAAA"/>
      </font>
      <fill>
        <patternFill>
          <bgColor rgb="FFD9D9D9"/>
        </patternFill>
      </fill>
    </dxf>
    <dxf>
      <font>
        <color rgb="FFAAAAAA"/>
      </font>
      <fill>
        <patternFill>
          <bgColor rgb="FFD9D9D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808000"/>
      <rgbColor rgb="FF800080"/>
      <rgbColor rgb="FF008080"/>
      <rgbColor rgb="FFC0C0C0"/>
      <rgbColor rgb="FF808080"/>
      <rgbColor rgb="FF9999FF"/>
      <rgbColor rgb="FF993366"/>
      <rgbColor rgb="FFFFFACD"/>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E2EFDA"/>
      <rgbColor rgb="FFCCFFCC"/>
      <rgbColor rgb="FFFFFF99"/>
      <rgbColor rgb="FF99C0C0"/>
      <rgbColor rgb="FFFDEADA"/>
      <rgbColor rgb="FFB7DEE8"/>
      <rgbColor rgb="FFD7E4BD"/>
      <rgbColor rgb="FF4472C4"/>
      <rgbColor rgb="FF33CCCC"/>
      <rgbColor rgb="FF99CC00"/>
      <rgbColor rgb="FFFFCC00"/>
      <rgbColor rgb="FFFF9900"/>
      <rgbColor rgb="FFFF6600"/>
      <rgbColor rgb="FF666666"/>
      <rgbColor rgb="FFAAAAAA"/>
      <rgbColor rgb="FF003366"/>
      <rgbColor rgb="FF339966"/>
      <rgbColor rgb="FF003300"/>
      <rgbColor rgb="FF333300"/>
      <rgbColor rgb="FF993300"/>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tabSelected="1" zoomScale="70" zoomScaleNormal="70" workbookViewId="0">
      <selection activeCell="B12" sqref="B12:J13"/>
    </sheetView>
  </sheetViews>
  <sheetFormatPr defaultColWidth="9" defaultRowHeight="13"/>
  <cols>
    <col min="1" max="1" width="1.6328125" style="136" customWidth="1"/>
    <col min="2" max="2" width="5.08984375" style="136" customWidth="1"/>
    <col min="3" max="3" width="10.6328125" style="136" customWidth="1"/>
    <col min="4" max="4" width="14" style="136" customWidth="1"/>
    <col min="5" max="6" width="13.453125" style="136" customWidth="1"/>
    <col min="7" max="7" width="5.08984375" style="136" customWidth="1"/>
    <col min="8" max="8" width="9" style="136"/>
    <col min="9" max="9" width="13.08984375" style="136" customWidth="1"/>
    <col min="10" max="10" width="5.6328125" style="136" customWidth="1"/>
    <col min="11" max="16384" width="9" style="136"/>
  </cols>
  <sheetData>
    <row r="1" spans="1:10">
      <c r="A1" s="1" t="s">
        <v>0</v>
      </c>
    </row>
    <row r="2" spans="1:10">
      <c r="B2" s="136" t="s">
        <v>561</v>
      </c>
    </row>
    <row r="3" spans="1:10" ht="16.5" customHeight="1">
      <c r="B3" s="269" t="s">
        <v>1</v>
      </c>
      <c r="C3" s="269"/>
      <c r="D3" s="269"/>
      <c r="E3" s="269"/>
      <c r="F3" s="269"/>
      <c r="G3" s="269"/>
      <c r="H3" s="269"/>
      <c r="I3" s="269"/>
      <c r="J3" s="269"/>
    </row>
    <row r="4" spans="1:10" ht="9" customHeight="1">
      <c r="B4" s="2"/>
      <c r="C4" s="137"/>
      <c r="D4" s="137"/>
      <c r="E4" s="137"/>
      <c r="F4" s="137"/>
      <c r="G4" s="137"/>
      <c r="H4" s="137"/>
      <c r="I4" s="137"/>
      <c r="J4" s="137"/>
    </row>
    <row r="5" spans="1:10" ht="14.25" customHeight="1">
      <c r="H5" s="270" t="s">
        <v>2</v>
      </c>
      <c r="I5" s="270"/>
      <c r="J5" s="270"/>
    </row>
    <row r="6" spans="1:10" ht="5.25" customHeight="1"/>
    <row r="7" spans="1:10" ht="20.25" customHeight="1">
      <c r="F7" s="138" t="s">
        <v>3</v>
      </c>
      <c r="G7" s="271"/>
      <c r="H7" s="271"/>
      <c r="I7" s="271"/>
      <c r="J7" s="271"/>
    </row>
    <row r="8" spans="1:10" ht="20.25" customHeight="1">
      <c r="F8" s="139" t="s">
        <v>4</v>
      </c>
      <c r="G8" s="272"/>
      <c r="H8" s="272"/>
      <c r="I8" s="272"/>
      <c r="J8" s="272"/>
    </row>
    <row r="9" spans="1:10" ht="19.5" customHeight="1">
      <c r="F9" s="138" t="s">
        <v>5</v>
      </c>
      <c r="G9" s="272"/>
      <c r="H9" s="272"/>
      <c r="I9" s="272"/>
      <c r="J9" s="272"/>
    </row>
    <row r="10" spans="1:10" ht="18" customHeight="1">
      <c r="F10" s="138" t="s">
        <v>6</v>
      </c>
      <c r="G10" s="272"/>
      <c r="H10" s="272"/>
      <c r="I10" s="272"/>
      <c r="J10" s="272"/>
    </row>
    <row r="11" spans="1:10" ht="9.75" customHeight="1"/>
    <row r="12" spans="1:10" ht="10.5" customHeight="1">
      <c r="B12" s="273" t="s">
        <v>751</v>
      </c>
      <c r="C12" s="273"/>
      <c r="D12" s="273"/>
      <c r="E12" s="273"/>
      <c r="F12" s="273"/>
      <c r="G12" s="273"/>
      <c r="H12" s="273"/>
      <c r="I12" s="273"/>
      <c r="J12" s="273"/>
    </row>
    <row r="13" spans="1:10" ht="11.25" customHeight="1">
      <c r="B13" s="273"/>
      <c r="C13" s="273"/>
      <c r="D13" s="273"/>
      <c r="E13" s="273"/>
      <c r="F13" s="273"/>
      <c r="G13" s="273"/>
      <c r="H13" s="273"/>
      <c r="I13" s="273"/>
      <c r="J13" s="273"/>
    </row>
    <row r="14" spans="1:10" ht="20.25" customHeight="1">
      <c r="B14" s="274" t="s">
        <v>7</v>
      </c>
      <c r="C14" s="274"/>
      <c r="D14" s="274"/>
      <c r="E14" s="274"/>
      <c r="F14" s="274"/>
      <c r="G14" s="274"/>
      <c r="H14" s="274"/>
      <c r="I14" s="274"/>
      <c r="J14" s="274"/>
    </row>
    <row r="15" spans="1:10" ht="26.25" customHeight="1">
      <c r="B15" s="275" t="s">
        <v>8</v>
      </c>
      <c r="C15" s="241" t="s">
        <v>9</v>
      </c>
      <c r="D15" s="241"/>
      <c r="E15" s="276"/>
      <c r="F15" s="276"/>
      <c r="G15" s="276"/>
      <c r="H15" s="276"/>
      <c r="I15" s="276"/>
      <c r="J15" s="276"/>
    </row>
    <row r="16" spans="1:10" ht="24.75" customHeight="1">
      <c r="B16" s="275"/>
      <c r="C16" s="241" t="s">
        <v>10</v>
      </c>
      <c r="D16" s="241"/>
      <c r="E16" s="276"/>
      <c r="F16" s="276"/>
      <c r="G16" s="276"/>
      <c r="H16" s="276"/>
      <c r="I16" s="276"/>
      <c r="J16" s="276"/>
    </row>
    <row r="17" spans="2:10" ht="27" customHeight="1">
      <c r="B17" s="275"/>
      <c r="C17" s="241" t="s">
        <v>11</v>
      </c>
      <c r="D17" s="241"/>
      <c r="E17" s="249"/>
      <c r="F17" s="249"/>
      <c r="G17" s="249"/>
      <c r="H17" s="140" t="s">
        <v>12</v>
      </c>
      <c r="I17" s="219"/>
      <c r="J17" s="151" t="s">
        <v>13</v>
      </c>
    </row>
    <row r="18" spans="2:10" ht="20.25" customHeight="1">
      <c r="B18" s="275"/>
      <c r="C18" s="265" t="s">
        <v>14</v>
      </c>
      <c r="D18" s="265"/>
      <c r="E18" s="276"/>
      <c r="F18" s="276"/>
      <c r="G18" s="276"/>
      <c r="H18" s="276"/>
      <c r="I18" s="276"/>
      <c r="J18" s="276"/>
    </row>
    <row r="19" spans="2:10" ht="20.25" customHeight="1">
      <c r="B19" s="275"/>
      <c r="C19" s="142" t="s">
        <v>562</v>
      </c>
      <c r="D19" s="143"/>
      <c r="E19" s="276"/>
      <c r="F19" s="276"/>
      <c r="G19" s="276"/>
      <c r="H19" s="276"/>
      <c r="I19" s="276"/>
      <c r="J19" s="276"/>
    </row>
    <row r="20" spans="2:10" ht="16.5" customHeight="1">
      <c r="B20" s="277" t="s">
        <v>752</v>
      </c>
      <c r="C20" s="277"/>
      <c r="D20" s="277"/>
      <c r="E20" s="242" t="s">
        <v>15</v>
      </c>
      <c r="F20" s="242"/>
      <c r="G20" s="242"/>
      <c r="H20" s="278" t="s">
        <v>16</v>
      </c>
      <c r="I20" s="278"/>
      <c r="J20" s="278"/>
    </row>
    <row r="21" spans="2:10" ht="25.5" customHeight="1">
      <c r="B21" s="277"/>
      <c r="C21" s="277"/>
      <c r="D21" s="277"/>
      <c r="E21" s="279"/>
      <c r="F21" s="279"/>
      <c r="G21" s="144" t="s">
        <v>563</v>
      </c>
      <c r="H21" s="279"/>
      <c r="I21" s="279"/>
      <c r="J21" s="145" t="s">
        <v>563</v>
      </c>
    </row>
    <row r="22" spans="2:10" ht="16.5" customHeight="1">
      <c r="B22" s="280" t="s">
        <v>753</v>
      </c>
      <c r="C22" s="280"/>
      <c r="D22" s="280"/>
      <c r="E22" s="242" t="s">
        <v>15</v>
      </c>
      <c r="F22" s="242"/>
      <c r="G22" s="242"/>
      <c r="H22" s="278" t="s">
        <v>16</v>
      </c>
      <c r="I22" s="278"/>
      <c r="J22" s="278"/>
    </row>
    <row r="23" spans="2:10" ht="24" customHeight="1">
      <c r="B23" s="280"/>
      <c r="C23" s="280"/>
      <c r="D23" s="280"/>
      <c r="E23" s="281"/>
      <c r="F23" s="281"/>
      <c r="G23" s="146" t="s">
        <v>563</v>
      </c>
      <c r="H23" s="281"/>
      <c r="I23" s="281"/>
      <c r="J23" s="147" t="s">
        <v>563</v>
      </c>
    </row>
    <row r="24" spans="2:10" ht="6.75" customHeight="1">
      <c r="B24" s="148"/>
      <c r="C24" s="148"/>
      <c r="D24" s="148"/>
      <c r="E24" s="148"/>
      <c r="F24" s="148"/>
      <c r="G24" s="148"/>
      <c r="H24" s="148"/>
      <c r="I24" s="148"/>
      <c r="J24" s="148"/>
    </row>
    <row r="25" spans="2:10" ht="19.5" customHeight="1">
      <c r="B25" s="274" t="s">
        <v>17</v>
      </c>
      <c r="C25" s="274"/>
      <c r="D25" s="274"/>
      <c r="E25" s="274"/>
      <c r="F25" s="274"/>
      <c r="G25" s="274"/>
      <c r="H25" s="274"/>
      <c r="I25" s="274"/>
      <c r="J25" s="274"/>
    </row>
    <row r="26" spans="2:10" ht="24.75" customHeight="1">
      <c r="B26" s="275" t="s">
        <v>18</v>
      </c>
      <c r="C26" s="241" t="s">
        <v>19</v>
      </c>
      <c r="D26" s="241"/>
      <c r="E26" s="276"/>
      <c r="F26" s="276"/>
      <c r="G26" s="276"/>
      <c r="H26" s="276"/>
      <c r="I26" s="276"/>
      <c r="J26" s="276"/>
    </row>
    <row r="27" spans="2:10" ht="24.75" customHeight="1">
      <c r="B27" s="275"/>
      <c r="C27" s="241" t="s">
        <v>20</v>
      </c>
      <c r="D27" s="241"/>
      <c r="E27" s="276"/>
      <c r="F27" s="276"/>
      <c r="G27" s="276"/>
      <c r="H27" s="276"/>
      <c r="I27" s="276"/>
      <c r="J27" s="276"/>
    </row>
    <row r="28" spans="2:10" ht="24.75" customHeight="1">
      <c r="B28" s="275"/>
      <c r="C28" s="241" t="s">
        <v>21</v>
      </c>
      <c r="D28" s="241"/>
      <c r="E28" s="276"/>
      <c r="F28" s="276"/>
      <c r="G28" s="276"/>
      <c r="H28" s="276"/>
      <c r="I28" s="276"/>
      <c r="J28" s="276"/>
    </row>
    <row r="29" spans="2:10" ht="24.75" customHeight="1">
      <c r="B29" s="275"/>
      <c r="C29" s="241" t="s">
        <v>11</v>
      </c>
      <c r="D29" s="241"/>
      <c r="E29" s="282"/>
      <c r="F29" s="282"/>
      <c r="G29" s="282"/>
      <c r="H29" s="140" t="s">
        <v>22</v>
      </c>
      <c r="I29" s="150"/>
      <c r="J29" s="151" t="s">
        <v>23</v>
      </c>
    </row>
    <row r="30" spans="2:10" ht="24.75" customHeight="1">
      <c r="B30" s="283" t="s">
        <v>754</v>
      </c>
      <c r="C30" s="283"/>
      <c r="D30" s="283"/>
      <c r="E30" s="284" t="s">
        <v>24</v>
      </c>
      <c r="F30" s="284"/>
      <c r="G30" s="284"/>
      <c r="H30" s="285" t="s">
        <v>25</v>
      </c>
      <c r="I30" s="285"/>
      <c r="J30" s="285"/>
    </row>
    <row r="31" spans="2:10" ht="24.75" customHeight="1">
      <c r="B31" s="283"/>
      <c r="C31" s="283"/>
      <c r="D31" s="283"/>
      <c r="E31" s="256" t="s">
        <v>564</v>
      </c>
      <c r="F31" s="256"/>
      <c r="G31" s="256"/>
      <c r="H31" s="286" t="s">
        <v>564</v>
      </c>
      <c r="I31" s="286"/>
      <c r="J31" s="286"/>
    </row>
    <row r="32" spans="2:10" ht="24.75" customHeight="1">
      <c r="B32" s="287" t="s">
        <v>755</v>
      </c>
      <c r="C32" s="287"/>
      <c r="D32" s="287"/>
      <c r="E32" s="288" t="s">
        <v>26</v>
      </c>
      <c r="F32" s="288"/>
      <c r="G32" s="288"/>
      <c r="H32" s="152"/>
      <c r="I32" s="153"/>
      <c r="J32" s="153"/>
    </row>
    <row r="33" spans="2:10" ht="24.75" customHeight="1">
      <c r="B33" s="287"/>
      <c r="C33" s="287"/>
      <c r="D33" s="287"/>
      <c r="E33" s="289" t="s">
        <v>564</v>
      </c>
      <c r="F33" s="289"/>
      <c r="G33" s="289"/>
      <c r="H33" s="154"/>
      <c r="I33" s="137"/>
      <c r="J33" s="137"/>
    </row>
    <row r="34" spans="2:10" ht="6.75" customHeight="1">
      <c r="B34" s="155"/>
      <c r="C34" s="155"/>
      <c r="D34" s="155"/>
      <c r="E34" s="137"/>
      <c r="F34" s="137"/>
      <c r="G34" s="137"/>
      <c r="H34" s="137"/>
      <c r="I34" s="137"/>
      <c r="J34" s="137"/>
    </row>
    <row r="35" spans="2:10" ht="30" customHeight="1">
      <c r="B35" s="290" t="s">
        <v>27</v>
      </c>
      <c r="C35" s="290"/>
      <c r="D35" s="290"/>
      <c r="E35" s="291"/>
      <c r="F35" s="291"/>
      <c r="G35" s="291"/>
      <c r="H35" s="292"/>
      <c r="I35" s="292"/>
      <c r="J35" s="292"/>
    </row>
    <row r="36" spans="2:10" ht="4.5" customHeight="1" thickBot="1"/>
    <row r="37" spans="2:10" ht="21" customHeight="1">
      <c r="B37" s="293" t="s">
        <v>28</v>
      </c>
      <c r="C37" s="293"/>
      <c r="D37" s="220" t="s">
        <v>29</v>
      </c>
      <c r="E37" s="220" t="s">
        <v>30</v>
      </c>
      <c r="F37" s="221" t="s">
        <v>541</v>
      </c>
      <c r="G37" s="295"/>
      <c r="H37" s="295"/>
      <c r="I37" s="137"/>
    </row>
    <row r="38" spans="2:10" ht="24.75" customHeight="1" thickBot="1">
      <c r="B38" s="294" t="s">
        <v>32</v>
      </c>
      <c r="C38" s="294"/>
      <c r="D38" s="63" t="str">
        <f>IF(OR(E31="1:有り",H31="1:有り",E33="1:有り"),"1:有り","0:無し")</f>
        <v>0:無し</v>
      </c>
      <c r="E38" s="63" t="str">
        <f>IF(OR(E31="1:有り",H31="1:有り"),"1:有り","0:無し")</f>
        <v>0:無し</v>
      </c>
      <c r="F38" s="218" t="s">
        <v>540</v>
      </c>
      <c r="G38" s="296"/>
      <c r="H38" s="296"/>
      <c r="I38" s="137"/>
    </row>
    <row r="39" spans="2:10">
      <c r="B39" s="65"/>
    </row>
    <row r="40" spans="2:10">
      <c r="B40" s="64"/>
    </row>
  </sheetData>
  <mergeCells count="52">
    <mergeCell ref="H35:J35"/>
    <mergeCell ref="B37:C37"/>
    <mergeCell ref="B38:C38"/>
    <mergeCell ref="G37:H37"/>
    <mergeCell ref="G38:H38"/>
    <mergeCell ref="B32:D33"/>
    <mergeCell ref="E32:G32"/>
    <mergeCell ref="E33:G33"/>
    <mergeCell ref="B35:D35"/>
    <mergeCell ref="E35:G35"/>
    <mergeCell ref="B30:D31"/>
    <mergeCell ref="E30:G30"/>
    <mergeCell ref="H30:J30"/>
    <mergeCell ref="E31:G31"/>
    <mergeCell ref="H31:J31"/>
    <mergeCell ref="B25:J25"/>
    <mergeCell ref="B26:B29"/>
    <mergeCell ref="C26:D26"/>
    <mergeCell ref="E26:J26"/>
    <mergeCell ref="C27:D27"/>
    <mergeCell ref="E27:J27"/>
    <mergeCell ref="C28:D28"/>
    <mergeCell ref="E28:J28"/>
    <mergeCell ref="C29:D29"/>
    <mergeCell ref="E29:G29"/>
    <mergeCell ref="B22:D23"/>
    <mergeCell ref="E22:G22"/>
    <mergeCell ref="H22:J22"/>
    <mergeCell ref="E23:F23"/>
    <mergeCell ref="H23:I23"/>
    <mergeCell ref="B20:D21"/>
    <mergeCell ref="E20:G20"/>
    <mergeCell ref="H20:J20"/>
    <mergeCell ref="E21:F21"/>
    <mergeCell ref="H21:I21"/>
    <mergeCell ref="G10:J10"/>
    <mergeCell ref="B12:J13"/>
    <mergeCell ref="B14:J14"/>
    <mergeCell ref="B15:B19"/>
    <mergeCell ref="C15:D15"/>
    <mergeCell ref="E15:J15"/>
    <mergeCell ref="C16:D16"/>
    <mergeCell ref="E16:J16"/>
    <mergeCell ref="C17:D17"/>
    <mergeCell ref="E17:G17"/>
    <mergeCell ref="C18:D18"/>
    <mergeCell ref="E18:J19"/>
    <mergeCell ref="B3:J3"/>
    <mergeCell ref="H5:J5"/>
    <mergeCell ref="G7:J7"/>
    <mergeCell ref="G8:J8"/>
    <mergeCell ref="G9:J9"/>
  </mergeCells>
  <phoneticPr fontId="2"/>
  <dataValidations count="3">
    <dataValidation type="list" allowBlank="1" showInputMessage="1" showErrorMessage="1" sqref="D38:G38 I38" xr:uid="{00000000-0002-0000-0000-000000000000}">
      <formula1>"1:有り　　0:無し,1:有り,0:無し"</formula1>
      <formula2>0</formula2>
    </dataValidation>
    <dataValidation type="list" allowBlank="1" showInputMessage="1" showErrorMessage="1" sqref="E31:J31 E33:G33" xr:uid="{00000000-0002-0000-0000-000001000000}">
      <formula1>"1:有り　　　0：無し,1:有り,0:無し"</formula1>
      <formula2>0</formula2>
    </dataValidation>
    <dataValidation allowBlank="1" showInputMessage="1" showErrorMessage="1" promptTitle="業F" prompt="産業廃棄物の発生量が500t以上（福島市、郡山市、いわき市では1,000t以上）または特別管理産業廃棄物の発生量が50t以上の事業者は報告してください。" sqref="F37" xr:uid="{F3B7ED55-F26C-47A7-9698-B12D43A306A0}"/>
  </dataValidations>
  <pageMargins left="0.59027777777777801" right="0.59027777777777801" top="0.59027777777777801" bottom="0.59027777777777801" header="0.511811023622047" footer="0.511811023622047"/>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zoomScaleNormal="100" workbookViewId="0">
      <selection activeCell="D8" sqref="D8"/>
    </sheetView>
  </sheetViews>
  <sheetFormatPr defaultColWidth="8.54296875" defaultRowHeight="13"/>
  <cols>
    <col min="1" max="1" width="38.36328125" customWidth="1"/>
    <col min="2" max="2" width="22.26953125" customWidth="1"/>
    <col min="3" max="3" width="20" customWidth="1"/>
    <col min="4" max="4" width="18" customWidth="1"/>
    <col min="5" max="5" width="26" customWidth="1"/>
  </cols>
  <sheetData>
    <row r="1" spans="1:5" ht="22">
      <c r="A1" s="215" t="s">
        <v>529</v>
      </c>
      <c r="B1" s="215" t="s">
        <v>530</v>
      </c>
      <c r="C1" s="215" t="s">
        <v>531</v>
      </c>
      <c r="D1" s="216" t="s">
        <v>532</v>
      </c>
      <c r="E1" s="215" t="s">
        <v>53</v>
      </c>
    </row>
    <row r="2" spans="1:5">
      <c r="A2" t="s">
        <v>91</v>
      </c>
      <c r="B2">
        <v>1.1399999999999999</v>
      </c>
      <c r="C2" t="s">
        <v>742</v>
      </c>
      <c r="D2" s="62">
        <v>1.1399999999999999</v>
      </c>
      <c r="E2" s="217"/>
    </row>
    <row r="3" spans="1:5">
      <c r="A3" t="s">
        <v>92</v>
      </c>
      <c r="B3">
        <v>1.1000000000000001</v>
      </c>
      <c r="C3" t="s">
        <v>743</v>
      </c>
      <c r="D3" s="62">
        <v>1.1000000000000001</v>
      </c>
      <c r="E3" s="217"/>
    </row>
    <row r="4" spans="1:5">
      <c r="A4" t="s">
        <v>94</v>
      </c>
      <c r="B4">
        <v>0.9</v>
      </c>
      <c r="C4" t="s">
        <v>533</v>
      </c>
      <c r="D4" s="62">
        <v>0.9</v>
      </c>
      <c r="E4" s="217"/>
    </row>
    <row r="5" spans="1:5">
      <c r="A5" t="s">
        <v>95</v>
      </c>
      <c r="B5">
        <v>1.25</v>
      </c>
      <c r="C5" t="s">
        <v>534</v>
      </c>
      <c r="D5" s="62">
        <v>1.25</v>
      </c>
      <c r="E5" s="217"/>
    </row>
    <row r="6" spans="1:5">
      <c r="A6" t="s">
        <v>97</v>
      </c>
      <c r="B6">
        <v>1.1299999999999999</v>
      </c>
      <c r="C6" t="s">
        <v>535</v>
      </c>
      <c r="D6" s="62">
        <v>1.1299999999999999</v>
      </c>
      <c r="E6" s="217"/>
    </row>
    <row r="7" spans="1:5">
      <c r="A7" t="s">
        <v>98</v>
      </c>
      <c r="B7">
        <v>0.35</v>
      </c>
      <c r="C7" t="s">
        <v>744</v>
      </c>
      <c r="D7" s="62">
        <v>0.35</v>
      </c>
      <c r="E7" s="217"/>
    </row>
    <row r="8" spans="1:5">
      <c r="A8" t="s">
        <v>101</v>
      </c>
      <c r="B8">
        <v>0.3</v>
      </c>
      <c r="C8" t="s">
        <v>745</v>
      </c>
      <c r="D8" s="62">
        <v>0.3</v>
      </c>
      <c r="E8" s="217"/>
    </row>
    <row r="9" spans="1:5">
      <c r="A9" t="s">
        <v>103</v>
      </c>
      <c r="B9">
        <v>0.55000000000000004</v>
      </c>
      <c r="C9" t="s">
        <v>746</v>
      </c>
      <c r="D9" s="62">
        <v>0.55000000000000004</v>
      </c>
      <c r="E9" s="217"/>
    </row>
    <row r="10" spans="1:5">
      <c r="A10" t="s">
        <v>106</v>
      </c>
      <c r="B10">
        <v>0.12</v>
      </c>
      <c r="C10" t="s">
        <v>536</v>
      </c>
      <c r="D10" s="62">
        <v>0.12</v>
      </c>
      <c r="E10" s="217"/>
    </row>
    <row r="11" spans="1:5">
      <c r="A11" t="s">
        <v>108</v>
      </c>
      <c r="B11">
        <v>1</v>
      </c>
      <c r="C11" t="s">
        <v>747</v>
      </c>
      <c r="D11" s="62">
        <v>1</v>
      </c>
      <c r="E11" s="217"/>
    </row>
    <row r="12" spans="1:5">
      <c r="A12" t="s">
        <v>110</v>
      </c>
      <c r="B12">
        <v>0.52</v>
      </c>
      <c r="C12" t="s">
        <v>537</v>
      </c>
      <c r="D12" s="62">
        <v>0.52</v>
      </c>
      <c r="E12" s="217"/>
    </row>
    <row r="13" spans="1:5">
      <c r="A13" t="s">
        <v>112</v>
      </c>
      <c r="B13">
        <v>1.1299999999999999</v>
      </c>
      <c r="C13" t="s">
        <v>748</v>
      </c>
      <c r="D13" s="62">
        <v>1.1299999999999999</v>
      </c>
      <c r="E13" s="217"/>
    </row>
    <row r="14" spans="1:5">
      <c r="A14" t="s">
        <v>114</v>
      </c>
      <c r="B14">
        <v>1</v>
      </c>
      <c r="C14" t="s">
        <v>749</v>
      </c>
      <c r="D14" s="62">
        <v>1</v>
      </c>
      <c r="E14" s="217"/>
    </row>
    <row r="15" spans="1:5">
      <c r="A15" t="s">
        <v>117</v>
      </c>
      <c r="B15">
        <v>1.93</v>
      </c>
      <c r="C15" t="s">
        <v>750</v>
      </c>
      <c r="D15" s="62">
        <v>1.93</v>
      </c>
      <c r="E15" s="217"/>
    </row>
    <row r="16" spans="1:5">
      <c r="A16" t="s">
        <v>119</v>
      </c>
      <c r="B16">
        <v>1.48</v>
      </c>
      <c r="C16" t="s">
        <v>538</v>
      </c>
      <c r="D16" s="62">
        <v>1.48</v>
      </c>
      <c r="E16" s="217"/>
    </row>
    <row r="17" spans="1:5">
      <c r="A17" t="s">
        <v>130</v>
      </c>
      <c r="B17">
        <v>1.26</v>
      </c>
      <c r="C17" t="s">
        <v>539</v>
      </c>
      <c r="D17" s="62">
        <v>1.26</v>
      </c>
      <c r="E17" s="217"/>
    </row>
  </sheetData>
  <sheetProtection algorithmName="SHA-512" hashValue="VESjI3r/Og4xQGKDNAHaRLC5HpVHSW2/BOtEF2RkwMhs/D8vqoijVNlffEwk5WjrEDNfto7BC5m03Xrl+nt2/w==" saltValue="HT2NhdKTX+TMSZq5kJvS5A==" spinCount="100000" sheet="1" objects="1" scenarios="1"/>
  <phoneticPr fontId="2"/>
  <pageMargins left="0.75" right="0.75" top="1" bottom="1"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5"/>
  <sheetViews>
    <sheetView view="pageBreakPreview" topLeftCell="A4" zoomScale="85" zoomScaleNormal="100" zoomScaleSheetLayoutView="85" workbookViewId="0">
      <selection activeCell="F10" sqref="F10:G10"/>
    </sheetView>
  </sheetViews>
  <sheetFormatPr defaultColWidth="9" defaultRowHeight="13"/>
  <cols>
    <col min="1" max="1" width="1.6328125" style="136" customWidth="1"/>
    <col min="2" max="2" width="6.81640625" style="136" customWidth="1"/>
    <col min="3" max="3" width="20.6328125" style="136" customWidth="1"/>
    <col min="4" max="4" width="4.6328125" style="136" customWidth="1"/>
    <col min="5" max="5" width="7.36328125" style="136" customWidth="1"/>
    <col min="6" max="6" width="12.1796875" style="136" customWidth="1"/>
    <col min="7" max="7" width="2.6328125" style="136" customWidth="1"/>
    <col min="8" max="8" width="2.6328125" style="226" customWidth="1"/>
    <col min="9" max="9" width="4.81640625" style="136" customWidth="1"/>
    <col min="10" max="10" width="14.08984375" style="136" customWidth="1"/>
    <col min="11" max="11" width="5.90625" style="136" customWidth="1"/>
    <col min="12" max="12" width="3.81640625" style="226" customWidth="1"/>
    <col min="13" max="13" width="4.6328125" style="136" customWidth="1"/>
    <col min="14" max="14" width="4.90625" style="136" customWidth="1"/>
    <col min="15" max="15" width="3.453125" style="136" customWidth="1"/>
    <col min="16" max="16" width="8.6328125" style="136" customWidth="1"/>
    <col min="17" max="17" width="3.90625" style="136" customWidth="1"/>
    <col min="18" max="18" width="4.6328125" style="136" customWidth="1"/>
    <col min="19" max="19" width="4" style="136" customWidth="1"/>
    <col min="20" max="16384" width="9" style="136"/>
  </cols>
  <sheetData>
    <row r="1" spans="1:18">
      <c r="A1" s="1" t="s">
        <v>0</v>
      </c>
    </row>
    <row r="2" spans="1:18">
      <c r="A2" s="67"/>
      <c r="B2" s="136" t="s">
        <v>565</v>
      </c>
      <c r="E2" s="156"/>
    </row>
    <row r="3" spans="1:18" ht="16.5" customHeight="1">
      <c r="B3" s="237" t="s">
        <v>555</v>
      </c>
      <c r="C3" s="237"/>
      <c r="D3" s="237"/>
      <c r="E3" s="237"/>
      <c r="F3" s="237"/>
      <c r="G3" s="237"/>
      <c r="H3" s="237"/>
      <c r="I3" s="237"/>
      <c r="J3" s="237"/>
      <c r="K3" s="237"/>
      <c r="L3" s="237"/>
      <c r="M3" s="237"/>
      <c r="N3" s="237"/>
      <c r="O3" s="237"/>
      <c r="P3" s="237"/>
      <c r="Q3" s="237"/>
      <c r="R3" s="237"/>
    </row>
    <row r="4" spans="1:18" ht="9" customHeight="1"/>
    <row r="5" spans="1:18" ht="14.25" customHeight="1">
      <c r="B5" s="80" t="s">
        <v>756</v>
      </c>
      <c r="C5" s="3"/>
      <c r="I5" s="238" t="str">
        <f>'様式-事A'!F8&amp;"　　"&amp;'様式-事A'!G8</f>
        <v>報告者の氏名　　</v>
      </c>
      <c r="J5" s="238"/>
      <c r="K5" s="238"/>
      <c r="L5" s="238"/>
      <c r="M5" s="238"/>
      <c r="N5" s="238"/>
      <c r="O5" s="238"/>
      <c r="P5" s="238"/>
      <c r="Q5" s="238"/>
      <c r="R5" s="238"/>
    </row>
    <row r="7" spans="1:18">
      <c r="B7" s="136" t="s">
        <v>566</v>
      </c>
    </row>
    <row r="8" spans="1:18" ht="17.25" customHeight="1">
      <c r="B8" s="4"/>
      <c r="C8" s="158" t="s">
        <v>567</v>
      </c>
      <c r="D8" s="239" t="s">
        <v>10</v>
      </c>
      <c r="E8" s="239"/>
      <c r="F8" s="240" t="s">
        <v>33</v>
      </c>
      <c r="G8" s="240"/>
      <c r="H8" s="240"/>
      <c r="I8" s="4" t="s">
        <v>34</v>
      </c>
      <c r="J8" s="241" t="s">
        <v>567</v>
      </c>
      <c r="K8" s="241"/>
      <c r="L8" s="241"/>
      <c r="M8" s="241" t="s">
        <v>10</v>
      </c>
      <c r="N8" s="241"/>
      <c r="O8" s="241"/>
      <c r="P8" s="242" t="s">
        <v>33</v>
      </c>
      <c r="Q8" s="242"/>
      <c r="R8" s="242"/>
    </row>
    <row r="9" spans="1:18" ht="22.5" customHeight="1">
      <c r="B9" s="5" t="s">
        <v>35</v>
      </c>
      <c r="C9" s="236"/>
      <c r="D9" s="243"/>
      <c r="E9" s="244"/>
      <c r="F9" s="245"/>
      <c r="G9" s="245"/>
      <c r="H9" s="227" t="s">
        <v>36</v>
      </c>
      <c r="I9" s="6" t="s">
        <v>37</v>
      </c>
      <c r="J9" s="246"/>
      <c r="K9" s="246"/>
      <c r="L9" s="246"/>
      <c r="M9" s="247"/>
      <c r="N9" s="247"/>
      <c r="O9" s="247"/>
      <c r="P9" s="248"/>
      <c r="Q9" s="248"/>
      <c r="R9" s="160" t="s">
        <v>36</v>
      </c>
    </row>
    <row r="10" spans="1:18" ht="22.5" customHeight="1">
      <c r="B10" s="5" t="s">
        <v>38</v>
      </c>
      <c r="C10" s="236"/>
      <c r="D10" s="243"/>
      <c r="E10" s="244"/>
      <c r="F10" s="245"/>
      <c r="G10" s="245"/>
      <c r="H10" s="227" t="s">
        <v>36</v>
      </c>
      <c r="I10" s="6" t="s">
        <v>39</v>
      </c>
      <c r="J10" s="246"/>
      <c r="K10" s="246"/>
      <c r="L10" s="246"/>
      <c r="M10" s="247"/>
      <c r="N10" s="247"/>
      <c r="O10" s="247"/>
      <c r="P10" s="248"/>
      <c r="Q10" s="248"/>
      <c r="R10" s="160" t="s">
        <v>36</v>
      </c>
    </row>
    <row r="11" spans="1:18" ht="22.5" customHeight="1">
      <c r="B11" s="5" t="s">
        <v>40</v>
      </c>
      <c r="C11" s="236"/>
      <c r="D11" s="243"/>
      <c r="E11" s="244"/>
      <c r="F11" s="245"/>
      <c r="G11" s="245"/>
      <c r="H11" s="227" t="s">
        <v>36</v>
      </c>
      <c r="I11" s="6" t="s">
        <v>41</v>
      </c>
      <c r="J11" s="246"/>
      <c r="K11" s="246"/>
      <c r="L11" s="246"/>
      <c r="M11" s="247"/>
      <c r="N11" s="247"/>
      <c r="O11" s="247"/>
      <c r="P11" s="248"/>
      <c r="Q11" s="248"/>
      <c r="R11" s="160" t="s">
        <v>36</v>
      </c>
    </row>
    <row r="12" spans="1:18" ht="22.5" customHeight="1">
      <c r="B12" s="5" t="s">
        <v>42</v>
      </c>
      <c r="C12" s="236"/>
      <c r="D12" s="243"/>
      <c r="E12" s="244"/>
      <c r="F12" s="245"/>
      <c r="G12" s="245"/>
      <c r="H12" s="227" t="s">
        <v>36</v>
      </c>
      <c r="I12" s="6" t="s">
        <v>43</v>
      </c>
      <c r="J12" s="246"/>
      <c r="K12" s="246"/>
      <c r="L12" s="246"/>
      <c r="M12" s="249"/>
      <c r="N12" s="249"/>
      <c r="O12" s="249"/>
      <c r="P12" s="248"/>
      <c r="Q12" s="248"/>
      <c r="R12" s="160" t="s">
        <v>36</v>
      </c>
    </row>
    <row r="13" spans="1:18" ht="18.75" customHeight="1">
      <c r="B13" s="7" t="s">
        <v>556</v>
      </c>
      <c r="I13" s="8" t="s">
        <v>44</v>
      </c>
      <c r="J13" s="241" t="s">
        <v>45</v>
      </c>
      <c r="K13" s="241"/>
      <c r="L13" s="241"/>
      <c r="M13" s="241"/>
      <c r="N13" s="241"/>
      <c r="O13" s="241"/>
      <c r="P13" s="250">
        <f>SUM(F9:G12)+SUM(P9:Q12)</f>
        <v>0</v>
      </c>
      <c r="Q13" s="250"/>
      <c r="R13" s="160" t="s">
        <v>36</v>
      </c>
    </row>
    <row r="14" spans="1:18" ht="6" customHeight="1"/>
    <row r="15" spans="1:18">
      <c r="B15" s="136" t="s">
        <v>568</v>
      </c>
    </row>
    <row r="16" spans="1:18" ht="30" customHeight="1">
      <c r="B16" s="161" t="s">
        <v>46</v>
      </c>
      <c r="C16" s="158" t="s">
        <v>47</v>
      </c>
      <c r="D16" s="241" t="s">
        <v>48</v>
      </c>
      <c r="E16" s="241"/>
      <c r="F16" s="241"/>
      <c r="G16" s="239" t="s">
        <v>49</v>
      </c>
      <c r="H16" s="239"/>
      <c r="I16" s="239"/>
      <c r="J16" s="241" t="s">
        <v>50</v>
      </c>
      <c r="K16" s="241"/>
      <c r="L16" s="241" t="s">
        <v>51</v>
      </c>
      <c r="M16" s="241"/>
      <c r="N16" s="241"/>
      <c r="O16" s="251" t="s">
        <v>53</v>
      </c>
      <c r="P16" s="252"/>
      <c r="Q16" s="252"/>
      <c r="R16" s="253"/>
    </row>
    <row r="17" spans="1:18" ht="25.5" customHeight="1">
      <c r="A17" s="9"/>
      <c r="B17" s="10" t="s">
        <v>54</v>
      </c>
      <c r="C17" s="11"/>
      <c r="D17" s="254"/>
      <c r="E17" s="254"/>
      <c r="F17" s="254"/>
      <c r="G17" s="255"/>
      <c r="H17" s="255"/>
      <c r="I17" s="255"/>
      <c r="J17" s="162"/>
      <c r="K17" s="12" t="s">
        <v>557</v>
      </c>
      <c r="L17" s="256" t="s">
        <v>569</v>
      </c>
      <c r="M17" s="256"/>
      <c r="N17" s="256"/>
      <c r="O17" s="257"/>
      <c r="P17" s="258"/>
      <c r="Q17" s="258"/>
      <c r="R17" s="259"/>
    </row>
    <row r="18" spans="1:18" ht="25.5" customHeight="1">
      <c r="A18" s="9"/>
      <c r="B18" s="10" t="s">
        <v>55</v>
      </c>
      <c r="C18" s="11"/>
      <c r="D18" s="254"/>
      <c r="E18" s="254"/>
      <c r="F18" s="254"/>
      <c r="G18" s="255"/>
      <c r="H18" s="255"/>
      <c r="I18" s="255"/>
      <c r="J18" s="162"/>
      <c r="K18" s="12" t="s">
        <v>557</v>
      </c>
      <c r="L18" s="256" t="s">
        <v>569</v>
      </c>
      <c r="M18" s="256"/>
      <c r="N18" s="256"/>
      <c r="O18" s="257"/>
      <c r="P18" s="258"/>
      <c r="Q18" s="258"/>
      <c r="R18" s="259"/>
    </row>
    <row r="19" spans="1:18" ht="25.5" customHeight="1">
      <c r="A19" s="9"/>
      <c r="B19" s="10" t="s">
        <v>56</v>
      </c>
      <c r="C19" s="11"/>
      <c r="D19" s="254"/>
      <c r="E19" s="254"/>
      <c r="F19" s="254"/>
      <c r="G19" s="255"/>
      <c r="H19" s="255"/>
      <c r="I19" s="255"/>
      <c r="J19" s="162"/>
      <c r="K19" s="12" t="s">
        <v>557</v>
      </c>
      <c r="L19" s="256" t="s">
        <v>569</v>
      </c>
      <c r="M19" s="256"/>
      <c r="N19" s="256"/>
      <c r="O19" s="257"/>
      <c r="P19" s="258"/>
      <c r="Q19" s="258"/>
      <c r="R19" s="259"/>
    </row>
    <row r="20" spans="1:18" ht="25.5" customHeight="1">
      <c r="A20" s="9"/>
      <c r="B20" s="10" t="s">
        <v>57</v>
      </c>
      <c r="C20" s="11"/>
      <c r="D20" s="254"/>
      <c r="E20" s="254"/>
      <c r="F20" s="254"/>
      <c r="G20" s="255"/>
      <c r="H20" s="255"/>
      <c r="I20" s="255"/>
      <c r="J20" s="162"/>
      <c r="K20" s="12" t="s">
        <v>557</v>
      </c>
      <c r="L20" s="256" t="s">
        <v>569</v>
      </c>
      <c r="M20" s="256"/>
      <c r="N20" s="256"/>
      <c r="O20" s="257"/>
      <c r="P20" s="258"/>
      <c r="Q20" s="258"/>
      <c r="R20" s="259"/>
    </row>
    <row r="21" spans="1:18" ht="25.5" customHeight="1">
      <c r="A21" s="9"/>
      <c r="B21" s="10" t="s">
        <v>58</v>
      </c>
      <c r="C21" s="11"/>
      <c r="D21" s="254"/>
      <c r="E21" s="254"/>
      <c r="F21" s="254"/>
      <c r="G21" s="255"/>
      <c r="H21" s="255"/>
      <c r="I21" s="255"/>
      <c r="J21" s="162"/>
      <c r="K21" s="12" t="s">
        <v>557</v>
      </c>
      <c r="L21" s="256" t="s">
        <v>569</v>
      </c>
      <c r="M21" s="256"/>
      <c r="N21" s="256"/>
      <c r="O21" s="257"/>
      <c r="P21" s="258"/>
      <c r="Q21" s="258"/>
      <c r="R21" s="259"/>
    </row>
    <row r="22" spans="1:18" ht="25.5" customHeight="1">
      <c r="A22" s="9"/>
      <c r="B22" s="10" t="s">
        <v>59</v>
      </c>
      <c r="C22" s="11"/>
      <c r="D22" s="254"/>
      <c r="E22" s="254"/>
      <c r="F22" s="254"/>
      <c r="G22" s="255"/>
      <c r="H22" s="255"/>
      <c r="I22" s="255"/>
      <c r="J22" s="162"/>
      <c r="K22" s="12" t="s">
        <v>557</v>
      </c>
      <c r="L22" s="256" t="s">
        <v>570</v>
      </c>
      <c r="M22" s="256"/>
      <c r="N22" s="256"/>
      <c r="O22" s="257"/>
      <c r="P22" s="258"/>
      <c r="Q22" s="258"/>
      <c r="R22" s="259"/>
    </row>
    <row r="23" spans="1:18" ht="25.5" customHeight="1">
      <c r="A23" s="9"/>
      <c r="B23" s="10" t="s">
        <v>60</v>
      </c>
      <c r="C23" s="11"/>
      <c r="D23" s="254"/>
      <c r="E23" s="254"/>
      <c r="F23" s="254"/>
      <c r="G23" s="255"/>
      <c r="H23" s="255"/>
      <c r="I23" s="255"/>
      <c r="J23" s="162"/>
      <c r="K23" s="12" t="s">
        <v>557</v>
      </c>
      <c r="L23" s="256" t="s">
        <v>570</v>
      </c>
      <c r="M23" s="256"/>
      <c r="N23" s="256"/>
      <c r="O23" s="257"/>
      <c r="P23" s="258"/>
      <c r="Q23" s="258"/>
      <c r="R23" s="259"/>
    </row>
    <row r="24" spans="1:18" ht="11.25" customHeight="1"/>
    <row r="25" spans="1:18" ht="7.5" customHeight="1"/>
    <row r="26" spans="1:18">
      <c r="B26" s="136" t="s">
        <v>571</v>
      </c>
    </row>
    <row r="27" spans="1:18" ht="20.25" customHeight="1">
      <c r="B27" s="13"/>
      <c r="C27" s="163" t="s">
        <v>61</v>
      </c>
      <c r="D27" s="260" t="s">
        <v>62</v>
      </c>
      <c r="E27" s="260"/>
      <c r="F27" s="260"/>
      <c r="G27" s="260"/>
      <c r="H27" s="260"/>
      <c r="I27" s="260" t="s">
        <v>63</v>
      </c>
      <c r="J27" s="260"/>
      <c r="K27" s="260"/>
      <c r="L27" s="260"/>
      <c r="M27" s="260" t="s">
        <v>64</v>
      </c>
      <c r="N27" s="260"/>
      <c r="O27" s="260"/>
      <c r="P27" s="260"/>
      <c r="Q27" s="260"/>
      <c r="R27" s="260"/>
    </row>
    <row r="28" spans="1:18" ht="24" customHeight="1">
      <c r="A28" s="9"/>
      <c r="B28" s="241" t="s">
        <v>65</v>
      </c>
      <c r="C28" s="241"/>
      <c r="D28" s="261"/>
      <c r="E28" s="261"/>
      <c r="F28" s="261"/>
      <c r="G28" s="261"/>
      <c r="H28" s="261"/>
      <c r="I28" s="247"/>
      <c r="J28" s="247"/>
      <c r="K28" s="247"/>
      <c r="L28" s="247"/>
      <c r="M28" s="247"/>
      <c r="N28" s="247"/>
      <c r="O28" s="247"/>
      <c r="P28" s="247"/>
      <c r="Q28" s="247"/>
      <c r="R28" s="247"/>
    </row>
    <row r="29" spans="1:18" ht="22.5" customHeight="1">
      <c r="A29" s="9"/>
      <c r="B29" s="241" t="s">
        <v>66</v>
      </c>
      <c r="C29" s="241"/>
      <c r="D29" s="261"/>
      <c r="E29" s="261"/>
      <c r="F29" s="261"/>
      <c r="G29" s="261"/>
      <c r="H29" s="261"/>
      <c r="I29" s="247"/>
      <c r="J29" s="247"/>
      <c r="K29" s="247"/>
      <c r="L29" s="247"/>
      <c r="M29" s="247"/>
      <c r="N29" s="247"/>
      <c r="O29" s="247"/>
      <c r="P29" s="247"/>
      <c r="Q29" s="247"/>
      <c r="R29" s="247"/>
    </row>
    <row r="30" spans="1:18" ht="22.5" customHeight="1">
      <c r="A30" s="9"/>
      <c r="B30" s="241" t="s">
        <v>67</v>
      </c>
      <c r="C30" s="241"/>
      <c r="D30" s="262" t="s">
        <v>558</v>
      </c>
      <c r="E30" s="262"/>
      <c r="F30" s="262"/>
      <c r="G30" s="262"/>
      <c r="H30" s="262"/>
      <c r="I30" s="263" t="s">
        <v>559</v>
      </c>
      <c r="J30" s="263"/>
      <c r="K30" s="263"/>
      <c r="L30" s="263"/>
      <c r="M30" s="263" t="s">
        <v>560</v>
      </c>
      <c r="N30" s="263"/>
      <c r="O30" s="263"/>
      <c r="P30" s="263"/>
      <c r="Q30" s="263"/>
      <c r="R30" s="263"/>
    </row>
    <row r="31" spans="1:18" ht="22.5" customHeight="1">
      <c r="A31" s="9"/>
      <c r="B31" s="241" t="s">
        <v>51</v>
      </c>
      <c r="C31" s="241"/>
      <c r="D31" s="256" t="s">
        <v>572</v>
      </c>
      <c r="E31" s="256"/>
      <c r="F31" s="256"/>
      <c r="G31" s="256"/>
      <c r="H31" s="256"/>
      <c r="I31" s="256" t="s">
        <v>572</v>
      </c>
      <c r="J31" s="256"/>
      <c r="K31" s="256"/>
      <c r="L31" s="256"/>
      <c r="M31" s="256" t="s">
        <v>572</v>
      </c>
      <c r="N31" s="256"/>
      <c r="O31" s="256"/>
      <c r="P31" s="256"/>
      <c r="Q31" s="256"/>
      <c r="R31" s="256"/>
    </row>
    <row r="32" spans="1:18" ht="22.5" customHeight="1">
      <c r="A32" s="9"/>
      <c r="B32" s="241" t="s">
        <v>68</v>
      </c>
      <c r="C32" s="241"/>
      <c r="D32" s="264" t="s">
        <v>69</v>
      </c>
      <c r="E32" s="264"/>
      <c r="F32" s="264"/>
      <c r="G32" s="264"/>
      <c r="H32" s="264"/>
      <c r="I32" s="264" t="s">
        <v>69</v>
      </c>
      <c r="J32" s="264"/>
      <c r="K32" s="264"/>
      <c r="L32" s="264"/>
      <c r="M32" s="264" t="s">
        <v>69</v>
      </c>
      <c r="N32" s="264"/>
      <c r="O32" s="264"/>
      <c r="P32" s="264"/>
      <c r="Q32" s="264"/>
      <c r="R32" s="264"/>
    </row>
    <row r="33" spans="1:18" ht="22.5" customHeight="1">
      <c r="A33" s="9"/>
      <c r="B33" s="241" t="s">
        <v>70</v>
      </c>
      <c r="C33" s="241"/>
      <c r="D33" s="245"/>
      <c r="E33" s="245"/>
      <c r="F33" s="245"/>
      <c r="G33" s="134"/>
      <c r="H33" s="160" t="s">
        <v>573</v>
      </c>
      <c r="I33" s="245"/>
      <c r="J33" s="245"/>
      <c r="K33" s="245"/>
      <c r="L33" s="228" t="s">
        <v>573</v>
      </c>
      <c r="M33" s="245"/>
      <c r="N33" s="245"/>
      <c r="O33" s="245"/>
      <c r="P33" s="245"/>
      <c r="Q33" s="245"/>
      <c r="R33" s="160" t="s">
        <v>573</v>
      </c>
    </row>
    <row r="34" spans="1:18" ht="22.5" customHeight="1">
      <c r="A34" s="9"/>
      <c r="B34" s="241" t="s">
        <v>71</v>
      </c>
      <c r="C34" s="241"/>
      <c r="D34" s="245"/>
      <c r="E34" s="245"/>
      <c r="F34" s="245"/>
      <c r="G34" s="134"/>
      <c r="H34" s="160" t="s">
        <v>573</v>
      </c>
      <c r="I34" s="245"/>
      <c r="J34" s="245"/>
      <c r="K34" s="245"/>
      <c r="L34" s="228" t="s">
        <v>573</v>
      </c>
      <c r="M34" s="245"/>
      <c r="N34" s="245"/>
      <c r="O34" s="245"/>
      <c r="P34" s="245"/>
      <c r="Q34" s="245"/>
      <c r="R34" s="160" t="s">
        <v>573</v>
      </c>
    </row>
    <row r="35" spans="1:18" ht="22.5" customHeight="1">
      <c r="A35" s="9"/>
      <c r="B35" s="241" t="s">
        <v>72</v>
      </c>
      <c r="C35" s="241"/>
      <c r="D35" s="245"/>
      <c r="E35" s="245"/>
      <c r="F35" s="245"/>
      <c r="G35" s="134"/>
      <c r="H35" s="160" t="s">
        <v>574</v>
      </c>
      <c r="I35" s="245"/>
      <c r="J35" s="245"/>
      <c r="K35" s="245"/>
      <c r="L35" s="228" t="s">
        <v>574</v>
      </c>
      <c r="M35" s="245"/>
      <c r="N35" s="245"/>
      <c r="O35" s="245"/>
      <c r="P35" s="245"/>
      <c r="Q35" s="245"/>
      <c r="R35" s="160" t="s">
        <v>574</v>
      </c>
    </row>
    <row r="36" spans="1:18" ht="22.5" customHeight="1">
      <c r="A36" s="9"/>
      <c r="B36" s="265" t="s">
        <v>757</v>
      </c>
      <c r="C36" s="265"/>
      <c r="D36" s="245"/>
      <c r="E36" s="245"/>
      <c r="F36" s="245"/>
      <c r="G36" s="135"/>
      <c r="H36" s="229" t="s">
        <v>73</v>
      </c>
      <c r="I36" s="245"/>
      <c r="J36" s="245"/>
      <c r="K36" s="245"/>
      <c r="L36" s="229" t="s">
        <v>73</v>
      </c>
      <c r="M36" s="245"/>
      <c r="N36" s="245"/>
      <c r="O36" s="245"/>
      <c r="P36" s="245"/>
      <c r="Q36" s="245"/>
      <c r="R36" s="165" t="s">
        <v>73</v>
      </c>
    </row>
    <row r="37" spans="1:18" ht="22.5" customHeight="1">
      <c r="A37" s="9"/>
      <c r="B37" s="14"/>
      <c r="C37" s="166"/>
      <c r="D37" s="266"/>
      <c r="E37" s="266"/>
      <c r="F37" s="266"/>
      <c r="G37" s="167"/>
      <c r="H37" s="230" t="s">
        <v>73</v>
      </c>
      <c r="I37" s="266"/>
      <c r="J37" s="266"/>
      <c r="K37" s="266"/>
      <c r="L37" s="230" t="s">
        <v>73</v>
      </c>
      <c r="M37" s="266"/>
      <c r="N37" s="266"/>
      <c r="O37" s="266"/>
      <c r="P37" s="266"/>
      <c r="Q37" s="266"/>
      <c r="R37" s="168" t="s">
        <v>73</v>
      </c>
    </row>
    <row r="38" spans="1:18" ht="22.5" customHeight="1">
      <c r="A38" s="9"/>
      <c r="B38" s="14"/>
      <c r="C38" s="169"/>
      <c r="D38" s="267"/>
      <c r="E38" s="267"/>
      <c r="F38" s="267"/>
      <c r="G38" s="170"/>
      <c r="H38" s="231" t="s">
        <v>73</v>
      </c>
      <c r="I38" s="267"/>
      <c r="J38" s="267"/>
      <c r="K38" s="267"/>
      <c r="L38" s="231" t="s">
        <v>73</v>
      </c>
      <c r="M38" s="267"/>
      <c r="N38" s="267"/>
      <c r="O38" s="267"/>
      <c r="P38" s="267"/>
      <c r="Q38" s="267"/>
      <c r="R38" s="171" t="s">
        <v>73</v>
      </c>
    </row>
    <row r="39" spans="1:18" ht="25.5" customHeight="1">
      <c r="A39" s="9"/>
      <c r="B39" s="14"/>
      <c r="C39" s="15"/>
      <c r="D39" s="268"/>
      <c r="E39" s="268"/>
      <c r="F39" s="268"/>
      <c r="G39" s="172"/>
      <c r="H39" s="232" t="s">
        <v>73</v>
      </c>
      <c r="I39" s="268"/>
      <c r="J39" s="268"/>
      <c r="K39" s="268"/>
      <c r="L39" s="232" t="s">
        <v>73</v>
      </c>
      <c r="M39" s="268"/>
      <c r="N39" s="268"/>
      <c r="O39" s="268"/>
      <c r="P39" s="268"/>
      <c r="Q39" s="268"/>
      <c r="R39" s="173" t="s">
        <v>73</v>
      </c>
    </row>
    <row r="40" spans="1:18" ht="25.5" customHeight="1">
      <c r="A40" s="9"/>
      <c r="B40" s="241" t="s">
        <v>758</v>
      </c>
      <c r="C40" s="241"/>
      <c r="D40" s="245"/>
      <c r="E40" s="245"/>
      <c r="F40" s="245"/>
      <c r="G40" s="134"/>
      <c r="H40" s="228" t="s">
        <v>574</v>
      </c>
      <c r="I40" s="245"/>
      <c r="J40" s="245"/>
      <c r="K40" s="245"/>
      <c r="L40" s="228" t="s">
        <v>574</v>
      </c>
      <c r="M40" s="245"/>
      <c r="N40" s="245"/>
      <c r="O40" s="245"/>
      <c r="P40" s="245"/>
      <c r="Q40" s="245"/>
      <c r="R40" s="160" t="s">
        <v>574</v>
      </c>
    </row>
    <row r="41" spans="1:18" ht="22.5" customHeight="1">
      <c r="A41" s="9"/>
      <c r="B41" s="241" t="s">
        <v>759</v>
      </c>
      <c r="C41" s="241"/>
      <c r="D41" s="245"/>
      <c r="E41" s="245"/>
      <c r="F41" s="245"/>
      <c r="G41" s="134"/>
      <c r="H41" s="228" t="s">
        <v>574</v>
      </c>
      <c r="I41" s="245"/>
      <c r="J41" s="245"/>
      <c r="K41" s="245"/>
      <c r="L41" s="228" t="s">
        <v>574</v>
      </c>
      <c r="M41" s="245"/>
      <c r="N41" s="245"/>
      <c r="O41" s="245"/>
      <c r="P41" s="245"/>
      <c r="Q41" s="245"/>
      <c r="R41" s="160" t="s">
        <v>574</v>
      </c>
    </row>
    <row r="42" spans="1:18" ht="22.5" customHeight="1">
      <c r="A42" s="9"/>
      <c r="B42" s="241" t="s">
        <v>74</v>
      </c>
      <c r="C42" s="241"/>
      <c r="D42" s="245"/>
      <c r="E42" s="245"/>
      <c r="F42" s="245"/>
      <c r="G42" s="134"/>
      <c r="H42" s="228" t="s">
        <v>574</v>
      </c>
      <c r="I42" s="245"/>
      <c r="J42" s="245"/>
      <c r="K42" s="245"/>
      <c r="L42" s="228" t="s">
        <v>574</v>
      </c>
      <c r="M42" s="245"/>
      <c r="N42" s="245"/>
      <c r="O42" s="245"/>
      <c r="P42" s="245"/>
      <c r="Q42" s="245"/>
      <c r="R42" s="160" t="s">
        <v>574</v>
      </c>
    </row>
    <row r="43" spans="1:18" ht="22.5" customHeight="1">
      <c r="A43" s="9"/>
      <c r="B43" s="241" t="s">
        <v>75</v>
      </c>
      <c r="C43" s="241"/>
      <c r="D43" s="264" t="s">
        <v>69</v>
      </c>
      <c r="E43" s="264"/>
      <c r="F43" s="264"/>
      <c r="G43" s="264"/>
      <c r="H43" s="264"/>
      <c r="I43" s="264" t="s">
        <v>69</v>
      </c>
      <c r="J43" s="264"/>
      <c r="K43" s="264"/>
      <c r="L43" s="264"/>
      <c r="M43" s="264" t="s">
        <v>69</v>
      </c>
      <c r="N43" s="264"/>
      <c r="O43" s="264"/>
      <c r="P43" s="264"/>
      <c r="Q43" s="264"/>
      <c r="R43" s="264"/>
    </row>
    <row r="44" spans="1:18" ht="22.5" customHeight="1">
      <c r="A44" s="9"/>
      <c r="B44" s="241" t="s">
        <v>52</v>
      </c>
      <c r="C44" s="241"/>
      <c r="D44" s="261"/>
      <c r="E44" s="261"/>
      <c r="F44" s="261"/>
      <c r="G44" s="261"/>
      <c r="H44" s="261"/>
      <c r="I44" s="247"/>
      <c r="J44" s="247"/>
      <c r="K44" s="247"/>
      <c r="L44" s="247"/>
      <c r="M44" s="247"/>
      <c r="N44" s="247"/>
      <c r="O44" s="247"/>
      <c r="P44" s="247"/>
      <c r="Q44" s="247"/>
      <c r="R44" s="247"/>
    </row>
    <row r="45" spans="1:18" ht="22.5" customHeight="1">
      <c r="A45" s="9"/>
      <c r="B45" s="241" t="s">
        <v>53</v>
      </c>
      <c r="C45" s="241"/>
      <c r="D45" s="247"/>
      <c r="E45" s="247"/>
      <c r="F45" s="247"/>
      <c r="G45" s="247"/>
      <c r="H45" s="247"/>
      <c r="I45" s="247"/>
      <c r="J45" s="247"/>
      <c r="K45" s="247"/>
      <c r="L45" s="247"/>
      <c r="M45" s="247"/>
      <c r="N45" s="247"/>
      <c r="O45" s="247"/>
      <c r="P45" s="247"/>
      <c r="Q45" s="247"/>
      <c r="R45" s="247"/>
    </row>
  </sheetData>
  <mergeCells count="134">
    <mergeCell ref="B44:C44"/>
    <mergeCell ref="D44:H44"/>
    <mergeCell ref="I44:L44"/>
    <mergeCell ref="M44:R44"/>
    <mergeCell ref="B45:C45"/>
    <mergeCell ref="D45:H45"/>
    <mergeCell ref="I45:L45"/>
    <mergeCell ref="M45:R45"/>
    <mergeCell ref="B41:C41"/>
    <mergeCell ref="D41:F41"/>
    <mergeCell ref="I41:K41"/>
    <mergeCell ref="M41:Q41"/>
    <mergeCell ref="B42:C42"/>
    <mergeCell ref="D42:F42"/>
    <mergeCell ref="I42:K42"/>
    <mergeCell ref="M42:Q42"/>
    <mergeCell ref="B43:C43"/>
    <mergeCell ref="D43:H43"/>
    <mergeCell ref="I43:L43"/>
    <mergeCell ref="M43:R43"/>
    <mergeCell ref="D38:F38"/>
    <mergeCell ref="I38:K38"/>
    <mergeCell ref="M38:Q38"/>
    <mergeCell ref="D39:F39"/>
    <mergeCell ref="I39:K39"/>
    <mergeCell ref="M39:Q39"/>
    <mergeCell ref="B40:C40"/>
    <mergeCell ref="D40:F40"/>
    <mergeCell ref="I40:K40"/>
    <mergeCell ref="M40:Q40"/>
    <mergeCell ref="B35:C35"/>
    <mergeCell ref="D35:F35"/>
    <mergeCell ref="I35:K35"/>
    <mergeCell ref="M35:Q35"/>
    <mergeCell ref="B36:C36"/>
    <mergeCell ref="D36:F36"/>
    <mergeCell ref="I36:K36"/>
    <mergeCell ref="M36:Q36"/>
    <mergeCell ref="D37:F37"/>
    <mergeCell ref="I37:K37"/>
    <mergeCell ref="M37:Q37"/>
    <mergeCell ref="B32:C32"/>
    <mergeCell ref="D32:H32"/>
    <mergeCell ref="I32:L32"/>
    <mergeCell ref="M32:R32"/>
    <mergeCell ref="B33:C33"/>
    <mergeCell ref="D33:F33"/>
    <mergeCell ref="I33:K33"/>
    <mergeCell ref="M33:Q33"/>
    <mergeCell ref="B34:C34"/>
    <mergeCell ref="D34:F34"/>
    <mergeCell ref="I34:K34"/>
    <mergeCell ref="M34:Q34"/>
    <mergeCell ref="B29:C29"/>
    <mergeCell ref="D29:H29"/>
    <mergeCell ref="I29:L29"/>
    <mergeCell ref="M29:R29"/>
    <mergeCell ref="B30:C30"/>
    <mergeCell ref="D30:H30"/>
    <mergeCell ref="I30:L30"/>
    <mergeCell ref="M30:R30"/>
    <mergeCell ref="B31:C31"/>
    <mergeCell ref="D31:H31"/>
    <mergeCell ref="I31:L31"/>
    <mergeCell ref="M31:R31"/>
    <mergeCell ref="O23:R23"/>
    <mergeCell ref="O22:R22"/>
    <mergeCell ref="D23:F23"/>
    <mergeCell ref="G23:I23"/>
    <mergeCell ref="L23:N23"/>
    <mergeCell ref="D27:H27"/>
    <mergeCell ref="I27:L27"/>
    <mergeCell ref="M27:R27"/>
    <mergeCell ref="B28:C28"/>
    <mergeCell ref="D28:H28"/>
    <mergeCell ref="I28:L28"/>
    <mergeCell ref="M28:R28"/>
    <mergeCell ref="D20:F20"/>
    <mergeCell ref="G20:I20"/>
    <mergeCell ref="L20:N20"/>
    <mergeCell ref="O20:R20"/>
    <mergeCell ref="O19:R19"/>
    <mergeCell ref="D21:F21"/>
    <mergeCell ref="G21:I21"/>
    <mergeCell ref="L21:N21"/>
    <mergeCell ref="D22:F22"/>
    <mergeCell ref="G22:I22"/>
    <mergeCell ref="L22:N22"/>
    <mergeCell ref="O21:R21"/>
    <mergeCell ref="D17:F17"/>
    <mergeCell ref="G17:I17"/>
    <mergeCell ref="L17:N17"/>
    <mergeCell ref="D18:F18"/>
    <mergeCell ref="G18:I18"/>
    <mergeCell ref="L18:N18"/>
    <mergeCell ref="O17:R17"/>
    <mergeCell ref="O18:R18"/>
    <mergeCell ref="D19:F19"/>
    <mergeCell ref="G19:I19"/>
    <mergeCell ref="L19:N19"/>
    <mergeCell ref="D12:E12"/>
    <mergeCell ref="F12:G12"/>
    <mergeCell ref="J12:L12"/>
    <mergeCell ref="M12:O12"/>
    <mergeCell ref="P12:Q12"/>
    <mergeCell ref="J13:O13"/>
    <mergeCell ref="P13:Q13"/>
    <mergeCell ref="D16:F16"/>
    <mergeCell ref="G16:I16"/>
    <mergeCell ref="J16:K16"/>
    <mergeCell ref="L16:N16"/>
    <mergeCell ref="O16:R16"/>
    <mergeCell ref="D10:E10"/>
    <mergeCell ref="F10:G10"/>
    <mergeCell ref="J10:L10"/>
    <mergeCell ref="M10:O10"/>
    <mergeCell ref="P10:Q10"/>
    <mergeCell ref="D11:E11"/>
    <mergeCell ref="F11:G11"/>
    <mergeCell ref="J11:L11"/>
    <mergeCell ref="M11:O11"/>
    <mergeCell ref="P11:Q11"/>
    <mergeCell ref="B3:R3"/>
    <mergeCell ref="I5:R5"/>
    <mergeCell ref="D8:E8"/>
    <mergeCell ref="F8:H8"/>
    <mergeCell ref="J8:L8"/>
    <mergeCell ref="M8:O8"/>
    <mergeCell ref="P8:R8"/>
    <mergeCell ref="D9:E9"/>
    <mergeCell ref="F9:G9"/>
    <mergeCell ref="J9:L9"/>
    <mergeCell ref="M9:O9"/>
    <mergeCell ref="P9:Q9"/>
  </mergeCells>
  <phoneticPr fontId="2"/>
  <conditionalFormatting sqref="B9:D12">
    <cfRule type="expression" dxfId="4" priority="1">
      <formula>$A$2="0:無し"</formula>
    </cfRule>
  </conditionalFormatting>
  <conditionalFormatting sqref="B8:R8 F9:R12 B13:R15 B16:O19 B20:R20 B21:O22 B23:R45">
    <cfRule type="expression" dxfId="3" priority="3">
      <formula>$A$2="0:無し"</formula>
    </cfRule>
  </conditionalFormatting>
  <dataValidations count="10">
    <dataValidation type="list" allowBlank="1" showInputMessage="1" showErrorMessage="1" sqref="D31:H31" xr:uid="{00000000-0002-0000-0100-000000000000}">
      <formula1>"1:有り　　0:無し,1:有り,0:無し"</formula1>
      <formula2>0</formula2>
    </dataValidation>
    <dataValidation type="list" allowBlank="1" showInputMessage="1" showErrorMessage="1" sqref="I31:L31" xr:uid="{00000000-0002-0000-0100-000001000000}">
      <formula1>"1:有り  0:無し,1有り,0:無し"</formula1>
      <formula2>0</formula2>
    </dataValidation>
    <dataValidation type="list" allowBlank="1" showInputMessage="1" showErrorMessage="1" sqref="M31:R31" xr:uid="{00000000-0002-0000-0100-000002000000}">
      <formula1>"1:有り  0:無し,1:有り,0:無し"</formula1>
      <formula2>0</formula2>
    </dataValidation>
    <dataValidation type="list" showInputMessage="1" showErrorMessage="1" sqref="D30:H30" xr:uid="{00000000-0002-0000-0100-000003000000}">
      <formula1>"1:管理型　　2:安定型 　3:遮断型,1:管理型,2:安定型,3:遮断型"</formula1>
      <formula2>0</formula2>
    </dataValidation>
    <dataValidation type="list" allowBlank="1" showInputMessage="1" showErrorMessage="1" sqref="I30:L30" xr:uid="{00000000-0002-0000-0100-000004000000}">
      <formula1>"1:管理型   2:安定型   3:遮断型,1管理型,2:安定型,3:遮断型"</formula1>
      <formula2>0</formula2>
    </dataValidation>
    <dataValidation type="list" allowBlank="1" showInputMessage="1" showErrorMessage="1" sqref="M30:R30" xr:uid="{00000000-0002-0000-0100-000005000000}">
      <formula1>"1:管理型   2:安定型    3:遮断型,1:管理型,2:安定型,3:遮断型"</formula1>
      <formula2>0</formula2>
    </dataValidation>
    <dataValidation type="list" allowBlank="1" showInputMessage="1" showErrorMessage="1" sqref="L17:N23" xr:uid="{00000000-0002-0000-0100-000006000000}">
      <formula1>"1:有り 0:無し,1:有り,0無し"</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J9:J12" xr:uid="{00000000-0002-0000-0100-000007000000}">
      <formula1>廃棄物リスト</formula1>
      <formula2>0</formula2>
    </dataValidation>
    <dataValidation type="list" allowBlank="1" showErrorMessage="1" errorTitle="入力エラー" error="t / kg / m3 / L から選択してください" sqref="H9:H12 R9:R12" xr:uid="{00000000-0002-0000-0100-000008000000}">
      <formula1>"t,kg,m3,L"</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C9:C12" xr:uid="{7A753299-D1F1-4127-854C-DAF5321111B7}">
      <formula1>廃棄物リスト</formula1>
    </dataValidation>
  </dataValidations>
  <pageMargins left="0.59027777777777801" right="0.59027777777777801" top="0.59027777777777801" bottom="0.59027777777777801" header="0.511811023622047" footer="0.511811023622047"/>
  <pageSetup paperSize="9" scale="7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52"/>
  <sheetViews>
    <sheetView view="pageBreakPreview" topLeftCell="A4" zoomScale="55" zoomScaleNormal="100" zoomScaleSheetLayoutView="55" workbookViewId="0">
      <selection activeCell="G14" sqref="G14"/>
    </sheetView>
  </sheetViews>
  <sheetFormatPr defaultColWidth="9" defaultRowHeight="13"/>
  <cols>
    <col min="1" max="1" width="1.6328125" style="79" customWidth="1"/>
    <col min="2" max="2" width="2.90625" style="79" customWidth="1"/>
    <col min="3" max="3" width="8.08984375" style="79" customWidth="1"/>
    <col min="4" max="4" width="5.453125" style="79" customWidth="1"/>
    <col min="5" max="5" width="4" style="79" customWidth="1"/>
    <col min="6" max="6" width="5.453125" style="79" customWidth="1"/>
    <col min="7" max="7" width="21.6328125" style="79" customWidth="1"/>
    <col min="8" max="8" width="5" style="79" hidden="1" customWidth="1"/>
    <col min="9" max="9" width="10.6328125" style="79" customWidth="1"/>
    <col min="10" max="10" width="3.08984375" style="79" customWidth="1"/>
    <col min="11" max="11" width="18" style="79" customWidth="1"/>
    <col min="12" max="12" width="5" style="79" hidden="1" customWidth="1"/>
    <col min="13" max="13" width="10.6328125" style="79" customWidth="1"/>
    <col min="14" max="14" width="3.08984375" style="79" customWidth="1"/>
    <col min="15" max="15" width="20.6328125" style="79" customWidth="1"/>
    <col min="16" max="16" width="10.6328125" style="79" customWidth="1"/>
    <col min="17" max="17" width="3.08984375" style="79" customWidth="1"/>
    <col min="18" max="18" width="19.08984375" style="79" customWidth="1"/>
    <col min="19" max="19" width="18.81640625" style="79" customWidth="1"/>
    <col min="20" max="20" width="17.90625" style="79" customWidth="1"/>
    <col min="21" max="21" width="10.6328125" style="79" customWidth="1"/>
    <col min="22" max="22" width="3.08984375" style="79" customWidth="1"/>
    <col min="23" max="16384" width="9" style="79"/>
  </cols>
  <sheetData>
    <row r="1" spans="1:47">
      <c r="A1" s="1" t="s">
        <v>0</v>
      </c>
    </row>
    <row r="2" spans="1:47">
      <c r="A2" s="67"/>
      <c r="B2" s="79" t="s">
        <v>575</v>
      </c>
    </row>
    <row r="3" spans="1:47" ht="19.5" customHeight="1">
      <c r="B3" s="297" t="s">
        <v>548</v>
      </c>
      <c r="C3" s="297"/>
      <c r="D3" s="297"/>
      <c r="E3" s="297"/>
      <c r="F3" s="297"/>
      <c r="G3" s="297"/>
      <c r="H3" s="297"/>
      <c r="I3" s="297"/>
      <c r="J3" s="297"/>
      <c r="K3" s="297"/>
      <c r="L3" s="297"/>
      <c r="M3" s="297"/>
      <c r="N3" s="297"/>
      <c r="O3" s="297"/>
      <c r="P3" s="297"/>
      <c r="Q3" s="297"/>
      <c r="R3" s="297"/>
      <c r="S3" s="297"/>
      <c r="T3" s="297"/>
      <c r="U3" s="297"/>
      <c r="V3" s="297"/>
    </row>
    <row r="5" spans="1:47" ht="17.25" customHeight="1">
      <c r="B5" s="80" t="s">
        <v>756</v>
      </c>
      <c r="C5" s="3"/>
      <c r="D5" s="3"/>
      <c r="E5" s="3"/>
      <c r="S5" s="271" t="str">
        <f>'様式-事A'!F8&amp;"　　"&amp;'様式-事A'!G8</f>
        <v>報告者の氏名　　</v>
      </c>
      <c r="T5" s="271"/>
      <c r="U5" s="271"/>
      <c r="V5" s="271"/>
    </row>
    <row r="6" spans="1:47" ht="9" customHeight="1"/>
    <row r="7" spans="1:47" ht="6.75" customHeight="1"/>
    <row r="8" spans="1:47" ht="27" customHeight="1">
      <c r="B8" s="298"/>
      <c r="C8" s="299" t="s">
        <v>76</v>
      </c>
      <c r="D8" s="299"/>
      <c r="E8" s="300" t="s">
        <v>77</v>
      </c>
      <c r="F8" s="298" t="s">
        <v>77</v>
      </c>
      <c r="G8" s="302" t="s">
        <v>78</v>
      </c>
      <c r="H8" s="302"/>
      <c r="I8" s="302"/>
      <c r="J8" s="302"/>
      <c r="K8" s="303" t="s">
        <v>79</v>
      </c>
      <c r="L8" s="303"/>
      <c r="M8" s="303"/>
      <c r="N8" s="303"/>
      <c r="O8" s="304" t="s">
        <v>80</v>
      </c>
      <c r="P8" s="304"/>
      <c r="Q8" s="304"/>
      <c r="R8" s="304"/>
      <c r="S8" s="304"/>
      <c r="T8" s="304"/>
      <c r="U8" s="304"/>
      <c r="V8" s="305"/>
      <c r="W8" s="225"/>
      <c r="AC8"/>
      <c r="AD8"/>
      <c r="AE8"/>
      <c r="AF8"/>
      <c r="AG8"/>
      <c r="AH8"/>
      <c r="AI8" t="s">
        <v>80</v>
      </c>
      <c r="AJ8"/>
      <c r="AK8"/>
      <c r="AL8"/>
      <c r="AM8"/>
      <c r="AN8"/>
      <c r="AO8"/>
      <c r="AP8"/>
      <c r="AQ8"/>
      <c r="AR8"/>
      <c r="AS8"/>
      <c r="AT8"/>
      <c r="AU8"/>
    </row>
    <row r="9" spans="1:47" ht="17.25" customHeight="1">
      <c r="B9" s="298"/>
      <c r="C9" s="174"/>
      <c r="D9" s="301" t="s">
        <v>576</v>
      </c>
      <c r="E9" s="300"/>
      <c r="F9" s="300"/>
      <c r="G9" s="298" t="s">
        <v>577</v>
      </c>
      <c r="H9" s="83"/>
      <c r="I9" s="298" t="s">
        <v>81</v>
      </c>
      <c r="J9" s="306" t="s">
        <v>82</v>
      </c>
      <c r="K9" s="307" t="s">
        <v>578</v>
      </c>
      <c r="L9" s="83"/>
      <c r="M9" s="298" t="s">
        <v>83</v>
      </c>
      <c r="N9" s="306" t="s">
        <v>82</v>
      </c>
      <c r="O9" s="308" t="s">
        <v>84</v>
      </c>
      <c r="P9" s="308"/>
      <c r="Q9" s="308"/>
      <c r="R9" s="309" t="s">
        <v>85</v>
      </c>
      <c r="S9" s="309"/>
      <c r="T9" s="309"/>
      <c r="U9" s="309"/>
      <c r="V9" s="310"/>
      <c r="W9" s="225"/>
      <c r="AC9" t="s">
        <v>78</v>
      </c>
      <c r="AD9" s="16"/>
      <c r="AE9" s="17"/>
      <c r="AF9" t="s">
        <v>79</v>
      </c>
      <c r="AG9"/>
      <c r="AH9"/>
      <c r="AI9" t="s">
        <v>84</v>
      </c>
      <c r="AJ9"/>
      <c r="AK9"/>
      <c r="AL9" t="s">
        <v>85</v>
      </c>
      <c r="AM9"/>
      <c r="AN9"/>
      <c r="AO9"/>
      <c r="AP9"/>
      <c r="AQ9" t="s">
        <v>78</v>
      </c>
      <c r="AR9"/>
      <c r="AS9"/>
      <c r="AT9" t="s">
        <v>79</v>
      </c>
      <c r="AU9"/>
    </row>
    <row r="10" spans="1:47" ht="36.75" customHeight="1">
      <c r="B10" s="298"/>
      <c r="C10" s="175" t="s">
        <v>9</v>
      </c>
      <c r="D10" s="301"/>
      <c r="E10" s="301"/>
      <c r="F10" s="301"/>
      <c r="G10" s="301"/>
      <c r="H10" s="70" t="s">
        <v>543</v>
      </c>
      <c r="I10" s="298"/>
      <c r="J10" s="306"/>
      <c r="K10" s="307"/>
      <c r="L10" s="70" t="s">
        <v>543</v>
      </c>
      <c r="M10" s="298"/>
      <c r="N10" s="306"/>
      <c r="O10" s="85" t="s">
        <v>579</v>
      </c>
      <c r="P10" s="86" t="s">
        <v>86</v>
      </c>
      <c r="Q10" s="87" t="s">
        <v>82</v>
      </c>
      <c r="R10" s="88" t="s">
        <v>87</v>
      </c>
      <c r="S10" s="86" t="s">
        <v>580</v>
      </c>
      <c r="T10" s="81" t="s">
        <v>581</v>
      </c>
      <c r="U10" s="84" t="s">
        <v>86</v>
      </c>
      <c r="V10" s="87" t="s">
        <v>82</v>
      </c>
      <c r="W10" s="225"/>
      <c r="AC10" s="176" t="s">
        <v>88</v>
      </c>
      <c r="AD10" s="89" t="s">
        <v>549</v>
      </c>
      <c r="AE10" s="90" t="s">
        <v>82</v>
      </c>
      <c r="AF10" s="176" t="s">
        <v>88</v>
      </c>
      <c r="AG10" s="91" t="s">
        <v>549</v>
      </c>
      <c r="AH10" s="90" t="s">
        <v>82</v>
      </c>
      <c r="AI10" s="177" t="s">
        <v>582</v>
      </c>
      <c r="AJ10" s="91" t="s">
        <v>549</v>
      </c>
      <c r="AK10" s="90" t="s">
        <v>82</v>
      </c>
      <c r="AL10" s="178" t="s">
        <v>87</v>
      </c>
      <c r="AM10" s="177" t="s">
        <v>583</v>
      </c>
      <c r="AN10" s="91" t="s">
        <v>549</v>
      </c>
      <c r="AO10" s="90" t="s">
        <v>82</v>
      </c>
      <c r="AP10"/>
      <c r="AQ10" s="92" t="s">
        <v>89</v>
      </c>
      <c r="AR10" s="92" t="s">
        <v>550</v>
      </c>
      <c r="AS10" s="92" t="s">
        <v>82</v>
      </c>
      <c r="AT10" s="92" t="s">
        <v>551</v>
      </c>
      <c r="AU10" s="92" t="s">
        <v>82</v>
      </c>
    </row>
    <row r="11" spans="1:47" ht="26.25" customHeight="1">
      <c r="B11" s="311" t="s">
        <v>90</v>
      </c>
      <c r="C11" s="312"/>
      <c r="D11" s="313"/>
      <c r="E11" s="93" t="s">
        <v>35</v>
      </c>
      <c r="F11" s="94"/>
      <c r="G11" s="179"/>
      <c r="H11" s="149"/>
      <c r="I11" s="72"/>
      <c r="J11" s="222"/>
      <c r="K11" s="95"/>
      <c r="L11" s="96"/>
      <c r="M11" s="97"/>
      <c r="N11" s="222"/>
      <c r="O11" s="233"/>
      <c r="P11" s="98"/>
      <c r="Q11" s="222"/>
      <c r="R11" s="99"/>
      <c r="S11" s="100"/>
      <c r="T11" s="101"/>
      <c r="U11" s="102"/>
      <c r="V11" s="222"/>
      <c r="W11" s="225"/>
      <c r="AC11" s="18" t="str">
        <f>IFERROR(_xlfn.XLOOKUP(LEFT(G11,FIND("　",G11&amp;"　")-1),廃棄物マスタ!$A$2:$A$145,廃棄物マスタ!$B$2:$B$145),"")</f>
        <v/>
      </c>
      <c r="AD11" s="19" t="str">
        <f>IF(I11="","",IF(J11="t",I11,IF(J11="kg",I11/1000,IF(J11="m3",I11*IF(AND(ISNUMBER(IFERROR(_xludf.xlookup(IFERROR(_xludf.xlookup(LEFT(G11,FIND("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")-1),廃棄物マスタ!$A$2:$A$145,廃棄物マスタ!$B$2:$B$145),""),換算比重マスタ!$A$2:$A$17,換算比重マスタ!$B$2:$B$17),"")&lt;&gt;""),IFERROR(_xludf.xlookup(IFERROR(_xludf.xlookup(LEFT(G11,FIND("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")-1),廃棄物マスタ!$A$2:$A$145,廃棄物マスタ!$B$2:$B$145),""),換算比重マスタ!$A$2:$A$17,換算比重マスタ!$D$2:$D$17),1)),IF(J11="L",(I11/1000)*IF(AND(ISNUMBER(IFERROR(_xludf.xlookup(IFERROR(_xludf.xlookup(LEFT(G11,FIND("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")-1),廃棄物マスタ!$A$2:$A$145,廃棄物マスタ!$B$2:$B$145),""),換算比重マスタ!$A$2:$A$17,換算比重マスタ!$B$2:$B$17),"")&lt;&gt;""),IFERROR(_xludf.xlookup(IFERROR(_xludf.xlookup(LEFT(G11,FIND("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")-1),廃棄物マスタ!$A$2:$A$145,廃棄物マスタ!$B$2:$B$145),""),換算比重マスタ!$A$2:$A$17,換算比重マスタ!$D$2:$D$17),1)),"換算不可")))))</f>
        <v/>
      </c>
      <c r="AE11" s="20" t="str">
        <f t="shared" ref="AE11:AE35" si="0">IF(AD11="","",IF(AD11="換算不可","−","t"))</f>
        <v/>
      </c>
      <c r="AF11" s="18" t="str">
        <f>IFERROR(_xlfn.XLOOKUP(LEFT(K11,FIND("　",K11&amp;"　")-1),廃棄物マスタ!$A$2:$A$145,廃棄物マスタ!$B$2:$B$145),"")</f>
        <v/>
      </c>
      <c r="AG11" s="21" t="str">
        <f>IF(M11="","",IF(N11="t",M11,IF(N11="kg",M11/1000,IF(N11="m3",M11*IF(AND(ISNUMBER(IFERROR(_xludf.xlookup(IFERROR(_xludf.xlookup(LEFT(K11,FIND("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")-1),廃棄物マスタ!$A$2:$A$145,廃棄物マスタ!$B$2:$B$145),""),換算比重マスタ!$A$2:$A$17,換算比重マスタ!$D$2:$D$17),1)),IF(N11="L",(M11/1000)*IF(AND(ISNUMBER(IFERROR(_xludf.xlookup(IFERROR(_xludf.xlookup(LEFT(K11,FIND("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H11" s="22" t="str">
        <f t="shared" ref="AH11:AH35" si="1">IF(AG11="","",IF(AG11="換算不可","−","t"))</f>
        <v/>
      </c>
      <c r="AI11" s="23" t="str">
        <f>IF(O11="","",O11)</f>
        <v/>
      </c>
      <c r="AJ11" s="21" t="str">
        <f>IF(P11="","",IF(Q11="t",P11,IF(Q11="kg",P11/1000,IF(Q11="m3",P11*IF(AND(ISNUMBER(IFERROR(_xludf.xlookup(IFERROR(_xludf.xlookup(LEFT(K11,FIND("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")-1),廃棄物マスタ!$A$2:$A$145,廃棄物マスタ!$B$2:$B$145),""),換算比重マスタ!$A$2:$A$17,換算比重マスタ!$D$2:$D$17),1)),IF(Q11="L",(P11/1000)*IF(AND(ISNUMBER(IFERROR(_xludf.xlookup(IFERROR(_xludf.xlookup(LEFT(K11,FIND("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K11" s="22" t="str">
        <f t="shared" ref="AK11:AK35" si="2">IF(AJ11="","",IF(AJ11="換算不可","−","t"))</f>
        <v/>
      </c>
      <c r="AL11" s="23" t="str">
        <f t="shared" ref="AL11:AL35" si="3">IF(R11="","",R11)</f>
        <v/>
      </c>
      <c r="AM11" s="23" t="str">
        <f t="shared" ref="AM11:AM35" si="4">IF(T11="","",T11)</f>
        <v/>
      </c>
      <c r="AN11" s="21" t="str">
        <f>IF(U11="","",IF(V11="t",U11,IF(V11="kg",U11/1000,IF(V11="m3",U11*IF(AND(ISNUMBER(IFERROR(_xludf.xlookup(IFERROR(_xludf.xlookup(LEFT(K11,FIND("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")-1),廃棄物マスタ!$A$2:$A$145,廃棄物マスタ!$B$2:$B$145),""),換算比重マスタ!$A$2:$A$17,換算比重マスタ!$D$2:$D$17),1)),IF(V11="L",(U11/1000)*IF(AND(ISNUMBER(IFERROR(_xludf.xlookup(IFERROR(_xludf.xlookup(LEFT(K11,FIND("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O11" s="22" t="str">
        <f t="shared" ref="AO11:AO35" si="5">IF(AN11="","",IF(AN11="換算不可","−","t"))</f>
        <v/>
      </c>
      <c r="AP11"/>
      <c r="AQ11" s="25" t="s">
        <v>91</v>
      </c>
      <c r="AR11" s="24" t="str">
        <f t="shared" ref="AR11:AR52" si="6">IFERROR(IF(SUMIF(AC$11:AC$36,AQ11,AD$11:AD$36)=0,"",SUMIF(AC$11:AC$36,AQ11,AD$11:AD$36)),"")</f>
        <v/>
      </c>
      <c r="AS11" s="24"/>
      <c r="AT11" s="24" t="str">
        <f t="shared" ref="AT11:AT52" si="7">IFERROR(IF(SUMIF(AF$11:AF$36,AQ11,AG$11:AG$36)=0,"",SUMIF(AF$11:AF$36,AQ11,AG$11:AG$36)),"")</f>
        <v/>
      </c>
      <c r="AU11" s="180"/>
    </row>
    <row r="12" spans="1:47" ht="26.25" customHeight="1">
      <c r="B12" s="311"/>
      <c r="C12" s="311"/>
      <c r="D12" s="313"/>
      <c r="E12" s="82" t="s">
        <v>38</v>
      </c>
      <c r="F12" s="94"/>
      <c r="G12" s="100"/>
      <c r="H12" s="103"/>
      <c r="I12" s="72"/>
      <c r="J12" s="222"/>
      <c r="K12" s="95"/>
      <c r="L12" s="96"/>
      <c r="M12" s="97"/>
      <c r="N12" s="222"/>
      <c r="O12" s="233"/>
      <c r="P12" s="98"/>
      <c r="Q12" s="222"/>
      <c r="R12" s="99"/>
      <c r="S12" s="100"/>
      <c r="T12" s="101"/>
      <c r="U12" s="102"/>
      <c r="V12" s="222"/>
      <c r="W12" s="225"/>
      <c r="AC12" s="18" t="str">
        <f>IFERROR(_xlfn.XLOOKUP(LEFT(G12,FIND("　",G12&amp;"　")-1),廃棄物マスタ!$A$2:$A$145,廃棄物マスタ!$B$2:$B$145),"")</f>
        <v/>
      </c>
      <c r="AD12" s="19" t="str">
        <f>IF(I12="","",IF(J12="t",I12,IF(J12="kg",I12/1000,IF(J12="m3",I12*IF(AND(ISNUMBER(IFERROR(_xludf.xlookup(IFERROR(_xludf.xlookup(LEFT(G12,FIND("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")-1),廃棄物マスタ!$A$2:$A$145,廃棄物マスタ!$B$2:$B$145),""),換算比重マスタ!$A$2:$A$17,換算比重マスタ!$B$2:$B$17),"")&lt;&gt;""),IFERROR(_xludf.xlookup(IFERROR(_xludf.xlookup(LEFT(G12,FIND("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")-1),廃棄物マスタ!$A$2:$A$145,廃棄物マスタ!$B$2:$B$145),""),換算比重マスタ!$A$2:$A$17,換算比重マスタ!$D$2:$D$17),1)),IF(J12="L",(I12/1000)*IF(AND(ISNUMBER(IFERROR(_xludf.xlookup(IFERROR(_xludf.xlookup(LEFT(G12,FIND("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")-1),廃棄物マスタ!$A$2:$A$145,廃棄物マスタ!$B$2:$B$145),""),換算比重マスタ!$A$2:$A$17,換算比重マスタ!$B$2:$B$17),"")&lt;&gt;""),IFERROR(_xludf.xlookup(IFERROR(_xludf.xlookup(LEFT(G12,FIND("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")-1),廃棄物マスタ!$A$2:$A$145,廃棄物マスタ!$B$2:$B$145),""),換算比重マスタ!$A$2:$A$17,換算比重マスタ!$D$2:$D$17),1)),"換算不可")))))</f>
        <v/>
      </c>
      <c r="AE12" s="20" t="str">
        <f t="shared" si="0"/>
        <v/>
      </c>
      <c r="AF12" s="18" t="str">
        <f>IFERROR(_xlfn.XLOOKUP(LEFT(K12,FIND("　",K12&amp;"　")-1),廃棄物マスタ!$A$2:$A$145,廃棄物マスタ!$B$2:$B$145),"")</f>
        <v/>
      </c>
      <c r="AG12" s="21" t="str">
        <f>IF(M12="","",IF(N12="t",M12,IF(N12="kg",M12/1000,IF(N12="m3",M12*IF(AND(ISNUMBER(IFERROR(_xludf.xlookup(IFERROR(_xludf.xlookup(LEFT(K12,FIND("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")-1),廃棄物マスタ!$A$2:$A$145,廃棄物マスタ!$B$2:$B$145),""),換算比重マスタ!$A$2:$A$17,換算比重マスタ!$D$2:$D$17),1)),IF(N12="L",(M12/1000)*IF(AND(ISNUMBER(IFERROR(_xludf.xlookup(IFERROR(_xludf.xlookup(LEFT(K12,FIND("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H12" s="22" t="str">
        <f t="shared" si="1"/>
        <v/>
      </c>
      <c r="AI12" s="23" t="str">
        <f>IF(O13="","",O13)</f>
        <v/>
      </c>
      <c r="AJ12" s="21" t="str">
        <f>IF(P12="","",IF(Q12="t",P12,IF(Q12="kg",P12/1000,IF(Q12="m3",P12*IF(AND(ISNUMBER(IFERROR(_xludf.xlookup(IFERROR(_xludf.xlookup(LEFT(K12,FIND("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")-1),廃棄物マスタ!$A$2:$A$145,廃棄物マスタ!$B$2:$B$145),""),換算比重マスタ!$A$2:$A$17,換算比重マスタ!$D$2:$D$17),1)),IF(Q12="L",(P12/1000)*IF(AND(ISNUMBER(IFERROR(_xludf.xlookup(IFERROR(_xludf.xlookup(LEFT(K12,FIND("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K12" s="22" t="str">
        <f t="shared" si="2"/>
        <v/>
      </c>
      <c r="AL12" s="23" t="str">
        <f t="shared" si="3"/>
        <v/>
      </c>
      <c r="AM12" s="23" t="str">
        <f t="shared" si="4"/>
        <v/>
      </c>
      <c r="AN12" s="21" t="str">
        <f>IF(U12="","",IF(V12="t",U12,IF(V12="kg",U12/1000,IF(V12="m3",U12*IF(AND(ISNUMBER(IFERROR(_xludf.xlookup(IFERROR(_xludf.xlookup(LEFT(K12,FIND("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")-1),廃棄物マスタ!$A$2:$A$145,廃棄物マスタ!$B$2:$B$145),""),換算比重マスタ!$A$2:$A$17,換算比重マスタ!$D$2:$D$17),1)),IF(V12="L",(U12/1000)*IF(AND(ISNUMBER(IFERROR(_xludf.xlookup(IFERROR(_xludf.xlookup(LEFT(K12,FIND("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O12" s="22" t="str">
        <f t="shared" si="5"/>
        <v/>
      </c>
      <c r="AP12"/>
      <c r="AQ12" s="25" t="s">
        <v>92</v>
      </c>
      <c r="AR12" s="24" t="str">
        <f t="shared" si="6"/>
        <v/>
      </c>
      <c r="AS12" s="24"/>
      <c r="AT12" s="24" t="str">
        <f t="shared" si="7"/>
        <v/>
      </c>
      <c r="AU12" s="180"/>
    </row>
    <row r="13" spans="1:47" ht="26.25" customHeight="1">
      <c r="B13" s="311"/>
      <c r="C13" s="311"/>
      <c r="D13" s="313"/>
      <c r="E13" s="93" t="s">
        <v>40</v>
      </c>
      <c r="F13" s="94"/>
      <c r="G13" s="100"/>
      <c r="H13" s="103"/>
      <c r="I13" s="72"/>
      <c r="J13" s="222"/>
      <c r="K13" s="95"/>
      <c r="L13" s="96"/>
      <c r="M13" s="97"/>
      <c r="N13" s="222"/>
      <c r="O13" s="233"/>
      <c r="P13" s="98"/>
      <c r="Q13" s="222"/>
      <c r="R13" s="99"/>
      <c r="S13" s="100"/>
      <c r="T13" s="101"/>
      <c r="U13" s="102"/>
      <c r="V13" s="222"/>
      <c r="W13" s="225"/>
      <c r="AC13" s="18" t="str">
        <f>IFERROR(_xlfn.XLOOKUP(LEFT(G13,FIND("　",G13&amp;"　")-1),廃棄物マスタ!$A$2:$A$145,廃棄物マスタ!$B$2:$B$145),"")</f>
        <v/>
      </c>
      <c r="AD13" s="19" t="str">
        <f>IF(I13="","",IF(J13="t",I13,IF(J13="kg",I13/1000,IF(J13="m3",I13*IF(AND(ISNUMBER(IFERROR(_xludf.xlookup(IFERROR(_xludf.xlookup(LEFT(G13,FIND("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")-1),廃棄物マスタ!$A$2:$A$145,廃棄物マスタ!$B$2:$B$145),""),換算比重マスタ!$A$2:$A$17,換算比重マスタ!$B$2:$B$17),"")&lt;&gt;""),IFERROR(_xludf.xlookup(IFERROR(_xludf.xlookup(LEFT(G13,FIND("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")-1),廃棄物マスタ!$A$2:$A$145,廃棄物マスタ!$B$2:$B$145),""),換算比重マスタ!$A$2:$A$17,換算比重マスタ!$D$2:$D$17),1)),IF(J13="L",(I13/1000)*IF(AND(ISNUMBER(IFERROR(_xludf.xlookup(IFERROR(_xludf.xlookup(LEFT(G13,FIND("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")-1),廃棄物マスタ!$A$2:$A$145,廃棄物マスタ!$B$2:$B$145),""),換算比重マスタ!$A$2:$A$17,換算比重マスタ!$B$2:$B$17),"")&lt;&gt;""),IFERROR(_xludf.xlookup(IFERROR(_xludf.xlookup(LEFT(G13,FIND("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")-1),廃棄物マスタ!$A$2:$A$145,廃棄物マスタ!$B$2:$B$145),""),換算比重マスタ!$A$2:$A$17,換算比重マスタ!$D$2:$D$17),1)),"換算不可")))))</f>
        <v/>
      </c>
      <c r="AE13" s="20" t="str">
        <f t="shared" si="0"/>
        <v/>
      </c>
      <c r="AF13" s="18" t="str">
        <f>IFERROR(_xlfn.XLOOKUP(LEFT(K13,FIND("　",K13&amp;"　")-1),廃棄物マスタ!$A$2:$A$145,廃棄物マスタ!$B$2:$B$145),"")</f>
        <v/>
      </c>
      <c r="AG13" s="21" t="str">
        <f>IF(M13="","",IF(N13="t",M13,IF(N13="kg",M13/1000,IF(N13="m3",M13*IF(AND(ISNUMBER(IFERROR(_xludf.xlookup(IFERROR(_xludf.xlookup(LEFT(K13,FIND("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")-1),廃棄物マスタ!$A$2:$A$145,廃棄物マスタ!$B$2:$B$145),""),換算比重マスタ!$A$2:$A$17,換算比重マスタ!$D$2:$D$17),1)),IF(N13="L",(M13/1000)*IF(AND(ISNUMBER(IFERROR(_xludf.xlookup(IFERROR(_xludf.xlookup(LEFT(K13,FIND("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H13" s="22" t="str">
        <f t="shared" si="1"/>
        <v/>
      </c>
      <c r="AI13" s="23" t="str">
        <f>IF(O12="","",O12)</f>
        <v/>
      </c>
      <c r="AJ13" s="21" t="str">
        <f>IF(P13="","",IF(Q13="t",P13,IF(Q13="kg",P13/1000,IF(Q13="m3",P13*IF(AND(ISNUMBER(IFERROR(_xludf.xlookup(IFERROR(_xludf.xlookup(LEFT(K13,FIND("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")-1),廃棄物マスタ!$A$2:$A$145,廃棄物マスタ!$B$2:$B$145),""),換算比重マスタ!$A$2:$A$17,換算比重マスタ!$D$2:$D$17),1)),IF(Q13="L",(P13/1000)*IF(AND(ISNUMBER(IFERROR(_xludf.xlookup(IFERROR(_xludf.xlookup(LEFT(K13,FIND("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K13" s="22" t="str">
        <f t="shared" si="2"/>
        <v/>
      </c>
      <c r="AL13" s="23" t="str">
        <f t="shared" si="3"/>
        <v/>
      </c>
      <c r="AM13" s="23" t="str">
        <f t="shared" si="4"/>
        <v/>
      </c>
      <c r="AN13" s="21" t="str">
        <f>IF(U13="","",IF(V13="t",U13,IF(V13="kg",U13/1000,IF(V13="m3",U13*IF(AND(ISNUMBER(IFERROR(_xludf.xlookup(IFERROR(_xludf.xlookup(LEFT(K13,FIND("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")-1),廃棄物マスタ!$A$2:$A$145,廃棄物マスタ!$B$2:$B$145),""),換算比重マスタ!$A$2:$A$17,換算比重マスタ!$D$2:$D$17),1)),IF(V13="L",(U13/1000)*IF(AND(ISNUMBER(IFERROR(_xludf.xlookup(IFERROR(_xludf.xlookup(LEFT(K13,FIND("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O13" s="22" t="str">
        <f t="shared" si="5"/>
        <v/>
      </c>
      <c r="AP13"/>
      <c r="AQ13" s="25" t="s">
        <v>93</v>
      </c>
      <c r="AR13" s="24" t="str">
        <f t="shared" si="6"/>
        <v/>
      </c>
      <c r="AS13" s="24"/>
      <c r="AT13" s="24" t="str">
        <f t="shared" si="7"/>
        <v/>
      </c>
      <c r="AU13" s="180"/>
    </row>
    <row r="14" spans="1:47" ht="26.25" customHeight="1">
      <c r="B14" s="311"/>
      <c r="C14" s="311"/>
      <c r="D14" s="313"/>
      <c r="E14" s="82" t="s">
        <v>42</v>
      </c>
      <c r="F14" s="94"/>
      <c r="G14" s="100"/>
      <c r="H14" s="103"/>
      <c r="I14" s="72"/>
      <c r="J14" s="222"/>
      <c r="K14" s="95"/>
      <c r="L14" s="96"/>
      <c r="M14" s="97"/>
      <c r="N14" s="222"/>
      <c r="O14" s="233"/>
      <c r="P14" s="98"/>
      <c r="Q14" s="222"/>
      <c r="R14" s="99"/>
      <c r="S14" s="100"/>
      <c r="T14" s="101"/>
      <c r="U14" s="102"/>
      <c r="V14" s="222"/>
      <c r="W14" s="225"/>
      <c r="AC14" s="18" t="str">
        <f>IFERROR(_xlfn.XLOOKUP(LEFT(G14,FIND("　",G14&amp;"　")-1),廃棄物マスタ!$A$2:$A$145,廃棄物マスタ!$B$2:$B$145),"")</f>
        <v/>
      </c>
      <c r="AD14" s="19" t="str">
        <f>IF(I14="","",IF(J14="t",I14,IF(J14="kg",I14/1000,IF(J14="m3",I14*IF(AND(ISNUMBER(IFERROR(_xludf.xlookup(IFERROR(_xludf.xlookup(LEFT(G14,FIND("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")-1),廃棄物マスタ!$A$2:$A$145,廃棄物マスタ!$B$2:$B$145),""),換算比重マスタ!$A$2:$A$17,換算比重マスタ!$B$2:$B$17),"")&lt;&gt;""),IFERROR(_xludf.xlookup(IFERROR(_xludf.xlookup(LEFT(G14,FIND("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")-1),廃棄物マスタ!$A$2:$A$145,廃棄物マスタ!$B$2:$B$145),""),換算比重マスタ!$A$2:$A$17,換算比重マスタ!$D$2:$D$17),1)),IF(J14="L",(I14/1000)*IF(AND(ISNUMBER(IFERROR(_xludf.xlookup(IFERROR(_xludf.xlookup(LEFT(G14,FIND("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")-1),廃棄物マスタ!$A$2:$A$145,廃棄物マスタ!$B$2:$B$145),""),換算比重マスタ!$A$2:$A$17,換算比重マスタ!$B$2:$B$17),"")&lt;&gt;""),IFERROR(_xludf.xlookup(IFERROR(_xludf.xlookup(LEFT(G14,FIND("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")-1),廃棄物マスタ!$A$2:$A$145,廃棄物マスタ!$B$2:$B$145),""),換算比重マスタ!$A$2:$A$17,換算比重マスタ!$D$2:$D$17),1)),"換算不可")))))</f>
        <v/>
      </c>
      <c r="AE14" s="20" t="str">
        <f t="shared" si="0"/>
        <v/>
      </c>
      <c r="AF14" s="18" t="str">
        <f>IFERROR(_xlfn.XLOOKUP(LEFT(K14,FIND("　",K14&amp;"　")-1),廃棄物マスタ!$A$2:$A$145,廃棄物マスタ!$B$2:$B$145),"")</f>
        <v/>
      </c>
      <c r="AG14" s="21" t="str">
        <f>IF(M14="","",IF(N14="t",M14,IF(N14="kg",M14/1000,IF(N14="m3",M14*IF(AND(ISNUMBER(IFERROR(_xludf.xlookup(IFERROR(_xludf.xlookup(LEFT(K14,FIND("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")-1),廃棄物マスタ!$A$2:$A$145,廃棄物マスタ!$B$2:$B$145),""),換算比重マスタ!$A$2:$A$17,換算比重マスタ!$D$2:$D$17),1)),IF(N14="L",(M14/1000)*IF(AND(ISNUMBER(IFERROR(_xludf.xlookup(IFERROR(_xludf.xlookup(LEFT(K14,FIND("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H14" s="22" t="str">
        <f t="shared" si="1"/>
        <v/>
      </c>
      <c r="AI14" s="23" t="str">
        <f t="shared" ref="AI14:AI35" si="8">IF(O14="","",O14)</f>
        <v/>
      </c>
      <c r="AJ14" s="21" t="str">
        <f>IF(P14="","",IF(Q14="t",P14,IF(Q14="kg",P14/1000,IF(Q14="m3",P14*IF(AND(ISNUMBER(IFERROR(_xludf.xlookup(IFERROR(_xludf.xlookup(LEFT(K14,FIND("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")-1),廃棄物マスタ!$A$2:$A$145,廃棄物マスタ!$B$2:$B$145),""),換算比重マスタ!$A$2:$A$17,換算比重マスタ!$D$2:$D$17),1)),IF(Q14="L",(P14/1000)*IF(AND(ISNUMBER(IFERROR(_xludf.xlookup(IFERROR(_xludf.xlookup(LEFT(K14,FIND("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K14" s="22" t="str">
        <f t="shared" si="2"/>
        <v/>
      </c>
      <c r="AL14" s="23" t="str">
        <f t="shared" si="3"/>
        <v/>
      </c>
      <c r="AM14" s="23" t="str">
        <f t="shared" si="4"/>
        <v/>
      </c>
      <c r="AN14" s="21" t="str">
        <f>IF(U14="","",IF(V14="t",U14,IF(V14="kg",U14/1000,IF(V14="m3",U14*IF(AND(ISNUMBER(IFERROR(_xludf.xlookup(IFERROR(_xludf.xlookup(LEFT(K14,FIND("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")-1),廃棄物マスタ!$A$2:$A$145,廃棄物マスタ!$B$2:$B$145),""),換算比重マスタ!$A$2:$A$17,換算比重マスタ!$D$2:$D$17),1)),IF(V14="L",(U14/1000)*IF(AND(ISNUMBER(IFERROR(_xludf.xlookup(IFERROR(_xludf.xlookup(LEFT(K14,FIND("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O14" s="22" t="str">
        <f t="shared" si="5"/>
        <v/>
      </c>
      <c r="AP14"/>
      <c r="AQ14" s="25" t="s">
        <v>94</v>
      </c>
      <c r="AR14" s="24" t="str">
        <f t="shared" si="6"/>
        <v/>
      </c>
      <c r="AS14" s="24"/>
      <c r="AT14" s="24" t="str">
        <f t="shared" si="7"/>
        <v/>
      </c>
      <c r="AU14" s="180"/>
    </row>
    <row r="15" spans="1:47" ht="26.25" customHeight="1">
      <c r="B15" s="311"/>
      <c r="C15" s="311"/>
      <c r="D15" s="313"/>
      <c r="E15" s="104" t="s">
        <v>37</v>
      </c>
      <c r="F15" s="105"/>
      <c r="G15" s="106"/>
      <c r="H15" s="107"/>
      <c r="I15" s="108"/>
      <c r="J15" s="223"/>
      <c r="K15" s="109"/>
      <c r="L15" s="110"/>
      <c r="M15" s="111"/>
      <c r="N15" s="223"/>
      <c r="O15" s="234"/>
      <c r="P15" s="112"/>
      <c r="Q15" s="223"/>
      <c r="R15" s="113"/>
      <c r="S15" s="106"/>
      <c r="T15" s="114"/>
      <c r="U15" s="115"/>
      <c r="V15" s="223"/>
      <c r="W15" s="225"/>
      <c r="AC15" s="18" t="str">
        <f>IFERROR(_xlfn.XLOOKUP(LEFT(G15,FIND("　",G15&amp;"　")-1),廃棄物マスタ!$A$2:$A$145,廃棄物マスタ!$B$2:$B$145),"")</f>
        <v/>
      </c>
      <c r="AD15" s="19" t="str">
        <f>IF(I15="","",IF(J15="t",I15,IF(J15="kg",I15/1000,IF(J15="m3",I15*IF(AND(ISNUMBER(IFERROR(_xludf.xlookup(IFERROR(_xludf.xlookup(LEFT(G15,FIND("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")-1),廃棄物マスタ!$A$2:$A$145,廃棄物マスタ!$B$2:$B$145),""),換算比重マスタ!$A$2:$A$17,換算比重マスタ!$B$2:$B$17),"")&lt;&gt;""),IFERROR(_xludf.xlookup(IFERROR(_xludf.xlookup(LEFT(G15,FIND("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")-1),廃棄物マスタ!$A$2:$A$145,廃棄物マスタ!$B$2:$B$145),""),換算比重マスタ!$A$2:$A$17,換算比重マスタ!$D$2:$D$17),1)),IF(J15="L",(I15/1000)*IF(AND(ISNUMBER(IFERROR(_xludf.xlookup(IFERROR(_xludf.xlookup(LEFT(G15,FIND("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")-1),廃棄物マスタ!$A$2:$A$145,廃棄物マスタ!$B$2:$B$145),""),換算比重マスタ!$A$2:$A$17,換算比重マスタ!$B$2:$B$17),"")&lt;&gt;""),IFERROR(_xludf.xlookup(IFERROR(_xludf.xlookup(LEFT(G15,FIND("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")-1),廃棄物マスタ!$A$2:$A$145,廃棄物マスタ!$B$2:$B$145),""),換算比重マスタ!$A$2:$A$17,換算比重マスタ!$D$2:$D$17),1)),"換算不可")))))</f>
        <v/>
      </c>
      <c r="AE15" s="20" t="str">
        <f t="shared" si="0"/>
        <v/>
      </c>
      <c r="AF15" s="18" t="str">
        <f>IFERROR(_xlfn.XLOOKUP(LEFT(K15,FIND("　",K15&amp;"　")-1),廃棄物マスタ!$A$2:$A$145,廃棄物マスタ!$B$2:$B$145),"")</f>
        <v/>
      </c>
      <c r="AG15" s="21" t="str">
        <f>IF(M15="","",IF(N15="t",M15,IF(N15="kg",M15/1000,IF(N15="m3",M15*IF(AND(ISNUMBER(IFERROR(_xludf.xlookup(IFERROR(_xludf.xlookup(LEFT(K15,FIND("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")-1),廃棄物マスタ!$A$2:$A$145,廃棄物マスタ!$B$2:$B$145),""),換算比重マスタ!$A$2:$A$17,換算比重マスタ!$D$2:$D$17),1)),IF(N15="L",(M15/1000)*IF(AND(ISNUMBER(IFERROR(_xludf.xlookup(IFERROR(_xludf.xlookup(LEFT(K15,FIND("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H15" s="22" t="str">
        <f t="shared" si="1"/>
        <v/>
      </c>
      <c r="AI15" s="23" t="str">
        <f t="shared" si="8"/>
        <v/>
      </c>
      <c r="AJ15" s="21" t="str">
        <f>IF(P15="","",IF(Q15="t",P15,IF(Q15="kg",P15/1000,IF(Q15="m3",P15*IF(AND(ISNUMBER(IFERROR(_xludf.xlookup(IFERROR(_xludf.xlookup(LEFT(K15,FIND("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")-1),廃棄物マスタ!$A$2:$A$145,廃棄物マスタ!$B$2:$B$145),""),換算比重マスタ!$A$2:$A$17,換算比重マスタ!$D$2:$D$17),1)),IF(Q15="L",(P15/1000)*IF(AND(ISNUMBER(IFERROR(_xludf.xlookup(IFERROR(_xludf.xlookup(LEFT(K15,FIND("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K15" s="22" t="str">
        <f t="shared" si="2"/>
        <v/>
      </c>
      <c r="AL15" s="23" t="str">
        <f t="shared" si="3"/>
        <v/>
      </c>
      <c r="AM15" s="23" t="str">
        <f t="shared" si="4"/>
        <v/>
      </c>
      <c r="AN15" s="21" t="str">
        <f>IF(U15="","",IF(V15="t",U15,IF(V15="kg",U15/1000,IF(V15="m3",U15*IF(AND(ISNUMBER(IFERROR(_xludf.xlookup(IFERROR(_xludf.xlookup(LEFT(K15,FIND("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")-1),廃棄物マスタ!$A$2:$A$145,廃棄物マスタ!$B$2:$B$145),""),換算比重マスタ!$A$2:$A$17,換算比重マスタ!$D$2:$D$17),1)),IF(V15="L",(U15/1000)*IF(AND(ISNUMBER(IFERROR(_xludf.xlookup(IFERROR(_xludf.xlookup(LEFT(K15,FIND("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O15" s="22" t="str">
        <f t="shared" si="5"/>
        <v/>
      </c>
      <c r="AP15"/>
      <c r="AQ15" s="25" t="s">
        <v>95</v>
      </c>
      <c r="AR15" s="24" t="str">
        <f t="shared" si="6"/>
        <v/>
      </c>
      <c r="AS15" s="24"/>
      <c r="AT15" s="24" t="str">
        <f t="shared" si="7"/>
        <v/>
      </c>
      <c r="AU15" s="180"/>
    </row>
    <row r="16" spans="1:47" ht="26.25" customHeight="1">
      <c r="B16" s="314" t="s">
        <v>96</v>
      </c>
      <c r="C16" s="315"/>
      <c r="D16" s="313"/>
      <c r="E16" s="116" t="s">
        <v>39</v>
      </c>
      <c r="F16" s="117"/>
      <c r="G16" s="181"/>
      <c r="H16" s="182"/>
      <c r="I16" s="118"/>
      <c r="J16" s="224"/>
      <c r="K16" s="119"/>
      <c r="L16" s="120"/>
      <c r="M16" s="121"/>
      <c r="N16" s="224"/>
      <c r="O16" s="235"/>
      <c r="P16" s="122"/>
      <c r="Q16" s="224"/>
      <c r="R16" s="123"/>
      <c r="S16" s="124"/>
      <c r="T16" s="125"/>
      <c r="U16" s="126"/>
      <c r="V16" s="224"/>
      <c r="W16" s="225"/>
      <c r="AC16" s="18" t="str">
        <f>IFERROR(_xlfn.XLOOKUP(LEFT(G16,FIND("　",G16&amp;"　")-1),廃棄物マスタ!$A$2:$A$145,廃棄物マスタ!$B$2:$B$145),"")</f>
        <v/>
      </c>
      <c r="AD16" s="19" t="str">
        <f>IF(I16="","",IF(J16="t",I16,IF(J16="kg",I16/1000,IF(J16="m3",I16*IF(AND(ISNUMBER(IFERROR(_xludf.xlookup(IFERROR(_xludf.xlookup(LEFT(G16,FIND("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")-1),廃棄物マスタ!$A$2:$A$145,廃棄物マスタ!$B$2:$B$145),""),換算比重マスタ!$A$2:$A$17,換算比重マスタ!$B$2:$B$17),"")&lt;&gt;""),IFERROR(_xludf.xlookup(IFERROR(_xludf.xlookup(LEFT(G16,FIND("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")-1),廃棄物マスタ!$A$2:$A$145,廃棄物マスタ!$B$2:$B$145),""),換算比重マスタ!$A$2:$A$17,換算比重マスタ!$D$2:$D$17),1)),IF(J16="L",(I16/1000)*IF(AND(ISNUMBER(IFERROR(_xludf.xlookup(IFERROR(_xludf.xlookup(LEFT(G16,FIND("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")-1),廃棄物マスタ!$A$2:$A$145,廃棄物マスタ!$B$2:$B$145),""),換算比重マスタ!$A$2:$A$17,換算比重マスタ!$B$2:$B$17),"")&lt;&gt;""),IFERROR(_xludf.xlookup(IFERROR(_xludf.xlookup(LEFT(G16,FIND("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")-1),廃棄物マスタ!$A$2:$A$145,廃棄物マスタ!$B$2:$B$145),""),換算比重マスタ!$A$2:$A$17,換算比重マスタ!$D$2:$D$17),1)),"換算不可")))))</f>
        <v/>
      </c>
      <c r="AE16" s="20" t="str">
        <f t="shared" si="0"/>
        <v/>
      </c>
      <c r="AF16" s="18" t="str">
        <f>IFERROR(_xlfn.XLOOKUP(LEFT(K16,FIND("　",K16&amp;"　")-1),廃棄物マスタ!$A$2:$A$145,廃棄物マスタ!$B$2:$B$145),"")</f>
        <v/>
      </c>
      <c r="AG16" s="21" t="str">
        <f>IF(M16="","",IF(N16="t",M16,IF(N16="kg",M16/1000,IF(N16="m3",M16*IF(AND(ISNUMBER(IFERROR(_xludf.xlookup(IFERROR(_xludf.xlookup(LEFT(K16,FIND("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")-1),廃棄物マスタ!$A$2:$A$145,廃棄物マスタ!$B$2:$B$145),""),換算比重マスタ!$A$2:$A$17,換算比重マスタ!$D$2:$D$17),1)),IF(N16="L",(M16/1000)*IF(AND(ISNUMBER(IFERROR(_xludf.xlookup(IFERROR(_xludf.xlookup(LEFT(K16,FIND("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H16" s="22" t="str">
        <f t="shared" si="1"/>
        <v/>
      </c>
      <c r="AI16" s="23" t="str">
        <f t="shared" si="8"/>
        <v/>
      </c>
      <c r="AJ16" s="21" t="str">
        <f>IF(P16="","",IF(Q16="t",P16,IF(Q16="kg",P16/1000,IF(Q16="m3",P16*IF(AND(ISNUMBER(IFERROR(_xludf.xlookup(IFERROR(_xludf.xlookup(LEFT(K16,FIND("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")-1),廃棄物マスタ!$A$2:$A$145,廃棄物マスタ!$B$2:$B$145),""),換算比重マスタ!$A$2:$A$17,換算比重マスタ!$D$2:$D$17),1)),IF(Q16="L",(P16/1000)*IF(AND(ISNUMBER(IFERROR(_xludf.xlookup(IFERROR(_xludf.xlookup(LEFT(K16,FIND("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K16" s="22" t="str">
        <f t="shared" si="2"/>
        <v/>
      </c>
      <c r="AL16" s="23" t="str">
        <f t="shared" si="3"/>
        <v/>
      </c>
      <c r="AM16" s="23" t="str">
        <f t="shared" si="4"/>
        <v/>
      </c>
      <c r="AN16" s="21" t="str">
        <f>IF(U16="","",IF(V16="t",U16,IF(V16="kg",U16/1000,IF(V16="m3",U16*IF(AND(ISNUMBER(IFERROR(_xludf.xlookup(IFERROR(_xludf.xlookup(LEFT(K16,FIND("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")-1),廃棄物マスタ!$A$2:$A$145,廃棄物マスタ!$B$2:$B$145),""),換算比重マスタ!$A$2:$A$17,換算比重マスタ!$D$2:$D$17),1)),IF(V16="L",(U16/1000)*IF(AND(ISNUMBER(IFERROR(_xludf.xlookup(IFERROR(_xludf.xlookup(LEFT(K16,FIND("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O16" s="22" t="str">
        <f t="shared" si="5"/>
        <v/>
      </c>
      <c r="AP16"/>
      <c r="AQ16" s="25" t="s">
        <v>97</v>
      </c>
      <c r="AR16" s="24" t="str">
        <f t="shared" si="6"/>
        <v/>
      </c>
      <c r="AS16" s="24"/>
      <c r="AT16" s="24" t="str">
        <f t="shared" si="7"/>
        <v/>
      </c>
      <c r="AU16" s="180"/>
    </row>
    <row r="17" spans="2:47" ht="26.25" customHeight="1">
      <c r="B17" s="314"/>
      <c r="C17" s="314"/>
      <c r="D17" s="313"/>
      <c r="E17" s="93" t="s">
        <v>41</v>
      </c>
      <c r="F17" s="94"/>
      <c r="G17" s="179"/>
      <c r="H17" s="149"/>
      <c r="I17" s="72"/>
      <c r="J17" s="222"/>
      <c r="K17" s="95"/>
      <c r="L17" s="96"/>
      <c r="M17" s="97"/>
      <c r="N17" s="222"/>
      <c r="O17" s="233"/>
      <c r="P17" s="98"/>
      <c r="Q17" s="222"/>
      <c r="R17" s="99"/>
      <c r="S17" s="100"/>
      <c r="T17" s="101"/>
      <c r="U17" s="102"/>
      <c r="V17" s="222"/>
      <c r="W17" s="225"/>
      <c r="AC17" s="18" t="str">
        <f>IFERROR(_xlfn.XLOOKUP(LEFT(G17,FIND("　",G17&amp;"　")-1),廃棄物マスタ!$A$2:$A$145,廃棄物マスタ!$B$2:$B$145),"")</f>
        <v/>
      </c>
      <c r="AD17" s="19" t="str">
        <f>IF(I17="","",IF(J17="t",I17,IF(J17="kg",I17/1000,IF(J17="m3",I17*IF(AND(ISNUMBER(IFERROR(_xludf.xlookup(IFERROR(_xludf.xlookup(LEFT(G17,FIND("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")-1),廃棄物マスタ!$A$2:$A$145,廃棄物マスタ!$B$2:$B$145),""),換算比重マスタ!$A$2:$A$17,換算比重マスタ!$B$2:$B$17),"")&lt;&gt;""),IFERROR(_xludf.xlookup(IFERROR(_xludf.xlookup(LEFT(G17,FIND("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")-1),廃棄物マスタ!$A$2:$A$145,廃棄物マスタ!$B$2:$B$145),""),換算比重マスタ!$A$2:$A$17,換算比重マスタ!$D$2:$D$17),1)),IF(J17="L",(I17/1000)*IF(AND(ISNUMBER(IFERROR(_xludf.xlookup(IFERROR(_xludf.xlookup(LEFT(G17,FIND("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")-1),廃棄物マスタ!$A$2:$A$145,廃棄物マスタ!$B$2:$B$145),""),換算比重マスタ!$A$2:$A$17,換算比重マスタ!$B$2:$B$17),"")&lt;&gt;""),IFERROR(_xludf.xlookup(IFERROR(_xludf.xlookup(LEFT(G17,FIND("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")-1),廃棄物マスタ!$A$2:$A$145,廃棄物マスタ!$B$2:$B$145),""),換算比重マスタ!$A$2:$A$17,換算比重マスタ!$D$2:$D$17),1)),"換算不可")))))</f>
        <v/>
      </c>
      <c r="AE17" s="20" t="str">
        <f t="shared" si="0"/>
        <v/>
      </c>
      <c r="AF17" s="18" t="str">
        <f>IFERROR(_xlfn.XLOOKUP(LEFT(K17,FIND("　",K17&amp;"　")-1),廃棄物マスタ!$A$2:$A$145,廃棄物マスタ!$B$2:$B$145),"")</f>
        <v/>
      </c>
      <c r="AG17" s="21" t="str">
        <f>IF(M17="","",IF(N17="t",M17,IF(N17="kg",M17/1000,IF(N17="m3",M17*IF(AND(ISNUMBER(IFERROR(_xludf.xlookup(IFERROR(_xludf.xlookup(LEFT(K17,FIND("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")-1),廃棄物マスタ!$A$2:$A$145,廃棄物マスタ!$B$2:$B$145),""),換算比重マスタ!$A$2:$A$17,換算比重マスタ!$D$2:$D$17),1)),IF(N17="L",(M17/1000)*IF(AND(ISNUMBER(IFERROR(_xludf.xlookup(IFERROR(_xludf.xlookup(LEFT(K17,FIND("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H17" s="22" t="str">
        <f t="shared" si="1"/>
        <v/>
      </c>
      <c r="AI17" s="23" t="str">
        <f t="shared" si="8"/>
        <v/>
      </c>
      <c r="AJ17" s="21" t="str">
        <f>IF(P17="","",IF(Q17="t",P17,IF(Q17="kg",P17/1000,IF(Q17="m3",P17*IF(AND(ISNUMBER(IFERROR(_xludf.xlookup(IFERROR(_xludf.xlookup(LEFT(K17,FIND("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")-1),廃棄物マスタ!$A$2:$A$145,廃棄物マスタ!$B$2:$B$145),""),換算比重マスタ!$A$2:$A$17,換算比重マスタ!$D$2:$D$17),1)),IF(Q17="L",(P17/1000)*IF(AND(ISNUMBER(IFERROR(_xludf.xlookup(IFERROR(_xludf.xlookup(LEFT(K17,FIND("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K17" s="22" t="str">
        <f t="shared" si="2"/>
        <v/>
      </c>
      <c r="AL17" s="23" t="str">
        <f t="shared" si="3"/>
        <v/>
      </c>
      <c r="AM17" s="23" t="str">
        <f t="shared" si="4"/>
        <v/>
      </c>
      <c r="AN17" s="21" t="str">
        <f>IF(U17="","",IF(V17="t",U17,IF(V17="kg",U17/1000,IF(V17="m3",U17*IF(AND(ISNUMBER(IFERROR(_xludf.xlookup(IFERROR(_xludf.xlookup(LEFT(K17,FIND("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")-1),廃棄物マスタ!$A$2:$A$145,廃棄物マスタ!$B$2:$B$145),""),換算比重マスタ!$A$2:$A$17,換算比重マスタ!$D$2:$D$17),1)),IF(V17="L",(U17/1000)*IF(AND(ISNUMBER(IFERROR(_xludf.xlookup(IFERROR(_xludf.xlookup(LEFT(K17,FIND("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O17" s="22" t="str">
        <f t="shared" si="5"/>
        <v/>
      </c>
      <c r="AP17"/>
      <c r="AQ17" s="25" t="s">
        <v>98</v>
      </c>
      <c r="AR17" s="24" t="str">
        <f t="shared" si="6"/>
        <v/>
      </c>
      <c r="AS17" s="24"/>
      <c r="AT17" s="24" t="str">
        <f t="shared" si="7"/>
        <v/>
      </c>
      <c r="AU17" s="180"/>
    </row>
    <row r="18" spans="2:47" ht="26.25" customHeight="1">
      <c r="B18" s="314"/>
      <c r="C18" s="314"/>
      <c r="D18" s="313"/>
      <c r="E18" s="82" t="s">
        <v>43</v>
      </c>
      <c r="F18" s="94"/>
      <c r="G18" s="100"/>
      <c r="H18" s="103"/>
      <c r="I18" s="72"/>
      <c r="J18" s="222"/>
      <c r="K18" s="127"/>
      <c r="L18" s="128"/>
      <c r="M18" s="97"/>
      <c r="N18" s="222"/>
      <c r="O18" s="233"/>
      <c r="P18" s="98"/>
      <c r="Q18" s="222"/>
      <c r="R18" s="99"/>
      <c r="S18" s="100"/>
      <c r="T18" s="101"/>
      <c r="U18" s="102"/>
      <c r="V18" s="222"/>
      <c r="W18" s="225"/>
      <c r="AC18" s="18" t="str">
        <f>IFERROR(_xlfn.XLOOKUP(LEFT(G18,FIND("　",G18&amp;"　")-1),廃棄物マスタ!$A$2:$A$145,廃棄物マスタ!$B$2:$B$145),"")</f>
        <v/>
      </c>
      <c r="AD18" s="19" t="str">
        <f>IF(I18="","",IF(J18="t",I18,IF(J18="kg",I18/1000,IF(J18="m3",I18*IF(AND(ISNUMBER(IFERROR(_xludf.xlookup(IFERROR(_xludf.xlookup(LEFT(G18,FIND("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")-1),廃棄物マスタ!$A$2:$A$145,廃棄物マスタ!$B$2:$B$145),""),換算比重マスタ!$A$2:$A$17,換算比重マスタ!$B$2:$B$17),"")&lt;&gt;""),IFERROR(_xludf.xlookup(IFERROR(_xludf.xlookup(LEFT(G18,FIND("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")-1),廃棄物マスタ!$A$2:$A$145,廃棄物マスタ!$B$2:$B$145),""),換算比重マスタ!$A$2:$A$17,換算比重マスタ!$D$2:$D$17),1)),IF(J18="L",(I18/1000)*IF(AND(ISNUMBER(IFERROR(_xludf.xlookup(IFERROR(_xludf.xlookup(LEFT(G18,FIND("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")-1),廃棄物マスタ!$A$2:$A$145,廃棄物マスタ!$B$2:$B$145),""),換算比重マスタ!$A$2:$A$17,換算比重マスタ!$B$2:$B$17),"")&lt;&gt;""),IFERROR(_xludf.xlookup(IFERROR(_xludf.xlookup(LEFT(G18,FIND("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")-1),廃棄物マスタ!$A$2:$A$145,廃棄物マスタ!$B$2:$B$145),""),換算比重マスタ!$A$2:$A$17,換算比重マスタ!$D$2:$D$17),1)),"換算不可")))))</f>
        <v/>
      </c>
      <c r="AE18" s="20" t="str">
        <f t="shared" si="0"/>
        <v/>
      </c>
      <c r="AF18" s="18" t="str">
        <f>IFERROR(_xlfn.XLOOKUP(LEFT(K18,FIND("　",K18&amp;"　")-1),廃棄物マスタ!$A$2:$A$145,廃棄物マスタ!$B$2:$B$145),"")</f>
        <v/>
      </c>
      <c r="AG18" s="21" t="str">
        <f>IF(M18="","",IF(N18="t",M18,IF(N18="kg",M18/1000,IF(N18="m3",M18*IF(AND(ISNUMBER(IFERROR(_xludf.xlookup(IFERROR(_xludf.xlookup(LEFT(K18,FIND("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")-1),廃棄物マスタ!$A$2:$A$145,廃棄物マスタ!$B$2:$B$145),""),換算比重マスタ!$A$2:$A$17,換算比重マスタ!$D$2:$D$17),1)),IF(N18="L",(M18/1000)*IF(AND(ISNUMBER(IFERROR(_xludf.xlookup(IFERROR(_xludf.xlookup(LEFT(K18,FIND("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H18" s="22" t="str">
        <f t="shared" si="1"/>
        <v/>
      </c>
      <c r="AI18" s="23" t="str">
        <f t="shared" si="8"/>
        <v/>
      </c>
      <c r="AJ18" s="21" t="str">
        <f>IF(P18="","",IF(Q18="t",P18,IF(Q18="kg",P18/1000,IF(Q18="m3",P18*IF(AND(ISNUMBER(IFERROR(_xludf.xlookup(IFERROR(_xludf.xlookup(LEFT(K18,FIND("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")-1),廃棄物マスタ!$A$2:$A$145,廃棄物マスタ!$B$2:$B$145),""),換算比重マスタ!$A$2:$A$17,換算比重マスタ!$D$2:$D$17),1)),IF(Q18="L",(P18/1000)*IF(AND(ISNUMBER(IFERROR(_xludf.xlookup(IFERROR(_xludf.xlookup(LEFT(K18,FIND("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K18" s="22" t="str">
        <f t="shared" si="2"/>
        <v/>
      </c>
      <c r="AL18" s="23" t="str">
        <f t="shared" si="3"/>
        <v/>
      </c>
      <c r="AM18" s="23" t="str">
        <f t="shared" si="4"/>
        <v/>
      </c>
      <c r="AN18" s="21" t="str">
        <f>IF(U18="","",IF(V18="t",U18,IF(V18="kg",U18/1000,IF(V18="m3",U18*IF(AND(ISNUMBER(IFERROR(_xludf.xlookup(IFERROR(_xludf.xlookup(LEFT(K18,FIND("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")-1),廃棄物マスタ!$A$2:$A$145,廃棄物マスタ!$B$2:$B$145),""),換算比重マスタ!$A$2:$A$17,換算比重マスタ!$D$2:$D$17),1)),IF(V18="L",(U18/1000)*IF(AND(ISNUMBER(IFERROR(_xludf.xlookup(IFERROR(_xludf.xlookup(LEFT(K18,FIND("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O18" s="22" t="str">
        <f t="shared" si="5"/>
        <v/>
      </c>
      <c r="AP18"/>
      <c r="AQ18" s="25" t="s">
        <v>99</v>
      </c>
      <c r="AR18" s="24" t="str">
        <f t="shared" si="6"/>
        <v/>
      </c>
      <c r="AS18" s="24"/>
      <c r="AT18" s="24" t="str">
        <f t="shared" si="7"/>
        <v/>
      </c>
      <c r="AU18" s="180"/>
    </row>
    <row r="19" spans="2:47" ht="26.25" customHeight="1">
      <c r="B19" s="314"/>
      <c r="C19" s="314"/>
      <c r="D19" s="313"/>
      <c r="E19" s="93" t="s">
        <v>100</v>
      </c>
      <c r="F19" s="94"/>
      <c r="G19" s="100"/>
      <c r="H19" s="103"/>
      <c r="I19" s="72"/>
      <c r="J19" s="222"/>
      <c r="K19" s="95"/>
      <c r="L19" s="96"/>
      <c r="M19" s="97"/>
      <c r="N19" s="222"/>
      <c r="O19" s="233"/>
      <c r="P19" s="98"/>
      <c r="Q19" s="222"/>
      <c r="R19" s="99"/>
      <c r="S19" s="100"/>
      <c r="T19" s="101"/>
      <c r="U19" s="102"/>
      <c r="V19" s="222"/>
      <c r="W19" s="225"/>
      <c r="AC19" s="18" t="str">
        <f>IFERROR(_xlfn.XLOOKUP(LEFT(G19,FIND("　",G19&amp;"　")-1),廃棄物マスタ!$A$2:$A$145,廃棄物マスタ!$B$2:$B$145),"")</f>
        <v/>
      </c>
      <c r="AD19" s="19" t="str">
        <f>IF(I19="","",IF(J19="t",I19,IF(J19="kg",I19/1000,IF(J19="m3",I19*IF(AND(ISNUMBER(IFERROR(_xludf.xlookup(IFERROR(_xludf.xlookup(LEFT(G19,FIND("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")-1),廃棄物マスタ!$A$2:$A$145,廃棄物マスタ!$B$2:$B$145),""),換算比重マスタ!$A$2:$A$17,換算比重マスタ!$B$2:$B$17),"")&lt;&gt;""),IFERROR(_xludf.xlookup(IFERROR(_xludf.xlookup(LEFT(G19,FIND("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")-1),廃棄物マスタ!$A$2:$A$145,廃棄物マスタ!$B$2:$B$145),""),換算比重マスタ!$A$2:$A$17,換算比重マスタ!$D$2:$D$17),1)),IF(J19="L",(I19/1000)*IF(AND(ISNUMBER(IFERROR(_xludf.xlookup(IFERROR(_xludf.xlookup(LEFT(G19,FIND("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")-1),廃棄物マスタ!$A$2:$A$145,廃棄物マスタ!$B$2:$B$145),""),換算比重マスタ!$A$2:$A$17,換算比重マスタ!$B$2:$B$17),"")&lt;&gt;""),IFERROR(_xludf.xlookup(IFERROR(_xludf.xlookup(LEFT(G19,FIND("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")-1),廃棄物マスタ!$A$2:$A$145,廃棄物マスタ!$B$2:$B$145),""),換算比重マスタ!$A$2:$A$17,換算比重マスタ!$D$2:$D$17),1)),"換算不可")))))</f>
        <v/>
      </c>
      <c r="AE19" s="20" t="str">
        <f t="shared" si="0"/>
        <v/>
      </c>
      <c r="AF19" s="18" t="str">
        <f>IFERROR(_xlfn.XLOOKUP(LEFT(K19,FIND("　",K19&amp;"　")-1),廃棄物マスタ!$A$2:$A$145,廃棄物マスタ!$B$2:$B$145),"")</f>
        <v/>
      </c>
      <c r="AG19" s="21" t="str">
        <f>IF(M19="","",IF(N19="t",M19,IF(N19="kg",M19/1000,IF(N19="m3",M19*IF(AND(ISNUMBER(IFERROR(_xludf.xlookup(IFERROR(_xludf.xlookup(LEFT(K19,FIND("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")-1),廃棄物マスタ!$A$2:$A$145,廃棄物マスタ!$B$2:$B$145),""),換算比重マスタ!$A$2:$A$17,換算比重マスタ!$D$2:$D$17),1)),IF(N19="L",(M19/1000)*IF(AND(ISNUMBER(IFERROR(_xludf.xlookup(IFERROR(_xludf.xlookup(LEFT(K19,FIND("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H19" s="22" t="str">
        <f t="shared" si="1"/>
        <v/>
      </c>
      <c r="AI19" s="23" t="str">
        <f t="shared" si="8"/>
        <v/>
      </c>
      <c r="AJ19" s="21" t="str">
        <f>IF(P19="","",IF(Q19="t",P19,IF(Q19="kg",P19/1000,IF(Q19="m3",P19*IF(AND(ISNUMBER(IFERROR(_xludf.xlookup(IFERROR(_xludf.xlookup(LEFT(K19,FIND("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")-1),廃棄物マスタ!$A$2:$A$145,廃棄物マスタ!$B$2:$B$145),""),換算比重マスタ!$A$2:$A$17,換算比重マスタ!$D$2:$D$17),1)),IF(Q19="L",(P19/1000)*IF(AND(ISNUMBER(IFERROR(_xludf.xlookup(IFERROR(_xludf.xlookup(LEFT(K19,FIND("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K19" s="22" t="str">
        <f t="shared" si="2"/>
        <v/>
      </c>
      <c r="AL19" s="23" t="str">
        <f t="shared" si="3"/>
        <v/>
      </c>
      <c r="AM19" s="23" t="str">
        <f t="shared" si="4"/>
        <v/>
      </c>
      <c r="AN19" s="21" t="str">
        <f>IF(U19="","",IF(V19="t",U19,IF(V19="kg",U19/1000,IF(V19="m3",U19*IF(AND(ISNUMBER(IFERROR(_xludf.xlookup(IFERROR(_xludf.xlookup(LEFT(K19,FIND("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")-1),廃棄物マスタ!$A$2:$A$145,廃棄物マスタ!$B$2:$B$145),""),換算比重マスタ!$A$2:$A$17,換算比重マスタ!$D$2:$D$17),1)),IF(V19="L",(U19/1000)*IF(AND(ISNUMBER(IFERROR(_xludf.xlookup(IFERROR(_xludf.xlookup(LEFT(K19,FIND("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O19" s="22" t="str">
        <f t="shared" si="5"/>
        <v/>
      </c>
      <c r="AP19"/>
      <c r="AQ19" s="25" t="s">
        <v>101</v>
      </c>
      <c r="AR19" s="24" t="str">
        <f t="shared" si="6"/>
        <v/>
      </c>
      <c r="AS19" s="24"/>
      <c r="AT19" s="24" t="str">
        <f t="shared" si="7"/>
        <v/>
      </c>
      <c r="AU19" s="180"/>
    </row>
    <row r="20" spans="2:47" ht="26.25" customHeight="1">
      <c r="B20" s="314"/>
      <c r="C20" s="314"/>
      <c r="D20" s="313"/>
      <c r="E20" s="129" t="s">
        <v>102</v>
      </c>
      <c r="F20" s="105"/>
      <c r="G20" s="106"/>
      <c r="H20" s="107"/>
      <c r="I20" s="108"/>
      <c r="J20" s="223"/>
      <c r="K20" s="109"/>
      <c r="L20" s="110"/>
      <c r="M20" s="111"/>
      <c r="N20" s="223"/>
      <c r="O20" s="234"/>
      <c r="P20" s="112"/>
      <c r="Q20" s="223"/>
      <c r="R20" s="113"/>
      <c r="S20" s="106"/>
      <c r="T20" s="114"/>
      <c r="U20" s="115"/>
      <c r="V20" s="223"/>
      <c r="W20" s="225"/>
      <c r="AC20" s="18" t="str">
        <f>IFERROR(_xlfn.XLOOKUP(LEFT(G20,FIND("　",G20&amp;"　")-1),廃棄物マスタ!$A$2:$A$145,廃棄物マスタ!$B$2:$B$145),"")</f>
        <v/>
      </c>
      <c r="AD20" s="19" t="str">
        <f>IF(I20="","",IF(J20="t",I20,IF(J20="kg",I20/1000,IF(J20="m3",I20*IF(AND(ISNUMBER(IFERROR(_xludf.xlookup(IFERROR(_xludf.xlookup(LEFT(G20,FIND("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")-1),廃棄物マスタ!$A$2:$A$145,廃棄物マスタ!$B$2:$B$145),""),換算比重マスタ!$A$2:$A$17,換算比重マスタ!$B$2:$B$17),"")&lt;&gt;""),IFERROR(_xludf.xlookup(IFERROR(_xludf.xlookup(LEFT(G20,FIND("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")-1),廃棄物マスタ!$A$2:$A$145,廃棄物マスタ!$B$2:$B$145),""),換算比重マスタ!$A$2:$A$17,換算比重マスタ!$D$2:$D$17),1)),IF(J20="L",(I20/1000)*IF(AND(ISNUMBER(IFERROR(_xludf.xlookup(IFERROR(_xludf.xlookup(LEFT(G20,FIND("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")-1),廃棄物マスタ!$A$2:$A$145,廃棄物マスタ!$B$2:$B$145),""),換算比重マスタ!$A$2:$A$17,換算比重マスタ!$B$2:$B$17),"")&lt;&gt;""),IFERROR(_xludf.xlookup(IFERROR(_xludf.xlookup(LEFT(G20,FIND("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")-1),廃棄物マスタ!$A$2:$A$145,廃棄物マスタ!$B$2:$B$145),""),換算比重マスタ!$A$2:$A$17,換算比重マスタ!$D$2:$D$17),1)),"換算不可")))))</f>
        <v/>
      </c>
      <c r="AE20" s="20" t="str">
        <f t="shared" si="0"/>
        <v/>
      </c>
      <c r="AF20" s="18" t="str">
        <f>IFERROR(_xlfn.XLOOKUP(LEFT(K20,FIND("　",K20&amp;"　")-1),廃棄物マスタ!$A$2:$A$145,廃棄物マスタ!$B$2:$B$145),"")</f>
        <v/>
      </c>
      <c r="AG20" s="21" t="str">
        <f>IF(M20="","",IF(N20="t",M20,IF(N20="kg",M20/1000,IF(N20="m3",M20*IF(AND(ISNUMBER(IFERROR(_xludf.xlookup(IFERROR(_xludf.xlookup(LEFT(K20,FIND("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")-1),廃棄物マスタ!$A$2:$A$145,廃棄物マスタ!$B$2:$B$145),""),換算比重マスタ!$A$2:$A$17,換算比重マスタ!$D$2:$D$17),1)),IF(N20="L",(M20/1000)*IF(AND(ISNUMBER(IFERROR(_xludf.xlookup(IFERROR(_xludf.xlookup(LEFT(K20,FIND("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H20" s="22" t="str">
        <f t="shared" si="1"/>
        <v/>
      </c>
      <c r="AI20" s="23" t="str">
        <f t="shared" si="8"/>
        <v/>
      </c>
      <c r="AJ20" s="21" t="str">
        <f>IF(P20="","",IF(Q20="t",P20,IF(Q20="kg",P20/1000,IF(Q20="m3",P20*IF(AND(ISNUMBER(IFERROR(_xludf.xlookup(IFERROR(_xludf.xlookup(LEFT(K20,FIND("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")-1),廃棄物マスタ!$A$2:$A$145,廃棄物マスタ!$B$2:$B$145),""),換算比重マスタ!$A$2:$A$17,換算比重マスタ!$D$2:$D$17),1)),IF(Q20="L",(P20/1000)*IF(AND(ISNUMBER(IFERROR(_xludf.xlookup(IFERROR(_xludf.xlookup(LEFT(K20,FIND("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K20" s="22" t="str">
        <f t="shared" si="2"/>
        <v/>
      </c>
      <c r="AL20" s="23" t="str">
        <f t="shared" si="3"/>
        <v/>
      </c>
      <c r="AM20" s="23" t="str">
        <f t="shared" si="4"/>
        <v/>
      </c>
      <c r="AN20" s="21" t="str">
        <f>IF(U20="","",IF(V20="t",U20,IF(V20="kg",U20/1000,IF(V20="m3",U20*IF(AND(ISNUMBER(IFERROR(_xludf.xlookup(IFERROR(_xludf.xlookup(LEFT(K20,FIND("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")-1),廃棄物マスタ!$A$2:$A$145,廃棄物マスタ!$B$2:$B$145),""),換算比重マスタ!$A$2:$A$17,換算比重マスタ!$D$2:$D$17),1)),IF(V20="L",(U20/1000)*IF(AND(ISNUMBER(IFERROR(_xludf.xlookup(IFERROR(_xludf.xlookup(LEFT(K20,FIND("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O20" s="22" t="str">
        <f t="shared" si="5"/>
        <v/>
      </c>
      <c r="AP20"/>
      <c r="AQ20" s="25" t="s">
        <v>103</v>
      </c>
      <c r="AR20" s="24" t="str">
        <f t="shared" si="6"/>
        <v/>
      </c>
      <c r="AS20" s="24"/>
      <c r="AT20" s="24" t="str">
        <f t="shared" si="7"/>
        <v/>
      </c>
      <c r="AU20" s="180"/>
    </row>
    <row r="21" spans="2:47" ht="26.25" customHeight="1">
      <c r="B21" s="314" t="s">
        <v>104</v>
      </c>
      <c r="C21" s="315"/>
      <c r="D21" s="316"/>
      <c r="E21" s="130" t="s">
        <v>105</v>
      </c>
      <c r="F21" s="131"/>
      <c r="G21" s="124"/>
      <c r="H21" s="132"/>
      <c r="I21" s="118"/>
      <c r="J21" s="224"/>
      <c r="K21" s="119"/>
      <c r="L21" s="120"/>
      <c r="M21" s="121"/>
      <c r="N21" s="224"/>
      <c r="O21" s="235"/>
      <c r="P21" s="122"/>
      <c r="Q21" s="224"/>
      <c r="R21" s="123"/>
      <c r="S21" s="124"/>
      <c r="T21" s="125"/>
      <c r="U21" s="126"/>
      <c r="V21" s="224"/>
      <c r="W21" s="225"/>
      <c r="AC21" s="18" t="str">
        <f>IFERROR(_xlfn.XLOOKUP(LEFT(G21,FIND("　",G21&amp;"　")-1),廃棄物マスタ!$A$2:$A$145,廃棄物マスタ!$B$2:$B$145),"")</f>
        <v/>
      </c>
      <c r="AD21" s="19" t="str">
        <f>IF(I21="","",IF(J21="t",I21,IF(J21="kg",I21/1000,IF(J21="m3",I21*IF(AND(ISNUMBER(IFERROR(_xludf.xlookup(IFERROR(_xludf.xlookup(LEFT(G21,FIND("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")-1),廃棄物マスタ!$A$2:$A$145,廃棄物マスタ!$B$2:$B$145),""),換算比重マスタ!$A$2:$A$17,換算比重マスタ!$B$2:$B$17),"")&lt;&gt;""),IFERROR(_xludf.xlookup(IFERROR(_xludf.xlookup(LEFT(G21,FIND("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")-1),廃棄物マスタ!$A$2:$A$145,廃棄物マスタ!$B$2:$B$145),""),換算比重マスタ!$A$2:$A$17,換算比重マスタ!$D$2:$D$17),1)),IF(J21="L",(I21/1000)*IF(AND(ISNUMBER(IFERROR(_xludf.xlookup(IFERROR(_xludf.xlookup(LEFT(G21,FIND("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")-1),廃棄物マスタ!$A$2:$A$145,廃棄物マスタ!$B$2:$B$145),""),換算比重マスタ!$A$2:$A$17,換算比重マスタ!$B$2:$B$17),"")&lt;&gt;""),IFERROR(_xludf.xlookup(IFERROR(_xludf.xlookup(LEFT(G21,FIND("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")-1),廃棄物マスタ!$A$2:$A$145,廃棄物マスタ!$B$2:$B$145),""),換算比重マスタ!$A$2:$A$17,換算比重マスタ!$D$2:$D$17),1)),"換算不可")))))</f>
        <v/>
      </c>
      <c r="AE21" s="20" t="str">
        <f t="shared" si="0"/>
        <v/>
      </c>
      <c r="AF21" s="18" t="str">
        <f>IFERROR(_xlfn.XLOOKUP(LEFT(K21,FIND("　",K21&amp;"　")-1),廃棄物マスタ!$A$2:$A$145,廃棄物マスタ!$B$2:$B$145),"")</f>
        <v/>
      </c>
      <c r="AG21" s="21" t="str">
        <f>IF(M21="","",IF(N21="t",M21,IF(N21="kg",M21/1000,IF(N21="m3",M21*IF(AND(ISNUMBER(IFERROR(_xludf.xlookup(IFERROR(_xludf.xlookup(LEFT(K21,FIND("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")-1),廃棄物マスタ!$A$2:$A$145,廃棄物マスタ!$B$2:$B$145),""),換算比重マスタ!$A$2:$A$17,換算比重マスタ!$D$2:$D$17),1)),IF(N21="L",(M21/1000)*IF(AND(ISNUMBER(IFERROR(_xludf.xlookup(IFERROR(_xludf.xlookup(LEFT(K21,FIND("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H21" s="22" t="str">
        <f t="shared" si="1"/>
        <v/>
      </c>
      <c r="AI21" s="23" t="str">
        <f t="shared" si="8"/>
        <v/>
      </c>
      <c r="AJ21" s="21" t="str">
        <f>IF(P21="","",IF(Q21="t",P21,IF(Q21="kg",P21/1000,IF(Q21="m3",P21*IF(AND(ISNUMBER(IFERROR(_xludf.xlookup(IFERROR(_xludf.xlookup(LEFT(K21,FIND("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")-1),廃棄物マスタ!$A$2:$A$145,廃棄物マスタ!$B$2:$B$145),""),換算比重マスタ!$A$2:$A$17,換算比重マスタ!$D$2:$D$17),1)),IF(Q21="L",(P21/1000)*IF(AND(ISNUMBER(IFERROR(_xludf.xlookup(IFERROR(_xludf.xlookup(LEFT(K21,FIND("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K21" s="22" t="str">
        <f t="shared" si="2"/>
        <v/>
      </c>
      <c r="AL21" s="23" t="str">
        <f t="shared" si="3"/>
        <v/>
      </c>
      <c r="AM21" s="23" t="str">
        <f t="shared" si="4"/>
        <v/>
      </c>
      <c r="AN21" s="21" t="str">
        <f>IF(U21="","",IF(V21="t",U21,IF(V21="kg",U21/1000,IF(V21="m3",U21*IF(AND(ISNUMBER(IFERROR(_xludf.xlookup(IFERROR(_xludf.xlookup(LEFT(K21,FIND("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")-1),廃棄物マスタ!$A$2:$A$145,廃棄物マスタ!$B$2:$B$145),""),換算比重マスタ!$A$2:$A$17,換算比重マスタ!$D$2:$D$17),1)),IF(V21="L",(U21/1000)*IF(AND(ISNUMBER(IFERROR(_xludf.xlookup(IFERROR(_xludf.xlookup(LEFT(K21,FIND("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O21" s="22" t="str">
        <f t="shared" si="5"/>
        <v/>
      </c>
      <c r="AP21"/>
      <c r="AQ21" s="25" t="s">
        <v>106</v>
      </c>
      <c r="AR21" s="24" t="str">
        <f t="shared" si="6"/>
        <v/>
      </c>
      <c r="AS21" s="24"/>
      <c r="AT21" s="24" t="str">
        <f t="shared" si="7"/>
        <v/>
      </c>
      <c r="AU21" s="180"/>
    </row>
    <row r="22" spans="2:47" ht="26.25" customHeight="1">
      <c r="B22" s="314"/>
      <c r="C22" s="314"/>
      <c r="D22" s="316"/>
      <c r="E22" s="82" t="s">
        <v>107</v>
      </c>
      <c r="F22" s="94"/>
      <c r="G22" s="100"/>
      <c r="H22" s="103"/>
      <c r="I22" s="72"/>
      <c r="J22" s="222"/>
      <c r="K22" s="95"/>
      <c r="L22" s="96"/>
      <c r="M22" s="97"/>
      <c r="N22" s="222"/>
      <c r="O22" s="233"/>
      <c r="P22" s="98"/>
      <c r="Q22" s="222"/>
      <c r="R22" s="99"/>
      <c r="S22" s="100"/>
      <c r="T22" s="101"/>
      <c r="U22" s="102"/>
      <c r="V22" s="222"/>
      <c r="W22" s="225"/>
      <c r="AC22" s="18" t="str">
        <f>IFERROR(_xlfn.XLOOKUP(LEFT(G22,FIND("　",G22&amp;"　")-1),廃棄物マスタ!$A$2:$A$145,廃棄物マスタ!$B$2:$B$145),"")</f>
        <v/>
      </c>
      <c r="AD22" s="19" t="str">
        <f>IF(I22="","",IF(J22="t",I22,IF(J22="kg",I22/1000,IF(J22="m3",I22*IF(AND(ISNUMBER(IFERROR(_xludf.xlookup(IFERROR(_xludf.xlookup(LEFT(G22,FIND("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")-1),廃棄物マスタ!$A$2:$A$145,廃棄物マスタ!$B$2:$B$145),""),換算比重マスタ!$A$2:$A$17,換算比重マスタ!$B$2:$B$17),"")&lt;&gt;""),IFERROR(_xludf.xlookup(IFERROR(_xludf.xlookup(LEFT(G22,FIND("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")-1),廃棄物マスタ!$A$2:$A$145,廃棄物マスタ!$B$2:$B$145),""),換算比重マスタ!$A$2:$A$17,換算比重マスタ!$D$2:$D$17),1)),IF(J22="L",(I22/1000)*IF(AND(ISNUMBER(IFERROR(_xludf.xlookup(IFERROR(_xludf.xlookup(LEFT(G22,FIND("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")-1),廃棄物マスタ!$A$2:$A$145,廃棄物マスタ!$B$2:$B$145),""),換算比重マスタ!$A$2:$A$17,換算比重マスタ!$B$2:$B$17),"")&lt;&gt;""),IFERROR(_xludf.xlookup(IFERROR(_xludf.xlookup(LEFT(G22,FIND("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")-1),廃棄物マスタ!$A$2:$A$145,廃棄物マスタ!$B$2:$B$145),""),換算比重マスタ!$A$2:$A$17,換算比重マスタ!$D$2:$D$17),1)),"換算不可")))))</f>
        <v/>
      </c>
      <c r="AE22" s="20" t="str">
        <f t="shared" si="0"/>
        <v/>
      </c>
      <c r="AF22" s="18" t="str">
        <f>IFERROR(_xlfn.XLOOKUP(LEFT(K22,FIND("　",K22&amp;"　")-1),廃棄物マスタ!$A$2:$A$145,廃棄物マスタ!$B$2:$B$145),"")</f>
        <v/>
      </c>
      <c r="AG22" s="21" t="str">
        <f>IF(M22="","",IF(N22="t",M22,IF(N22="kg",M22/1000,IF(N22="m3",M22*IF(AND(ISNUMBER(IFERROR(_xludf.xlookup(IFERROR(_xludf.xlookup(LEFT(K22,FIND("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")-1),廃棄物マスタ!$A$2:$A$145,廃棄物マスタ!$B$2:$B$145),""),換算比重マスタ!$A$2:$A$17,換算比重マスタ!$D$2:$D$17),1)),IF(N22="L",(M22/1000)*IF(AND(ISNUMBER(IFERROR(_xludf.xlookup(IFERROR(_xludf.xlookup(LEFT(K22,FIND("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H22" s="22" t="str">
        <f t="shared" si="1"/>
        <v/>
      </c>
      <c r="AI22" s="23" t="str">
        <f t="shared" si="8"/>
        <v/>
      </c>
      <c r="AJ22" s="21" t="str">
        <f>IF(P22="","",IF(Q22="t",P22,IF(Q22="kg",P22/1000,IF(Q22="m3",P22*IF(AND(ISNUMBER(IFERROR(_xludf.xlookup(IFERROR(_xludf.xlookup(LEFT(K22,FIND("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")-1),廃棄物マスタ!$A$2:$A$145,廃棄物マスタ!$B$2:$B$145),""),換算比重マスタ!$A$2:$A$17,換算比重マスタ!$D$2:$D$17),1)),IF(Q22="L",(P22/1000)*IF(AND(ISNUMBER(IFERROR(_xludf.xlookup(IFERROR(_xludf.xlookup(LEFT(K22,FIND("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K22" s="22" t="str">
        <f t="shared" si="2"/>
        <v/>
      </c>
      <c r="AL22" s="23" t="str">
        <f t="shared" si="3"/>
        <v/>
      </c>
      <c r="AM22" s="23" t="str">
        <f t="shared" si="4"/>
        <v/>
      </c>
      <c r="AN22" s="21" t="str">
        <f>IF(U22="","",IF(V22="t",U22,IF(V22="kg",U22/1000,IF(V22="m3",U22*IF(AND(ISNUMBER(IFERROR(_xludf.xlookup(IFERROR(_xludf.xlookup(LEFT(K22,FIND("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")-1),廃棄物マスタ!$A$2:$A$145,廃棄物マスタ!$B$2:$B$145),""),換算比重マスタ!$A$2:$A$17,換算比重マスタ!$D$2:$D$17),1)),IF(V22="L",(U22/1000)*IF(AND(ISNUMBER(IFERROR(_xludf.xlookup(IFERROR(_xludf.xlookup(LEFT(K22,FIND("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O22" s="22" t="str">
        <f t="shared" si="5"/>
        <v/>
      </c>
      <c r="AP22"/>
      <c r="AQ22" s="25" t="s">
        <v>108</v>
      </c>
      <c r="AR22" s="24" t="str">
        <f t="shared" si="6"/>
        <v/>
      </c>
      <c r="AS22" s="24"/>
      <c r="AT22" s="24" t="str">
        <f t="shared" si="7"/>
        <v/>
      </c>
      <c r="AU22" s="180"/>
    </row>
    <row r="23" spans="2:47" ht="26.25" customHeight="1">
      <c r="B23" s="314"/>
      <c r="C23" s="314"/>
      <c r="D23" s="316"/>
      <c r="E23" s="93" t="s">
        <v>109</v>
      </c>
      <c r="F23" s="94"/>
      <c r="G23" s="100"/>
      <c r="H23" s="103"/>
      <c r="I23" s="72"/>
      <c r="J23" s="222"/>
      <c r="K23" s="95"/>
      <c r="L23" s="96"/>
      <c r="M23" s="97"/>
      <c r="N23" s="222"/>
      <c r="O23" s="233"/>
      <c r="P23" s="98"/>
      <c r="Q23" s="222"/>
      <c r="R23" s="99"/>
      <c r="S23" s="100"/>
      <c r="T23" s="101"/>
      <c r="U23" s="102"/>
      <c r="V23" s="222"/>
      <c r="W23" s="225"/>
      <c r="AC23" s="18" t="str">
        <f>IFERROR(_xlfn.XLOOKUP(LEFT(G23,FIND("　",G23&amp;"　")-1),廃棄物マスタ!$A$2:$A$145,廃棄物マスタ!$B$2:$B$145),"")</f>
        <v/>
      </c>
      <c r="AD23" s="19" t="str">
        <f>IF(I23="","",IF(J23="t",I23,IF(J23="kg",I23/1000,IF(J23="m3",I23*IF(AND(ISNUMBER(IFERROR(_xludf.xlookup(IFERROR(_xludf.xlookup(LEFT(G23,FIND("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")-1),廃棄物マスタ!$A$2:$A$145,廃棄物マスタ!$B$2:$B$145),""),換算比重マスタ!$A$2:$A$17,換算比重マスタ!$B$2:$B$17),"")&lt;&gt;""),IFERROR(_xludf.xlookup(IFERROR(_xludf.xlookup(LEFT(G23,FIND("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")-1),廃棄物マスタ!$A$2:$A$145,廃棄物マスタ!$B$2:$B$145),""),換算比重マスタ!$A$2:$A$17,換算比重マスタ!$D$2:$D$17),1)),IF(J23="L",(I23/1000)*IF(AND(ISNUMBER(IFERROR(_xludf.xlookup(IFERROR(_xludf.xlookup(LEFT(G23,FIND("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")-1),廃棄物マスタ!$A$2:$A$145,廃棄物マスタ!$B$2:$B$145),""),換算比重マスタ!$A$2:$A$17,換算比重マスタ!$B$2:$B$17),"")&lt;&gt;""),IFERROR(_xludf.xlookup(IFERROR(_xludf.xlookup(LEFT(G23,FIND("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")-1),廃棄物マスタ!$A$2:$A$145,廃棄物マスタ!$B$2:$B$145),""),換算比重マスタ!$A$2:$A$17,換算比重マスタ!$D$2:$D$17),1)),"換算不可")))))</f>
        <v/>
      </c>
      <c r="AE23" s="20" t="str">
        <f t="shared" si="0"/>
        <v/>
      </c>
      <c r="AF23" s="18" t="str">
        <f>IFERROR(_xlfn.XLOOKUP(LEFT(K23,FIND("　",K23&amp;"　")-1),廃棄物マスタ!$A$2:$A$145,廃棄物マスタ!$B$2:$B$145),"")</f>
        <v/>
      </c>
      <c r="AG23" s="21" t="str">
        <f>IF(M23="","",IF(N23="t",M23,IF(N23="kg",M23/1000,IF(N23="m3",M23*IF(AND(ISNUMBER(IFERROR(_xludf.xlookup(IFERROR(_xludf.xlookup(LEFT(K23,FIND("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")-1),廃棄物マスタ!$A$2:$A$145,廃棄物マスタ!$B$2:$B$145),""),換算比重マスタ!$A$2:$A$17,換算比重マスタ!$D$2:$D$17),1)),IF(N23="L",(M23/1000)*IF(AND(ISNUMBER(IFERROR(_xludf.xlookup(IFERROR(_xludf.xlookup(LEFT(K23,FIND("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H23" s="22" t="str">
        <f t="shared" si="1"/>
        <v/>
      </c>
      <c r="AI23" s="23" t="str">
        <f t="shared" si="8"/>
        <v/>
      </c>
      <c r="AJ23" s="21" t="str">
        <f>IF(P23="","",IF(Q23="t",P23,IF(Q23="kg",P23/1000,IF(Q23="m3",P23*IF(AND(ISNUMBER(IFERROR(_xludf.xlookup(IFERROR(_xludf.xlookup(LEFT(K23,FIND("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")-1),廃棄物マスタ!$A$2:$A$145,廃棄物マスタ!$B$2:$B$145),""),換算比重マスタ!$A$2:$A$17,換算比重マスタ!$D$2:$D$17),1)),IF(Q23="L",(P23/1000)*IF(AND(ISNUMBER(IFERROR(_xludf.xlookup(IFERROR(_xludf.xlookup(LEFT(K23,FIND("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K23" s="22" t="str">
        <f t="shared" si="2"/>
        <v/>
      </c>
      <c r="AL23" s="23" t="str">
        <f t="shared" si="3"/>
        <v/>
      </c>
      <c r="AM23" s="23" t="str">
        <f t="shared" si="4"/>
        <v/>
      </c>
      <c r="AN23" s="21" t="str">
        <f>IF(U23="","",IF(V23="t",U23,IF(V23="kg",U23/1000,IF(V23="m3",U23*IF(AND(ISNUMBER(IFERROR(_xludf.xlookup(IFERROR(_xludf.xlookup(LEFT(K23,FIND("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")-1),廃棄物マスタ!$A$2:$A$145,廃棄物マスタ!$B$2:$B$145),""),換算比重マスタ!$A$2:$A$17,換算比重マスタ!$D$2:$D$17),1)),IF(V23="L",(U23/1000)*IF(AND(ISNUMBER(IFERROR(_xludf.xlookup(IFERROR(_xludf.xlookup(LEFT(K23,FIND("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O23" s="22" t="str">
        <f t="shared" si="5"/>
        <v/>
      </c>
      <c r="AP23"/>
      <c r="AQ23" s="25" t="s">
        <v>110</v>
      </c>
      <c r="AR23" s="24" t="str">
        <f t="shared" si="6"/>
        <v/>
      </c>
      <c r="AS23" s="24"/>
      <c r="AT23" s="24" t="str">
        <f t="shared" si="7"/>
        <v/>
      </c>
      <c r="AU23" s="180"/>
    </row>
    <row r="24" spans="2:47" ht="26.25" customHeight="1">
      <c r="B24" s="314"/>
      <c r="C24" s="314"/>
      <c r="D24" s="316"/>
      <c r="E24" s="82" t="s">
        <v>111</v>
      </c>
      <c r="F24" s="94"/>
      <c r="G24" s="100"/>
      <c r="H24" s="103"/>
      <c r="I24" s="72"/>
      <c r="J24" s="222"/>
      <c r="K24" s="95"/>
      <c r="L24" s="96"/>
      <c r="M24" s="97"/>
      <c r="N24" s="222"/>
      <c r="O24" s="233"/>
      <c r="P24" s="98"/>
      <c r="Q24" s="222"/>
      <c r="R24" s="99"/>
      <c r="S24" s="100"/>
      <c r="T24" s="101"/>
      <c r="U24" s="102"/>
      <c r="V24" s="222"/>
      <c r="W24" s="225"/>
      <c r="AC24" s="18" t="str">
        <f>IFERROR(_xlfn.XLOOKUP(LEFT(G24,FIND("　",G24&amp;"　")-1),廃棄物マスタ!$A$2:$A$145,廃棄物マスタ!$B$2:$B$145),"")</f>
        <v/>
      </c>
      <c r="AD24" s="19" t="str">
        <f>IF(I24="","",IF(J24="t",I24,IF(J24="kg",I24/1000,IF(J24="m3",I24*IF(AND(ISNUMBER(IFERROR(_xludf.xlookup(IFERROR(_xludf.xlookup(LEFT(G24,FIND("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")-1),廃棄物マスタ!$A$2:$A$145,廃棄物マスタ!$B$2:$B$145),""),換算比重マスタ!$A$2:$A$17,換算比重マスタ!$B$2:$B$17),"")&lt;&gt;""),IFERROR(_xludf.xlookup(IFERROR(_xludf.xlookup(LEFT(G24,FIND("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")-1),廃棄物マスタ!$A$2:$A$145,廃棄物マスタ!$B$2:$B$145),""),換算比重マスタ!$A$2:$A$17,換算比重マスタ!$D$2:$D$17),1)),IF(J24="L",(I24/1000)*IF(AND(ISNUMBER(IFERROR(_xludf.xlookup(IFERROR(_xludf.xlookup(LEFT(G24,FIND("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")-1),廃棄物マスタ!$A$2:$A$145,廃棄物マスタ!$B$2:$B$145),""),換算比重マスタ!$A$2:$A$17,換算比重マスタ!$B$2:$B$17),"")&lt;&gt;""),IFERROR(_xludf.xlookup(IFERROR(_xludf.xlookup(LEFT(G24,FIND("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")-1),廃棄物マスタ!$A$2:$A$145,廃棄物マスタ!$B$2:$B$145),""),換算比重マスタ!$A$2:$A$17,換算比重マスタ!$D$2:$D$17),1)),"換算不可")))))</f>
        <v/>
      </c>
      <c r="AE24" s="20" t="str">
        <f t="shared" si="0"/>
        <v/>
      </c>
      <c r="AF24" s="18" t="str">
        <f>IFERROR(_xlfn.XLOOKUP(LEFT(K24,FIND("　",K24&amp;"　")-1),廃棄物マスタ!$A$2:$A$145,廃棄物マスタ!$B$2:$B$145),"")</f>
        <v/>
      </c>
      <c r="AG24" s="21" t="str">
        <f>IF(M24="","",IF(N24="t",M24,IF(N24="kg",M24/1000,IF(N24="m3",M24*IF(AND(ISNUMBER(IFERROR(_xludf.xlookup(IFERROR(_xludf.xlookup(LEFT(K24,FIND("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")-1),廃棄物マスタ!$A$2:$A$145,廃棄物マスタ!$B$2:$B$145),""),換算比重マスタ!$A$2:$A$17,換算比重マスタ!$D$2:$D$17),1)),IF(N24="L",(M24/1000)*IF(AND(ISNUMBER(IFERROR(_xludf.xlookup(IFERROR(_xludf.xlookup(LEFT(K24,FIND("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H24" s="22" t="str">
        <f t="shared" si="1"/>
        <v/>
      </c>
      <c r="AI24" s="23" t="str">
        <f t="shared" si="8"/>
        <v/>
      </c>
      <c r="AJ24" s="21" t="str">
        <f>IF(P24="","",IF(Q24="t",P24,IF(Q24="kg",P24/1000,IF(Q24="m3",P24*IF(AND(ISNUMBER(IFERROR(_xludf.xlookup(IFERROR(_xludf.xlookup(LEFT(K24,FIND("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")-1),廃棄物マスタ!$A$2:$A$145,廃棄物マスタ!$B$2:$B$145),""),換算比重マスタ!$A$2:$A$17,換算比重マスタ!$D$2:$D$17),1)),IF(Q24="L",(P24/1000)*IF(AND(ISNUMBER(IFERROR(_xludf.xlookup(IFERROR(_xludf.xlookup(LEFT(K24,FIND("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K24" s="22" t="str">
        <f t="shared" si="2"/>
        <v/>
      </c>
      <c r="AL24" s="23" t="str">
        <f t="shared" si="3"/>
        <v/>
      </c>
      <c r="AM24" s="23" t="str">
        <f t="shared" si="4"/>
        <v/>
      </c>
      <c r="AN24" s="21" t="str">
        <f>IF(U24="","",IF(V24="t",U24,IF(V24="kg",U24/1000,IF(V24="m3",U24*IF(AND(ISNUMBER(IFERROR(_xludf.xlookup(IFERROR(_xludf.xlookup(LEFT(K24,FIND("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")-1),廃棄物マスタ!$A$2:$A$145,廃棄物マスタ!$B$2:$B$145),""),換算比重マスタ!$A$2:$A$17,換算比重マスタ!$D$2:$D$17),1)),IF(V24="L",(U24/1000)*IF(AND(ISNUMBER(IFERROR(_xludf.xlookup(IFERROR(_xludf.xlookup(LEFT(K24,FIND("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O24" s="22" t="str">
        <f t="shared" si="5"/>
        <v/>
      </c>
      <c r="AP24"/>
      <c r="AQ24" s="25" t="s">
        <v>112</v>
      </c>
      <c r="AR24" s="24" t="str">
        <f t="shared" si="6"/>
        <v/>
      </c>
      <c r="AS24" s="24"/>
      <c r="AT24" s="24" t="str">
        <f t="shared" si="7"/>
        <v/>
      </c>
      <c r="AU24" s="180"/>
    </row>
    <row r="25" spans="2:47" ht="26.25" customHeight="1">
      <c r="B25" s="314"/>
      <c r="C25" s="314"/>
      <c r="D25" s="316"/>
      <c r="E25" s="104" t="s">
        <v>113</v>
      </c>
      <c r="F25" s="105"/>
      <c r="G25" s="106"/>
      <c r="H25" s="107"/>
      <c r="I25" s="108"/>
      <c r="J25" s="223"/>
      <c r="K25" s="109"/>
      <c r="L25" s="110"/>
      <c r="M25" s="111"/>
      <c r="N25" s="223"/>
      <c r="O25" s="234"/>
      <c r="P25" s="112"/>
      <c r="Q25" s="223"/>
      <c r="R25" s="113"/>
      <c r="S25" s="106"/>
      <c r="T25" s="114"/>
      <c r="U25" s="115"/>
      <c r="V25" s="223"/>
      <c r="W25" s="225"/>
      <c r="AC25" s="18" t="str">
        <f>IFERROR(_xlfn.XLOOKUP(LEFT(G25,FIND("　",G25&amp;"　")-1),廃棄物マスタ!$A$2:$A$145,廃棄物マスタ!$B$2:$B$145),"")</f>
        <v/>
      </c>
      <c r="AD25" s="19" t="str">
        <f>IF(I25="","",IF(J25="t",I25,IF(J25="kg",I25/1000,IF(J25="m3",I25*IF(AND(ISNUMBER(IFERROR(_xludf.xlookup(IFERROR(_xludf.xlookup(LEFT(G25,FIND("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")-1),廃棄物マスタ!$A$2:$A$145,廃棄物マスタ!$B$2:$B$145),""),換算比重マスタ!$A$2:$A$17,換算比重マスタ!$B$2:$B$17),"")&lt;&gt;""),IFERROR(_xludf.xlookup(IFERROR(_xludf.xlookup(LEFT(G25,FIND("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")-1),廃棄物マスタ!$A$2:$A$145,廃棄物マスタ!$B$2:$B$145),""),換算比重マスタ!$A$2:$A$17,換算比重マスタ!$D$2:$D$17),1)),IF(J25="L",(I25/1000)*IF(AND(ISNUMBER(IFERROR(_xludf.xlookup(IFERROR(_xludf.xlookup(LEFT(G25,FIND("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")-1),廃棄物マスタ!$A$2:$A$145,廃棄物マスタ!$B$2:$B$145),""),換算比重マスタ!$A$2:$A$17,換算比重マスタ!$B$2:$B$17),"")&lt;&gt;""),IFERROR(_xludf.xlookup(IFERROR(_xludf.xlookup(LEFT(G25,FIND("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")-1),廃棄物マスタ!$A$2:$A$145,廃棄物マスタ!$B$2:$B$145),""),換算比重マスタ!$A$2:$A$17,換算比重マスタ!$D$2:$D$17),1)),"換算不可")))))</f>
        <v/>
      </c>
      <c r="AE25" s="20" t="str">
        <f t="shared" si="0"/>
        <v/>
      </c>
      <c r="AF25" s="18" t="str">
        <f>IFERROR(_xlfn.XLOOKUP(LEFT(K25,FIND("　",K25&amp;"　")-1),廃棄物マスタ!$A$2:$A$145,廃棄物マスタ!$B$2:$B$145),"")</f>
        <v/>
      </c>
      <c r="AG25" s="21" t="str">
        <f>IF(M25="","",IF(N25="t",M25,IF(N25="kg",M25/1000,IF(N25="m3",M25*IF(AND(ISNUMBER(IFERROR(_xludf.xlookup(IFERROR(_xludf.xlookup(LEFT(K25,FIND("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")-1),廃棄物マスタ!$A$2:$A$145,廃棄物マスタ!$B$2:$B$145),""),換算比重マスタ!$A$2:$A$17,換算比重マスタ!$D$2:$D$17),1)),IF(N25="L",(M25/1000)*IF(AND(ISNUMBER(IFERROR(_xludf.xlookup(IFERROR(_xludf.xlookup(LEFT(K25,FIND("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H25" s="22" t="str">
        <f t="shared" si="1"/>
        <v/>
      </c>
      <c r="AI25" s="23" t="str">
        <f t="shared" si="8"/>
        <v/>
      </c>
      <c r="AJ25" s="21" t="str">
        <f>IF(P25="","",IF(Q25="t",P25,IF(Q25="kg",P25/1000,IF(Q25="m3",P25*IF(AND(ISNUMBER(IFERROR(_xludf.xlookup(IFERROR(_xludf.xlookup(LEFT(K25,FIND("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")-1),廃棄物マスタ!$A$2:$A$145,廃棄物マスタ!$B$2:$B$145),""),換算比重マスタ!$A$2:$A$17,換算比重マスタ!$D$2:$D$17),1)),IF(Q25="L",(P25/1000)*IF(AND(ISNUMBER(IFERROR(_xludf.xlookup(IFERROR(_xludf.xlookup(LEFT(K25,FIND("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K25" s="22" t="str">
        <f t="shared" si="2"/>
        <v/>
      </c>
      <c r="AL25" s="23" t="str">
        <f t="shared" si="3"/>
        <v/>
      </c>
      <c r="AM25" s="23" t="str">
        <f t="shared" si="4"/>
        <v/>
      </c>
      <c r="AN25" s="21" t="str">
        <f>IF(U25="","",IF(V25="t",U25,IF(V25="kg",U25/1000,IF(V25="m3",U25*IF(AND(ISNUMBER(IFERROR(_xludf.xlookup(IFERROR(_xludf.xlookup(LEFT(K25,FIND("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")-1),廃棄物マスタ!$A$2:$A$145,廃棄物マスタ!$B$2:$B$145),""),換算比重マスタ!$A$2:$A$17,換算比重マスタ!$D$2:$D$17),1)),IF(V25="L",(U25/1000)*IF(AND(ISNUMBER(IFERROR(_xludf.xlookup(IFERROR(_xludf.xlookup(LEFT(K25,FIND("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O25" s="22" t="str">
        <f t="shared" si="5"/>
        <v/>
      </c>
      <c r="AP25"/>
      <c r="AQ25" s="25" t="s">
        <v>114</v>
      </c>
      <c r="AR25" s="24" t="str">
        <f t="shared" si="6"/>
        <v/>
      </c>
      <c r="AS25" s="24"/>
      <c r="AT25" s="24" t="str">
        <f t="shared" si="7"/>
        <v/>
      </c>
      <c r="AU25" s="180"/>
    </row>
    <row r="26" spans="2:47" ht="26.25" customHeight="1">
      <c r="B26" s="319" t="s">
        <v>115</v>
      </c>
      <c r="C26" s="320"/>
      <c r="D26" s="321"/>
      <c r="E26" s="130" t="s">
        <v>116</v>
      </c>
      <c r="F26" s="131"/>
      <c r="G26" s="124"/>
      <c r="H26" s="133"/>
      <c r="I26" s="118"/>
      <c r="J26" s="224"/>
      <c r="K26" s="119"/>
      <c r="L26" s="120"/>
      <c r="M26" s="121"/>
      <c r="N26" s="224"/>
      <c r="O26" s="235"/>
      <c r="P26" s="122"/>
      <c r="Q26" s="224"/>
      <c r="R26" s="123"/>
      <c r="S26" s="124"/>
      <c r="T26" s="125"/>
      <c r="U26" s="126"/>
      <c r="V26" s="224"/>
      <c r="W26" s="225"/>
      <c r="AC26" s="18" t="str">
        <f>IFERROR(_xlfn.XLOOKUP(LEFT(G26,FIND("　",G26&amp;"　")-1),廃棄物マスタ!$A$2:$A$145,廃棄物マスタ!$B$2:$B$145),"")</f>
        <v/>
      </c>
      <c r="AD26" s="19" t="str">
        <f>IF(I26="","",IF(J26="t",I26,IF(J26="kg",I26/1000,IF(J26="m3",I26*IF(AND(ISNUMBER(IFERROR(_xludf.xlookup(IFERROR(_xludf.xlookup(LEFT(G26,FIND("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")-1),廃棄物マスタ!$A$2:$A$145,廃棄物マスタ!$B$2:$B$145),""),換算比重マスタ!$A$2:$A$17,換算比重マスタ!$B$2:$B$17),"")&lt;&gt;""),IFERROR(_xludf.xlookup(IFERROR(_xludf.xlookup(LEFT(G26,FIND("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")-1),廃棄物マスタ!$A$2:$A$145,廃棄物マスタ!$B$2:$B$145),""),換算比重マスタ!$A$2:$A$17,換算比重マスタ!$D$2:$D$17),1)),IF(J26="L",(I26/1000)*IF(AND(ISNUMBER(IFERROR(_xludf.xlookup(IFERROR(_xludf.xlookup(LEFT(G26,FIND("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")-1),廃棄物マスタ!$A$2:$A$145,廃棄物マスタ!$B$2:$B$145),""),換算比重マスタ!$A$2:$A$17,換算比重マスタ!$B$2:$B$17),"")&lt;&gt;""),IFERROR(_xludf.xlookup(IFERROR(_xludf.xlookup(LEFT(G26,FIND("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")-1),廃棄物マスタ!$A$2:$A$145,廃棄物マスタ!$B$2:$B$145),""),換算比重マスタ!$A$2:$A$17,換算比重マスタ!$D$2:$D$17),1)),"換算不可")))))</f>
        <v/>
      </c>
      <c r="AE26" s="20" t="str">
        <f t="shared" si="0"/>
        <v/>
      </c>
      <c r="AF26" s="18" t="str">
        <f>IFERROR(_xlfn.XLOOKUP(LEFT(K26,FIND("　",K26&amp;"　")-1),廃棄物マスタ!$A$2:$A$145,廃棄物マスタ!$B$2:$B$145),"")</f>
        <v/>
      </c>
      <c r="AG26" s="21" t="str">
        <f>IF(M26="","",IF(N26="t",M26,IF(N26="kg",M26/1000,IF(N26="m3",M26*IF(AND(ISNUMBER(IFERROR(_xludf.xlookup(IFERROR(_xludf.xlookup(LEFT(K26,FIND("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")-1),廃棄物マスタ!$A$2:$A$145,廃棄物マスタ!$B$2:$B$145),""),換算比重マスタ!$A$2:$A$17,換算比重マスタ!$D$2:$D$17),1)),IF(N26="L",(M26/1000)*IF(AND(ISNUMBER(IFERROR(_xludf.xlookup(IFERROR(_xludf.xlookup(LEFT(K26,FIND("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H26" s="22" t="str">
        <f t="shared" si="1"/>
        <v/>
      </c>
      <c r="AI26" s="23" t="str">
        <f t="shared" si="8"/>
        <v/>
      </c>
      <c r="AJ26" s="21" t="str">
        <f>IF(P26="","",IF(Q26="t",P26,IF(Q26="kg",P26/1000,IF(Q26="m3",P26*IF(AND(ISNUMBER(IFERROR(_xludf.xlookup(IFERROR(_xludf.xlookup(LEFT(K26,FIND("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")-1),廃棄物マスタ!$A$2:$A$145,廃棄物マスタ!$B$2:$B$145),""),換算比重マスタ!$A$2:$A$17,換算比重マスタ!$D$2:$D$17),1)),IF(Q26="L",(P26/1000)*IF(AND(ISNUMBER(IFERROR(_xludf.xlookup(IFERROR(_xludf.xlookup(LEFT(K26,FIND("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K26" s="22" t="str">
        <f t="shared" si="2"/>
        <v/>
      </c>
      <c r="AL26" s="23" t="str">
        <f t="shared" si="3"/>
        <v/>
      </c>
      <c r="AM26" s="23" t="str">
        <f t="shared" si="4"/>
        <v/>
      </c>
      <c r="AN26" s="21" t="str">
        <f>IF(U26="","",IF(V26="t",U26,IF(V26="kg",U26/1000,IF(V26="m3",U26*IF(AND(ISNUMBER(IFERROR(_xludf.xlookup(IFERROR(_xludf.xlookup(LEFT(K26,FIND("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")-1),廃棄物マスタ!$A$2:$A$145,廃棄物マスタ!$B$2:$B$145),""),換算比重マスタ!$A$2:$A$17,換算比重マスタ!$D$2:$D$17),1)),IF(V26="L",(U26/1000)*IF(AND(ISNUMBER(IFERROR(_xludf.xlookup(IFERROR(_xludf.xlookup(LEFT(K26,FIND("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O26" s="22" t="str">
        <f t="shared" si="5"/>
        <v/>
      </c>
      <c r="AP26"/>
      <c r="AQ26" s="25" t="s">
        <v>117</v>
      </c>
      <c r="AR26" s="24" t="str">
        <f t="shared" si="6"/>
        <v/>
      </c>
      <c r="AS26" s="24"/>
      <c r="AT26" s="24" t="str">
        <f t="shared" si="7"/>
        <v/>
      </c>
      <c r="AU26" s="180"/>
    </row>
    <row r="27" spans="2:47" ht="26.25" customHeight="1">
      <c r="B27" s="319"/>
      <c r="C27" s="319"/>
      <c r="D27" s="321"/>
      <c r="E27" s="93" t="s">
        <v>118</v>
      </c>
      <c r="F27" s="94"/>
      <c r="G27" s="100"/>
      <c r="H27" s="103"/>
      <c r="I27" s="72"/>
      <c r="J27" s="222"/>
      <c r="K27" s="95"/>
      <c r="L27" s="96"/>
      <c r="M27" s="97"/>
      <c r="N27" s="222"/>
      <c r="O27" s="233"/>
      <c r="P27" s="98"/>
      <c r="Q27" s="222"/>
      <c r="R27" s="99"/>
      <c r="S27" s="100"/>
      <c r="T27" s="101"/>
      <c r="U27" s="102"/>
      <c r="V27" s="222"/>
      <c r="W27" s="225"/>
      <c r="AC27" s="18" t="str">
        <f>IFERROR(_xlfn.XLOOKUP(LEFT(G27,FIND("　",G27&amp;"　")-1),廃棄物マスタ!$A$2:$A$145,廃棄物マスタ!$B$2:$B$145),"")</f>
        <v/>
      </c>
      <c r="AD27" s="19" t="str">
        <f>IF(I27="","",IF(J27="t",I27,IF(J27="kg",I27/1000,IF(J27="m3",I27*IF(AND(ISNUMBER(IFERROR(_xludf.xlookup(IFERROR(_xludf.xlookup(LEFT(G27,FIND("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")-1),廃棄物マスタ!$A$2:$A$145,廃棄物マスタ!$B$2:$B$145),""),換算比重マスタ!$A$2:$A$17,換算比重マスタ!$B$2:$B$17),"")&lt;&gt;""),IFERROR(_xludf.xlookup(IFERROR(_xludf.xlookup(LEFT(G27,FIND("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")-1),廃棄物マスタ!$A$2:$A$145,廃棄物マスタ!$B$2:$B$145),""),換算比重マスタ!$A$2:$A$17,換算比重マスタ!$D$2:$D$17),1)),IF(J27="L",(I27/1000)*IF(AND(ISNUMBER(IFERROR(_xludf.xlookup(IFERROR(_xludf.xlookup(LEFT(G27,FIND("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")-1),廃棄物マスタ!$A$2:$A$145,廃棄物マスタ!$B$2:$B$145),""),換算比重マスタ!$A$2:$A$17,換算比重マスタ!$B$2:$B$17),"")&lt;&gt;""),IFERROR(_xludf.xlookup(IFERROR(_xludf.xlookup(LEFT(G27,FIND("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")-1),廃棄物マスタ!$A$2:$A$145,廃棄物マスタ!$B$2:$B$145),""),換算比重マスタ!$A$2:$A$17,換算比重マスタ!$D$2:$D$17),1)),"換算不可")))))</f>
        <v/>
      </c>
      <c r="AE27" s="20" t="str">
        <f t="shared" si="0"/>
        <v/>
      </c>
      <c r="AF27" s="18" t="str">
        <f>IFERROR(_xlfn.XLOOKUP(LEFT(K27,FIND("　",K27&amp;"　")-1),廃棄物マスタ!$A$2:$A$145,廃棄物マスタ!$B$2:$B$145),"")</f>
        <v/>
      </c>
      <c r="AG27" s="21" t="str">
        <f>IF(M27="","",IF(N27="t",M27,IF(N27="kg",M27/1000,IF(N27="m3",M27*IF(AND(ISNUMBER(IFERROR(_xludf.xlookup(IFERROR(_xludf.xlookup(LEFT(K27,FIND("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")-1),廃棄物マスタ!$A$2:$A$145,廃棄物マスタ!$B$2:$B$145),""),換算比重マスタ!$A$2:$A$17,換算比重マスタ!$D$2:$D$17),1)),IF(N27="L",(M27/1000)*IF(AND(ISNUMBER(IFERROR(_xludf.xlookup(IFERROR(_xludf.xlookup(LEFT(K27,FIND("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H27" s="22" t="str">
        <f t="shared" si="1"/>
        <v/>
      </c>
      <c r="AI27" s="23" t="str">
        <f t="shared" si="8"/>
        <v/>
      </c>
      <c r="AJ27" s="21" t="str">
        <f>IF(P27="","",IF(Q27="t",P27,IF(Q27="kg",P27/1000,IF(Q27="m3",P27*IF(AND(ISNUMBER(IFERROR(_xludf.xlookup(IFERROR(_xludf.xlookup(LEFT(K27,FIND("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")-1),廃棄物マスタ!$A$2:$A$145,廃棄物マスタ!$B$2:$B$145),""),換算比重マスタ!$A$2:$A$17,換算比重マスタ!$D$2:$D$17),1)),IF(Q27="L",(P27/1000)*IF(AND(ISNUMBER(IFERROR(_xludf.xlookup(IFERROR(_xludf.xlookup(LEFT(K27,FIND("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K27" s="22" t="str">
        <f t="shared" si="2"/>
        <v/>
      </c>
      <c r="AL27" s="23" t="str">
        <f t="shared" si="3"/>
        <v/>
      </c>
      <c r="AM27" s="23" t="str">
        <f t="shared" si="4"/>
        <v/>
      </c>
      <c r="AN27" s="21" t="str">
        <f>IF(U27="","",IF(V27="t",U27,IF(V27="kg",U27/1000,IF(V27="m3",U27*IF(AND(ISNUMBER(IFERROR(_xludf.xlookup(IFERROR(_xludf.xlookup(LEFT(K27,FIND("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")-1),廃棄物マスタ!$A$2:$A$145,廃棄物マスタ!$B$2:$B$145),""),換算比重マスタ!$A$2:$A$17,換算比重マスタ!$D$2:$D$17),1)),IF(V27="L",(U27/1000)*IF(AND(ISNUMBER(IFERROR(_xludf.xlookup(IFERROR(_xludf.xlookup(LEFT(K27,FIND("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O27" s="22" t="str">
        <f t="shared" si="5"/>
        <v/>
      </c>
      <c r="AP27"/>
      <c r="AQ27" s="25" t="s">
        <v>119</v>
      </c>
      <c r="AR27" s="24" t="str">
        <f t="shared" si="6"/>
        <v/>
      </c>
      <c r="AS27" s="24"/>
      <c r="AT27" s="24" t="str">
        <f t="shared" si="7"/>
        <v/>
      </c>
      <c r="AU27" s="180"/>
    </row>
    <row r="28" spans="2:47" ht="26.25" customHeight="1">
      <c r="B28" s="319"/>
      <c r="C28" s="319"/>
      <c r="D28" s="321"/>
      <c r="E28" s="93" t="s">
        <v>120</v>
      </c>
      <c r="F28" s="94"/>
      <c r="G28" s="100"/>
      <c r="H28" s="103"/>
      <c r="I28" s="72"/>
      <c r="J28" s="222"/>
      <c r="K28" s="95"/>
      <c r="L28" s="96"/>
      <c r="M28" s="97"/>
      <c r="N28" s="222"/>
      <c r="O28" s="233"/>
      <c r="P28" s="98"/>
      <c r="Q28" s="222"/>
      <c r="R28" s="99"/>
      <c r="S28" s="100"/>
      <c r="T28" s="101"/>
      <c r="U28" s="102"/>
      <c r="V28" s="222"/>
      <c r="W28" s="225"/>
      <c r="AC28" s="18" t="str">
        <f>IFERROR(_xlfn.XLOOKUP(LEFT(G28,FIND("　",G28&amp;"　")-1),廃棄物マスタ!$A$2:$A$145,廃棄物マスタ!$B$2:$B$145),"")</f>
        <v/>
      </c>
      <c r="AD28" s="19" t="str">
        <f>IF(I28="","",IF(J28="t",I28,IF(J28="kg",I28/1000,IF(J28="m3",I28*IF(AND(ISNUMBER(IFERROR(_xludf.xlookup(IFERROR(_xludf.xlookup(LEFT(G28,FIND("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")-1),廃棄物マスタ!$A$2:$A$145,廃棄物マスタ!$B$2:$B$145),""),換算比重マスタ!$A$2:$A$17,換算比重マスタ!$B$2:$B$17),"")&lt;&gt;""),IFERROR(_xludf.xlookup(IFERROR(_xludf.xlookup(LEFT(G28,FIND("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")-1),廃棄物マスタ!$A$2:$A$145,廃棄物マスタ!$B$2:$B$145),""),換算比重マスタ!$A$2:$A$17,換算比重マスタ!$D$2:$D$17),1)),IF(J28="L",(I28/1000)*IF(AND(ISNUMBER(IFERROR(_xludf.xlookup(IFERROR(_xludf.xlookup(LEFT(G28,FIND("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")-1),廃棄物マスタ!$A$2:$A$145,廃棄物マスタ!$B$2:$B$145),""),換算比重マスタ!$A$2:$A$17,換算比重マスタ!$B$2:$B$17),"")&lt;&gt;""),IFERROR(_xludf.xlookup(IFERROR(_xludf.xlookup(LEFT(G28,FIND("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")-1),廃棄物マスタ!$A$2:$A$145,廃棄物マスタ!$B$2:$B$145),""),換算比重マスタ!$A$2:$A$17,換算比重マスタ!$D$2:$D$17),1)),"換算不可")))))</f>
        <v/>
      </c>
      <c r="AE28" s="20" t="str">
        <f t="shared" si="0"/>
        <v/>
      </c>
      <c r="AF28" s="18" t="str">
        <f>IFERROR(_xlfn.XLOOKUP(LEFT(K28,FIND("　",K28&amp;"　")-1),廃棄物マスタ!$A$2:$A$145,廃棄物マスタ!$B$2:$B$145),"")</f>
        <v/>
      </c>
      <c r="AG28" s="21" t="str">
        <f>IF(M28="","",IF(N28="t",M28,IF(N28="kg",M28/1000,IF(N28="m3",M28*IF(AND(ISNUMBER(IFERROR(_xludf.xlookup(IFERROR(_xludf.xlookup(LEFT(K28,FIND("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")-1),廃棄物マスタ!$A$2:$A$145,廃棄物マスタ!$B$2:$B$145),""),換算比重マスタ!$A$2:$A$17,換算比重マスタ!$D$2:$D$17),1)),IF(N28="L",(M28/1000)*IF(AND(ISNUMBER(IFERROR(_xludf.xlookup(IFERROR(_xludf.xlookup(LEFT(K28,FIND("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H28" s="22" t="str">
        <f t="shared" si="1"/>
        <v/>
      </c>
      <c r="AI28" s="23" t="str">
        <f t="shared" si="8"/>
        <v/>
      </c>
      <c r="AJ28" s="21" t="str">
        <f>IF(P28="","",IF(Q28="t",P28,IF(Q28="kg",P28/1000,IF(Q28="m3",P28*IF(AND(ISNUMBER(IFERROR(_xludf.xlookup(IFERROR(_xludf.xlookup(LEFT(K28,FIND("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")-1),廃棄物マスタ!$A$2:$A$145,廃棄物マスタ!$B$2:$B$145),""),換算比重マスタ!$A$2:$A$17,換算比重マスタ!$D$2:$D$17),1)),IF(Q28="L",(P28/1000)*IF(AND(ISNUMBER(IFERROR(_xludf.xlookup(IFERROR(_xludf.xlookup(LEFT(K28,FIND("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K28" s="22" t="str">
        <f t="shared" si="2"/>
        <v/>
      </c>
      <c r="AL28" s="23" t="str">
        <f t="shared" si="3"/>
        <v/>
      </c>
      <c r="AM28" s="23" t="str">
        <f t="shared" si="4"/>
        <v/>
      </c>
      <c r="AN28" s="21" t="str">
        <f>IF(U28="","",IF(V28="t",U28,IF(V28="kg",U28/1000,IF(V28="m3",U28*IF(AND(ISNUMBER(IFERROR(_xludf.xlookup(IFERROR(_xludf.xlookup(LEFT(K28,FIND("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")-1),廃棄物マスタ!$A$2:$A$145,廃棄物マスタ!$B$2:$B$145),""),換算比重マスタ!$A$2:$A$17,換算比重マスタ!$D$2:$D$17),1)),IF(V28="L",(U28/1000)*IF(AND(ISNUMBER(IFERROR(_xludf.xlookup(IFERROR(_xludf.xlookup(LEFT(K28,FIND("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O28" s="22" t="str">
        <f t="shared" si="5"/>
        <v/>
      </c>
      <c r="AP28"/>
      <c r="AQ28" s="25" t="s">
        <v>121</v>
      </c>
      <c r="AR28" s="24" t="str">
        <f t="shared" si="6"/>
        <v/>
      </c>
      <c r="AS28" s="24"/>
      <c r="AT28" s="24" t="str">
        <f t="shared" si="7"/>
        <v/>
      </c>
      <c r="AU28" s="180"/>
    </row>
    <row r="29" spans="2:47" ht="26.25" customHeight="1">
      <c r="B29" s="319"/>
      <c r="C29" s="319"/>
      <c r="D29" s="321"/>
      <c r="E29" s="93" t="s">
        <v>122</v>
      </c>
      <c r="F29" s="94"/>
      <c r="G29" s="100"/>
      <c r="H29" s="103"/>
      <c r="I29" s="72"/>
      <c r="J29" s="222"/>
      <c r="K29" s="95"/>
      <c r="L29" s="96"/>
      <c r="M29" s="97"/>
      <c r="N29" s="222"/>
      <c r="O29" s="233"/>
      <c r="P29" s="98"/>
      <c r="Q29" s="222"/>
      <c r="R29" s="99"/>
      <c r="S29" s="100"/>
      <c r="T29" s="101"/>
      <c r="U29" s="102"/>
      <c r="V29" s="222"/>
      <c r="W29" s="225"/>
      <c r="AC29" s="18" t="str">
        <f>IFERROR(_xlfn.XLOOKUP(LEFT(G29,FIND("　",G29&amp;"　")-1),廃棄物マスタ!$A$2:$A$145,廃棄物マスタ!$B$2:$B$145),"")</f>
        <v/>
      </c>
      <c r="AD29" s="19" t="str">
        <f>IF(I29="","",IF(J29="t",I29,IF(J29="kg",I29/1000,IF(J29="m3",I29*IF(AND(ISNUMBER(IFERROR(_xludf.xlookup(IFERROR(_xludf.xlookup(LEFT(G29,FIND("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")-1),廃棄物マスタ!$A$2:$A$145,廃棄物マスタ!$B$2:$B$145),""),換算比重マスタ!$A$2:$A$17,換算比重マスタ!$B$2:$B$17),"")&lt;&gt;""),IFERROR(_xludf.xlookup(IFERROR(_xludf.xlookup(LEFT(G29,FIND("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")-1),廃棄物マスタ!$A$2:$A$145,廃棄物マスタ!$B$2:$B$145),""),換算比重マスタ!$A$2:$A$17,換算比重マスタ!$D$2:$D$17),1)),IF(J29="L",(I29/1000)*IF(AND(ISNUMBER(IFERROR(_xludf.xlookup(IFERROR(_xludf.xlookup(LEFT(G29,FIND("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")-1),廃棄物マスタ!$A$2:$A$145,廃棄物マスタ!$B$2:$B$145),""),換算比重マスタ!$A$2:$A$17,換算比重マスタ!$B$2:$B$17),"")&lt;&gt;""),IFERROR(_xludf.xlookup(IFERROR(_xludf.xlookup(LEFT(G29,FIND("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")-1),廃棄物マスタ!$A$2:$A$145,廃棄物マスタ!$B$2:$B$145),""),換算比重マスタ!$A$2:$A$17,換算比重マスタ!$D$2:$D$17),1)),"換算不可")))))</f>
        <v/>
      </c>
      <c r="AE29" s="20" t="str">
        <f t="shared" si="0"/>
        <v/>
      </c>
      <c r="AF29" s="18" t="str">
        <f>IFERROR(_xlfn.XLOOKUP(LEFT(K29,FIND("　",K29&amp;"　")-1),廃棄物マスタ!$A$2:$A$145,廃棄物マスタ!$B$2:$B$145),"")</f>
        <v/>
      </c>
      <c r="AG29" s="21" t="str">
        <f>IF(M29="","",IF(N29="t",M29,IF(N29="kg",M29/1000,IF(N29="m3",M29*IF(AND(ISNUMBER(IFERROR(_xludf.xlookup(IFERROR(_xludf.xlookup(LEFT(K29,FIND("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")-1),廃棄物マスタ!$A$2:$A$145,廃棄物マスタ!$B$2:$B$145),""),換算比重マスタ!$A$2:$A$17,換算比重マスタ!$D$2:$D$17),1)),IF(N29="L",(M29/1000)*IF(AND(ISNUMBER(IFERROR(_xludf.xlookup(IFERROR(_xludf.xlookup(LEFT(K29,FIND("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H29" s="22" t="str">
        <f t="shared" si="1"/>
        <v/>
      </c>
      <c r="AI29" s="23" t="str">
        <f t="shared" si="8"/>
        <v/>
      </c>
      <c r="AJ29" s="21" t="str">
        <f>IF(P29="","",IF(Q29="t",P29,IF(Q29="kg",P29/1000,IF(Q29="m3",P29*IF(AND(ISNUMBER(IFERROR(_xludf.xlookup(IFERROR(_xludf.xlookup(LEFT(K29,FIND("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")-1),廃棄物マスタ!$A$2:$A$145,廃棄物マスタ!$B$2:$B$145),""),換算比重マスタ!$A$2:$A$17,換算比重マスタ!$D$2:$D$17),1)),IF(Q29="L",(P29/1000)*IF(AND(ISNUMBER(IFERROR(_xludf.xlookup(IFERROR(_xludf.xlookup(LEFT(K29,FIND("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K29" s="22" t="str">
        <f t="shared" si="2"/>
        <v/>
      </c>
      <c r="AL29" s="23" t="str">
        <f t="shared" si="3"/>
        <v/>
      </c>
      <c r="AM29" s="23" t="str">
        <f t="shared" si="4"/>
        <v/>
      </c>
      <c r="AN29" s="21" t="str">
        <f>IF(U29="","",IF(V29="t",U29,IF(V29="kg",U29/1000,IF(V29="m3",U29*IF(AND(ISNUMBER(IFERROR(_xludf.xlookup(IFERROR(_xludf.xlookup(LEFT(K29,FIND("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")-1),廃棄物マスタ!$A$2:$A$145,廃棄物マスタ!$B$2:$B$145),""),換算比重マスタ!$A$2:$A$17,換算比重マスタ!$D$2:$D$17),1)),IF(V29="L",(U29/1000)*IF(AND(ISNUMBER(IFERROR(_xludf.xlookup(IFERROR(_xludf.xlookup(LEFT(K29,FIND("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O29" s="22" t="str">
        <f t="shared" si="5"/>
        <v/>
      </c>
      <c r="AP29"/>
      <c r="AQ29" s="25" t="s">
        <v>123</v>
      </c>
      <c r="AR29" s="24" t="str">
        <f t="shared" si="6"/>
        <v/>
      </c>
      <c r="AS29" s="24"/>
      <c r="AT29" s="24" t="str">
        <f t="shared" si="7"/>
        <v/>
      </c>
      <c r="AU29" s="180"/>
    </row>
    <row r="30" spans="2:47" ht="26.25" customHeight="1">
      <c r="B30" s="319"/>
      <c r="C30" s="319"/>
      <c r="D30" s="321"/>
      <c r="E30" s="104" t="s">
        <v>124</v>
      </c>
      <c r="F30" s="105"/>
      <c r="G30" s="106"/>
      <c r="H30" s="107"/>
      <c r="I30" s="108"/>
      <c r="J30" s="223"/>
      <c r="K30" s="109"/>
      <c r="L30" s="110"/>
      <c r="M30" s="111"/>
      <c r="N30" s="223"/>
      <c r="O30" s="234"/>
      <c r="P30" s="112"/>
      <c r="Q30" s="223"/>
      <c r="R30" s="113"/>
      <c r="S30" s="106"/>
      <c r="T30" s="114"/>
      <c r="U30" s="115"/>
      <c r="V30" s="223"/>
      <c r="W30" s="225"/>
      <c r="AC30" s="18" t="str">
        <f>IFERROR(_xlfn.XLOOKUP(LEFT(G30,FIND("　",G30&amp;"　")-1),廃棄物マスタ!$A$2:$A$145,廃棄物マスタ!$B$2:$B$145),"")</f>
        <v/>
      </c>
      <c r="AD30" s="19" t="str">
        <f>IF(I30="","",IF(J30="t",I30,IF(J30="kg",I30/1000,IF(J30="m3",I30*IF(AND(ISNUMBER(IFERROR(_xludf.xlookup(IFERROR(_xludf.xlookup(LEFT(G30,FIND("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")-1),廃棄物マスタ!$A$2:$A$145,廃棄物マスタ!$B$2:$B$145),""),換算比重マスタ!$A$2:$A$17,換算比重マスタ!$B$2:$B$17),"")&lt;&gt;""),IFERROR(_xludf.xlookup(IFERROR(_xludf.xlookup(LEFT(G30,FIND("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")-1),廃棄物マスタ!$A$2:$A$145,廃棄物マスタ!$B$2:$B$145),""),換算比重マスタ!$A$2:$A$17,換算比重マスタ!$D$2:$D$17),1)),IF(J30="L",(I30/1000)*IF(AND(ISNUMBER(IFERROR(_xludf.xlookup(IFERROR(_xludf.xlookup(LEFT(G30,FIND("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")-1),廃棄物マスタ!$A$2:$A$145,廃棄物マスタ!$B$2:$B$145),""),換算比重マスタ!$A$2:$A$17,換算比重マスタ!$B$2:$B$17),"")&lt;&gt;""),IFERROR(_xludf.xlookup(IFERROR(_xludf.xlookup(LEFT(G30,FIND("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")-1),廃棄物マスタ!$A$2:$A$145,廃棄物マスタ!$B$2:$B$145),""),換算比重マスタ!$A$2:$A$17,換算比重マスタ!$D$2:$D$17),1)),"換算不可")))))</f>
        <v/>
      </c>
      <c r="AE30" s="20" t="str">
        <f t="shared" si="0"/>
        <v/>
      </c>
      <c r="AF30" s="18" t="str">
        <f>IFERROR(_xlfn.XLOOKUP(LEFT(K30,FIND("　",K30&amp;"　")-1),廃棄物マスタ!$A$2:$A$145,廃棄物マスタ!$B$2:$B$145),"")</f>
        <v/>
      </c>
      <c r="AG30" s="21" t="str">
        <f>IF(M30="","",IF(N30="t",M30,IF(N30="kg",M30/1000,IF(N30="m3",M30*IF(AND(ISNUMBER(IFERROR(_xludf.xlookup(IFERROR(_xludf.xlookup(LEFT(K30,FIND("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")-1),廃棄物マスタ!$A$2:$A$145,廃棄物マスタ!$B$2:$B$145),""),換算比重マスタ!$A$2:$A$17,換算比重マスタ!$D$2:$D$17),1)),IF(N30="L",(M30/1000)*IF(AND(ISNUMBER(IFERROR(_xludf.xlookup(IFERROR(_xludf.xlookup(LEFT(K30,FIND("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H30" s="22" t="str">
        <f t="shared" si="1"/>
        <v/>
      </c>
      <c r="AI30" s="23" t="str">
        <f t="shared" si="8"/>
        <v/>
      </c>
      <c r="AJ30" s="21" t="str">
        <f>IF(P30="","",IF(Q30="t",P30,IF(Q30="kg",P30/1000,IF(Q30="m3",P30*IF(AND(ISNUMBER(IFERROR(_xludf.xlookup(IFERROR(_xludf.xlookup(LEFT(K30,FIND("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")-1),廃棄物マスタ!$A$2:$A$145,廃棄物マスタ!$B$2:$B$145),""),換算比重マスタ!$A$2:$A$17,換算比重マスタ!$D$2:$D$17),1)),IF(Q30="L",(P30/1000)*IF(AND(ISNUMBER(IFERROR(_xludf.xlookup(IFERROR(_xludf.xlookup(LEFT(K30,FIND("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K30" s="22" t="str">
        <f t="shared" si="2"/>
        <v/>
      </c>
      <c r="AL30" s="23" t="str">
        <f t="shared" si="3"/>
        <v/>
      </c>
      <c r="AM30" s="23" t="str">
        <f t="shared" si="4"/>
        <v/>
      </c>
      <c r="AN30" s="21" t="str">
        <f>IF(U30="","",IF(V30="t",U30,IF(V30="kg",U30/1000,IF(V30="m3",U30*IF(AND(ISNUMBER(IFERROR(_xludf.xlookup(IFERROR(_xludf.xlookup(LEFT(K30,FIND("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")-1),廃棄物マスタ!$A$2:$A$145,廃棄物マスタ!$B$2:$B$145),""),換算比重マスタ!$A$2:$A$17,換算比重マスタ!$D$2:$D$17),1)),IF(V30="L",(U30/1000)*IF(AND(ISNUMBER(IFERROR(_xludf.xlookup(IFERROR(_xludf.xlookup(LEFT(K30,FIND("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O30" s="22" t="str">
        <f t="shared" si="5"/>
        <v/>
      </c>
      <c r="AP30"/>
      <c r="AQ30" s="25" t="s">
        <v>125</v>
      </c>
      <c r="AR30" s="24" t="str">
        <f t="shared" si="6"/>
        <v/>
      </c>
      <c r="AS30" s="24"/>
      <c r="AT30" s="24" t="str">
        <f t="shared" si="7"/>
        <v/>
      </c>
      <c r="AU30" s="180"/>
    </row>
    <row r="31" spans="2:47" ht="26.25" customHeight="1">
      <c r="B31" s="322" t="s">
        <v>126</v>
      </c>
      <c r="C31" s="323"/>
      <c r="D31" s="324"/>
      <c r="E31" s="130" t="s">
        <v>127</v>
      </c>
      <c r="F31" s="131"/>
      <c r="G31" s="124"/>
      <c r="H31" s="132"/>
      <c r="I31" s="118"/>
      <c r="J31" s="224"/>
      <c r="K31" s="119"/>
      <c r="L31" s="120"/>
      <c r="M31" s="121"/>
      <c r="N31" s="224"/>
      <c r="O31" s="235"/>
      <c r="P31" s="122"/>
      <c r="Q31" s="224"/>
      <c r="R31" s="123"/>
      <c r="S31" s="124"/>
      <c r="T31" s="125"/>
      <c r="U31" s="126"/>
      <c r="V31" s="224"/>
      <c r="W31" s="225"/>
      <c r="AC31" s="18" t="str">
        <f>IFERROR(_xlfn.XLOOKUP(LEFT(G31,FIND("　",G31&amp;"　")-1),廃棄物マスタ!$A$2:$A$145,廃棄物マスタ!$B$2:$B$145),"")</f>
        <v/>
      </c>
      <c r="AD31" s="19" t="str">
        <f>IF(I31="","",IF(J31="t",I31,IF(J31="kg",I31/1000,IF(J31="m3",I31*IF(AND(ISNUMBER(IFERROR(_xludf.xlookup(IFERROR(_xludf.xlookup(LEFT(G31,FIND("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")-1),廃棄物マスタ!$A$2:$A$145,廃棄物マスタ!$B$2:$B$145),""),換算比重マスタ!$A$2:$A$17,換算比重マスタ!$B$2:$B$17),"")&lt;&gt;""),IFERROR(_xludf.xlookup(IFERROR(_xludf.xlookup(LEFT(G31,FIND("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")-1),廃棄物マスタ!$A$2:$A$145,廃棄物マスタ!$B$2:$B$145),""),換算比重マスタ!$A$2:$A$17,換算比重マスタ!$D$2:$D$17),1)),IF(J31="L",(I31/1000)*IF(AND(ISNUMBER(IFERROR(_xludf.xlookup(IFERROR(_xludf.xlookup(LEFT(G31,FIND("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")-1),廃棄物マスタ!$A$2:$A$145,廃棄物マスタ!$B$2:$B$145),""),換算比重マスタ!$A$2:$A$17,換算比重マスタ!$B$2:$B$17),"")&lt;&gt;""),IFERROR(_xludf.xlookup(IFERROR(_xludf.xlookup(LEFT(G31,FIND("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")-1),廃棄物マスタ!$A$2:$A$145,廃棄物マスタ!$B$2:$B$145),""),換算比重マスタ!$A$2:$A$17,換算比重マスタ!$D$2:$D$17),1)),"換算不可")))))</f>
        <v/>
      </c>
      <c r="AE31" s="20" t="str">
        <f t="shared" si="0"/>
        <v/>
      </c>
      <c r="AF31" s="18" t="str">
        <f>IFERROR(_xlfn.XLOOKUP(LEFT(K31,FIND("　",K31&amp;"　")-1),廃棄物マスタ!$A$2:$A$145,廃棄物マスタ!$B$2:$B$145),"")</f>
        <v/>
      </c>
      <c r="AG31" s="21" t="str">
        <f>IF(M31="","",IF(N31="t",M31,IF(N31="kg",M31/1000,IF(N31="m3",M31*IF(AND(ISNUMBER(IFERROR(_xludf.xlookup(IFERROR(_xludf.xlookup(LEFT(K31,FIND("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")-1),廃棄物マスタ!$A$2:$A$145,廃棄物マスタ!$B$2:$B$145),""),換算比重マスタ!$A$2:$A$17,換算比重マスタ!$D$2:$D$17),1)),IF(N31="L",(M31/1000)*IF(AND(ISNUMBER(IFERROR(_xludf.xlookup(IFERROR(_xludf.xlookup(LEFT(K31,FIND("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H31" s="22" t="str">
        <f t="shared" si="1"/>
        <v/>
      </c>
      <c r="AI31" s="23" t="str">
        <f t="shared" si="8"/>
        <v/>
      </c>
      <c r="AJ31" s="21" t="str">
        <f>IF(P31="","",IF(Q31="t",P31,IF(Q31="kg",P31/1000,IF(Q31="m3",P31*IF(AND(ISNUMBER(IFERROR(_xludf.xlookup(IFERROR(_xludf.xlookup(LEFT(K31,FIND("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")-1),廃棄物マスタ!$A$2:$A$145,廃棄物マスタ!$B$2:$B$145),""),換算比重マスタ!$A$2:$A$17,換算比重マスタ!$D$2:$D$17),1)),IF(Q31="L",(P31/1000)*IF(AND(ISNUMBER(IFERROR(_xludf.xlookup(IFERROR(_xludf.xlookup(LEFT(K31,FIND("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K31" s="22" t="str">
        <f t="shared" si="2"/>
        <v/>
      </c>
      <c r="AL31" s="23" t="str">
        <f t="shared" si="3"/>
        <v/>
      </c>
      <c r="AM31" s="23" t="str">
        <f t="shared" si="4"/>
        <v/>
      </c>
      <c r="AN31" s="21" t="str">
        <f>IF(U31="","",IF(V31="t",U31,IF(V31="kg",U31/1000,IF(V31="m3",U31*IF(AND(ISNUMBER(IFERROR(_xludf.xlookup(IFERROR(_xludf.xlookup(LEFT(K31,FIND("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")-1),廃棄物マスタ!$A$2:$A$145,廃棄物マスタ!$B$2:$B$145),""),換算比重マスタ!$A$2:$A$17,換算比重マスタ!$D$2:$D$17),1)),IF(V31="L",(U31/1000)*IF(AND(ISNUMBER(IFERROR(_xludf.xlookup(IFERROR(_xludf.xlookup(LEFT(K31,FIND("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O31" s="22" t="str">
        <f t="shared" si="5"/>
        <v/>
      </c>
      <c r="AP31"/>
      <c r="AQ31" s="25" t="s">
        <v>128</v>
      </c>
      <c r="AR31" s="24" t="str">
        <f t="shared" si="6"/>
        <v/>
      </c>
      <c r="AS31" s="24"/>
      <c r="AT31" s="24" t="str">
        <f t="shared" si="7"/>
        <v/>
      </c>
      <c r="AU31" s="180"/>
    </row>
    <row r="32" spans="2:47" ht="26.25" customHeight="1">
      <c r="B32" s="322"/>
      <c r="C32" s="322"/>
      <c r="D32" s="324"/>
      <c r="E32" s="93" t="s">
        <v>129</v>
      </c>
      <c r="F32" s="94"/>
      <c r="G32" s="100"/>
      <c r="H32" s="103"/>
      <c r="I32" s="72"/>
      <c r="J32" s="222"/>
      <c r="K32" s="95"/>
      <c r="L32" s="96"/>
      <c r="M32" s="97"/>
      <c r="N32" s="222"/>
      <c r="O32" s="233"/>
      <c r="P32" s="98"/>
      <c r="Q32" s="222"/>
      <c r="R32" s="99"/>
      <c r="S32" s="100"/>
      <c r="T32" s="101"/>
      <c r="U32" s="102"/>
      <c r="V32" s="222"/>
      <c r="W32" s="225"/>
      <c r="AC32" s="18" t="str">
        <f>IFERROR(_xlfn.XLOOKUP(LEFT(G32,FIND("　",G32&amp;"　")-1),廃棄物マスタ!$A$2:$A$145,廃棄物マスタ!$B$2:$B$145),"")</f>
        <v/>
      </c>
      <c r="AD32" s="19" t="str">
        <f>IF(I32="","",IF(J32="t",I32,IF(J32="kg",I32/1000,IF(J32="m3",I32*IF(AND(ISNUMBER(IFERROR(_xludf.xlookup(IFERROR(_xludf.xlookup(LEFT(G32,FIND("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")-1),廃棄物マスタ!$A$2:$A$145,廃棄物マスタ!$B$2:$B$145),""),換算比重マスタ!$A$2:$A$17,換算比重マスタ!$B$2:$B$17),"")&lt;&gt;""),IFERROR(_xludf.xlookup(IFERROR(_xludf.xlookup(LEFT(G32,FIND("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")-1),廃棄物マスタ!$A$2:$A$145,廃棄物マスタ!$B$2:$B$145),""),換算比重マスタ!$A$2:$A$17,換算比重マスタ!$D$2:$D$17),1)),IF(J32="L",(I32/1000)*IF(AND(ISNUMBER(IFERROR(_xludf.xlookup(IFERROR(_xludf.xlookup(LEFT(G32,FIND("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")-1),廃棄物マスタ!$A$2:$A$145,廃棄物マスタ!$B$2:$B$145),""),換算比重マスタ!$A$2:$A$17,換算比重マスタ!$B$2:$B$17),"")&lt;&gt;""),IFERROR(_xludf.xlookup(IFERROR(_xludf.xlookup(LEFT(G32,FIND("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")-1),廃棄物マスタ!$A$2:$A$145,廃棄物マスタ!$B$2:$B$145),""),換算比重マスタ!$A$2:$A$17,換算比重マスタ!$D$2:$D$17),1)),"換算不可")))))</f>
        <v/>
      </c>
      <c r="AE32" s="20" t="str">
        <f t="shared" si="0"/>
        <v/>
      </c>
      <c r="AF32" s="18" t="str">
        <f>IFERROR(_xlfn.XLOOKUP(LEFT(K32,FIND("　",K32&amp;"　")-1),廃棄物マスタ!$A$2:$A$145,廃棄物マスタ!$B$2:$B$145),"")</f>
        <v/>
      </c>
      <c r="AG32" s="21" t="str">
        <f>IF(M32="","",IF(N32="t",M32,IF(N32="kg",M32/1000,IF(N32="m3",M32*IF(AND(ISNUMBER(IFERROR(_xludf.xlookup(IFERROR(_xludf.xlookup(LEFT(K32,FIND("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")-1),廃棄物マスタ!$A$2:$A$145,廃棄物マスタ!$B$2:$B$145),""),換算比重マスタ!$A$2:$A$17,換算比重マスタ!$D$2:$D$17),1)),IF(N32="L",(M32/1000)*IF(AND(ISNUMBER(IFERROR(_xludf.xlookup(IFERROR(_xludf.xlookup(LEFT(K32,FIND("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H32" s="22" t="str">
        <f t="shared" si="1"/>
        <v/>
      </c>
      <c r="AI32" s="23" t="str">
        <f t="shared" si="8"/>
        <v/>
      </c>
      <c r="AJ32" s="21" t="str">
        <f>IF(P32="","",IF(Q32="t",P32,IF(Q32="kg",P32/1000,IF(Q32="m3",P32*IF(AND(ISNUMBER(IFERROR(_xludf.xlookup(IFERROR(_xludf.xlookup(LEFT(K32,FIND("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")-1),廃棄物マスタ!$A$2:$A$145,廃棄物マスタ!$B$2:$B$145),""),換算比重マスタ!$A$2:$A$17,換算比重マスタ!$D$2:$D$17),1)),IF(Q32="L",(P32/1000)*IF(AND(ISNUMBER(IFERROR(_xludf.xlookup(IFERROR(_xludf.xlookup(LEFT(K32,FIND("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K32" s="22" t="str">
        <f t="shared" si="2"/>
        <v/>
      </c>
      <c r="AL32" s="23" t="str">
        <f t="shared" si="3"/>
        <v/>
      </c>
      <c r="AM32" s="23" t="str">
        <f t="shared" si="4"/>
        <v/>
      </c>
      <c r="AN32" s="21" t="str">
        <f>IF(U32="","",IF(V32="t",U32,IF(V32="kg",U32/1000,IF(V32="m3",U32*IF(AND(ISNUMBER(IFERROR(_xludf.xlookup(IFERROR(_xludf.xlookup(LEFT(K32,FIND("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")-1),廃棄物マスタ!$A$2:$A$145,廃棄物マスタ!$B$2:$B$145),""),換算比重マスタ!$A$2:$A$17,換算比重マスタ!$D$2:$D$17),1)),IF(V32="L",(U32/1000)*IF(AND(ISNUMBER(IFERROR(_xludf.xlookup(IFERROR(_xludf.xlookup(LEFT(K32,FIND("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O32" s="22" t="str">
        <f t="shared" si="5"/>
        <v/>
      </c>
      <c r="AP32"/>
      <c r="AQ32" s="25" t="s">
        <v>130</v>
      </c>
      <c r="AR32" s="24" t="str">
        <f t="shared" si="6"/>
        <v/>
      </c>
      <c r="AS32" s="24"/>
      <c r="AT32" s="24" t="str">
        <f t="shared" si="7"/>
        <v/>
      </c>
      <c r="AU32" s="180"/>
    </row>
    <row r="33" spans="2:47" ht="26.25" customHeight="1">
      <c r="B33" s="322"/>
      <c r="C33" s="322"/>
      <c r="D33" s="324"/>
      <c r="E33" s="93" t="s">
        <v>131</v>
      </c>
      <c r="F33" s="94"/>
      <c r="G33" s="100"/>
      <c r="H33" s="103"/>
      <c r="I33" s="72"/>
      <c r="J33" s="222"/>
      <c r="K33" s="95"/>
      <c r="L33" s="96"/>
      <c r="M33" s="97"/>
      <c r="N33" s="222"/>
      <c r="O33" s="233"/>
      <c r="P33" s="98"/>
      <c r="Q33" s="222"/>
      <c r="R33" s="99"/>
      <c r="S33" s="100"/>
      <c r="T33" s="101"/>
      <c r="U33" s="102"/>
      <c r="V33" s="222"/>
      <c r="W33" s="225"/>
      <c r="AC33" s="18" t="str">
        <f>IFERROR(_xlfn.XLOOKUP(LEFT(G33,FIND("　",G33&amp;"　")-1),廃棄物マスタ!$A$2:$A$145,廃棄物マスタ!$B$2:$B$145),"")</f>
        <v/>
      </c>
      <c r="AD33" s="19" t="str">
        <f>IF(I33="","",IF(J33="t",I33,IF(J33="kg",I33/1000,IF(J33="m3",I33*IF(AND(ISNUMBER(IFERROR(_xludf.xlookup(IFERROR(_xludf.xlookup(LEFT(G33,FIND("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")-1),廃棄物マスタ!$A$2:$A$145,廃棄物マスタ!$B$2:$B$145),""),換算比重マスタ!$A$2:$A$17,換算比重マスタ!$B$2:$B$17),"")&lt;&gt;""),IFERROR(_xludf.xlookup(IFERROR(_xludf.xlookup(LEFT(G33,FIND("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")-1),廃棄物マスタ!$A$2:$A$145,廃棄物マスタ!$B$2:$B$145),""),換算比重マスタ!$A$2:$A$17,換算比重マスタ!$D$2:$D$17),1)),IF(J33="L",(I33/1000)*IF(AND(ISNUMBER(IFERROR(_xludf.xlookup(IFERROR(_xludf.xlookup(LEFT(G33,FIND("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")-1),廃棄物マスタ!$A$2:$A$145,廃棄物マスタ!$B$2:$B$145),""),換算比重マスタ!$A$2:$A$17,換算比重マスタ!$B$2:$B$17),"")&lt;&gt;""),IFERROR(_xludf.xlookup(IFERROR(_xludf.xlookup(LEFT(G33,FIND("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")-1),廃棄物マスタ!$A$2:$A$145,廃棄物マスタ!$B$2:$B$145),""),換算比重マスタ!$A$2:$A$17,換算比重マスタ!$D$2:$D$17),1)),"換算不可")))))</f>
        <v/>
      </c>
      <c r="AE33" s="20" t="str">
        <f t="shared" si="0"/>
        <v/>
      </c>
      <c r="AF33" s="18" t="str">
        <f>IFERROR(_xlfn.XLOOKUP(LEFT(K33,FIND("　",K33&amp;"　")-1),廃棄物マスタ!$A$2:$A$145,廃棄物マスタ!$B$2:$B$145),"")</f>
        <v/>
      </c>
      <c r="AG33" s="21" t="str">
        <f>IF(M33="","",IF(N33="t",M33,IF(N33="kg",M33/1000,IF(N33="m3",M33*IF(AND(ISNUMBER(IFERROR(_xludf.xlookup(IFERROR(_xludf.xlookup(LEFT(K33,FIND("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")-1),廃棄物マスタ!$A$2:$A$145,廃棄物マスタ!$B$2:$B$145),""),換算比重マスタ!$A$2:$A$17,換算比重マスタ!$D$2:$D$17),1)),IF(N33="L",(M33/1000)*IF(AND(ISNUMBER(IFERROR(_xludf.xlookup(IFERROR(_xludf.xlookup(LEFT(K33,FIND("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H33" s="22" t="str">
        <f t="shared" si="1"/>
        <v/>
      </c>
      <c r="AI33" s="23" t="str">
        <f t="shared" si="8"/>
        <v/>
      </c>
      <c r="AJ33" s="21" t="str">
        <f>IF(P33="","",IF(Q33="t",P33,IF(Q33="kg",P33/1000,IF(Q33="m3",P33*IF(AND(ISNUMBER(IFERROR(_xludf.xlookup(IFERROR(_xludf.xlookup(LEFT(K33,FIND("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")-1),廃棄物マスタ!$A$2:$A$145,廃棄物マスタ!$B$2:$B$145),""),換算比重マスタ!$A$2:$A$17,換算比重マスタ!$D$2:$D$17),1)),IF(Q33="L",(P33/1000)*IF(AND(ISNUMBER(IFERROR(_xludf.xlookup(IFERROR(_xludf.xlookup(LEFT(K33,FIND("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K33" s="22" t="str">
        <f t="shared" si="2"/>
        <v/>
      </c>
      <c r="AL33" s="23" t="str">
        <f t="shared" si="3"/>
        <v/>
      </c>
      <c r="AM33" s="23" t="str">
        <f t="shared" si="4"/>
        <v/>
      </c>
      <c r="AN33" s="21" t="str">
        <f>IF(U33="","",IF(V33="t",U33,IF(V33="kg",U33/1000,IF(V33="m3",U33*IF(AND(ISNUMBER(IFERROR(_xludf.xlookup(IFERROR(_xludf.xlookup(LEFT(K33,FIND("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")-1),廃棄物マスタ!$A$2:$A$145,廃棄物マスタ!$B$2:$B$145),""),換算比重マスタ!$A$2:$A$17,換算比重マスタ!$D$2:$D$17),1)),IF(V33="L",(U33/1000)*IF(AND(ISNUMBER(IFERROR(_xludf.xlookup(IFERROR(_xludf.xlookup(LEFT(K33,FIND("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O33" s="22" t="str">
        <f t="shared" si="5"/>
        <v/>
      </c>
      <c r="AP33"/>
      <c r="AQ33" s="25" t="s">
        <v>552</v>
      </c>
      <c r="AR33" s="24" t="str">
        <f t="shared" si="6"/>
        <v/>
      </c>
      <c r="AS33" s="24"/>
      <c r="AT33" s="24" t="str">
        <f t="shared" si="7"/>
        <v/>
      </c>
      <c r="AU33" s="180"/>
    </row>
    <row r="34" spans="2:47" ht="26.25" customHeight="1">
      <c r="B34" s="322"/>
      <c r="C34" s="322"/>
      <c r="D34" s="324"/>
      <c r="E34" s="93" t="s">
        <v>132</v>
      </c>
      <c r="F34" s="94"/>
      <c r="G34" s="100"/>
      <c r="H34" s="103"/>
      <c r="I34" s="72"/>
      <c r="J34" s="222"/>
      <c r="K34" s="95"/>
      <c r="L34" s="96"/>
      <c r="M34" s="97"/>
      <c r="N34" s="222"/>
      <c r="O34" s="233"/>
      <c r="P34" s="98"/>
      <c r="Q34" s="222"/>
      <c r="R34" s="99"/>
      <c r="S34" s="100"/>
      <c r="T34" s="101"/>
      <c r="U34" s="102"/>
      <c r="V34" s="222"/>
      <c r="W34" s="225"/>
      <c r="AC34" s="18" t="str">
        <f>IFERROR(_xlfn.XLOOKUP(LEFT(G34,FIND("　",G34&amp;"　")-1),廃棄物マスタ!$A$2:$A$145,廃棄物マスタ!$B$2:$B$145),"")</f>
        <v/>
      </c>
      <c r="AD34" s="19" t="str">
        <f>IF(I34="","",IF(J34="t",I34,IF(J34="kg",I34/1000,IF(J34="m3",I34*IF(AND(ISNUMBER(IFERROR(_xludf.xlookup(IFERROR(_xludf.xlookup(LEFT(G34,FIND("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")-1),廃棄物マスタ!$A$2:$A$145,廃棄物マスタ!$B$2:$B$145),""),換算比重マスタ!$A$2:$A$17,換算比重マスタ!$B$2:$B$17),"")&lt;&gt;""),IFERROR(_xludf.xlookup(IFERROR(_xludf.xlookup(LEFT(G34,FIND("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")-1),廃棄物マスタ!$A$2:$A$145,廃棄物マスタ!$B$2:$B$145),""),換算比重マスタ!$A$2:$A$17,換算比重マスタ!$D$2:$D$17),1)),IF(J34="L",(I34/1000)*IF(AND(ISNUMBER(IFERROR(_xludf.xlookup(IFERROR(_xludf.xlookup(LEFT(G34,FIND("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")-1),廃棄物マスタ!$A$2:$A$145,廃棄物マスタ!$B$2:$B$145),""),換算比重マスタ!$A$2:$A$17,換算比重マスタ!$B$2:$B$17),"")&lt;&gt;""),IFERROR(_xludf.xlookup(IFERROR(_xludf.xlookup(LEFT(G34,FIND("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")-1),廃棄物マスタ!$A$2:$A$145,廃棄物マスタ!$B$2:$B$145),""),換算比重マスタ!$A$2:$A$17,換算比重マスタ!$D$2:$D$17),1)),"換算不可")))))</f>
        <v/>
      </c>
      <c r="AE34" s="20" t="str">
        <f t="shared" si="0"/>
        <v/>
      </c>
      <c r="AF34" s="18" t="str">
        <f>IFERROR(_xlfn.XLOOKUP(LEFT(K34,FIND("　",K34&amp;"　")-1),廃棄物マスタ!$A$2:$A$145,廃棄物マスタ!$B$2:$B$145),"")</f>
        <v/>
      </c>
      <c r="AG34" s="21" t="str">
        <f>IF(M34="","",IF(N34="t",M34,IF(N34="kg",M34/1000,IF(N34="m3",M34*IF(AND(ISNUMBER(IFERROR(_xludf.xlookup(IFERROR(_xludf.xlookup(LEFT(K34,FIND("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")-1),廃棄物マスタ!$A$2:$A$145,廃棄物マスタ!$B$2:$B$145),""),換算比重マスタ!$A$2:$A$17,換算比重マスタ!$D$2:$D$17),1)),IF(N34="L",(M34/1000)*IF(AND(ISNUMBER(IFERROR(_xludf.xlookup(IFERROR(_xludf.xlookup(LEFT(K34,FIND("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H34" s="22" t="str">
        <f t="shared" si="1"/>
        <v/>
      </c>
      <c r="AI34" s="23" t="str">
        <f t="shared" si="8"/>
        <v/>
      </c>
      <c r="AJ34" s="21" t="str">
        <f>IF(P34="","",IF(Q34="t",P34,IF(Q34="kg",P34/1000,IF(Q34="m3",P34*IF(AND(ISNUMBER(IFERROR(_xludf.xlookup(IFERROR(_xludf.xlookup(LEFT(K34,FIND("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")-1),廃棄物マスタ!$A$2:$A$145,廃棄物マスタ!$B$2:$B$145),""),換算比重マスタ!$A$2:$A$17,換算比重マスタ!$D$2:$D$17),1)),IF(Q34="L",(P34/1000)*IF(AND(ISNUMBER(IFERROR(_xludf.xlookup(IFERROR(_xludf.xlookup(LEFT(K34,FIND("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K34" s="22" t="str">
        <f t="shared" si="2"/>
        <v/>
      </c>
      <c r="AL34" s="23" t="str">
        <f t="shared" si="3"/>
        <v/>
      </c>
      <c r="AM34" s="23" t="str">
        <f t="shared" si="4"/>
        <v/>
      </c>
      <c r="AN34" s="21" t="str">
        <f>IF(U34="","",IF(V34="t",U34,IF(V34="kg",U34/1000,IF(V34="m3",U34*IF(AND(ISNUMBER(IFERROR(_xludf.xlookup(IFERROR(_xludf.xlookup(LEFT(K34,FIND("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")-1),廃棄物マスタ!$A$2:$A$145,廃棄物マスタ!$B$2:$B$145),""),換算比重マスタ!$A$2:$A$17,換算比重マスタ!$D$2:$D$17),1)),IF(V34="L",(U34/1000)*IF(AND(ISNUMBER(IFERROR(_xludf.xlookup(IFERROR(_xludf.xlookup(LEFT(K34,FIND("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O34" s="22" t="str">
        <f t="shared" si="5"/>
        <v/>
      </c>
      <c r="AP34"/>
      <c r="AQ34" s="25" t="s">
        <v>133</v>
      </c>
      <c r="AR34" s="24" t="str">
        <f t="shared" si="6"/>
        <v/>
      </c>
      <c r="AS34" s="24"/>
      <c r="AT34" s="24" t="str">
        <f t="shared" si="7"/>
        <v/>
      </c>
      <c r="AU34" s="180"/>
    </row>
    <row r="35" spans="2:47" ht="26.25" customHeight="1">
      <c r="B35" s="322"/>
      <c r="C35" s="322"/>
      <c r="D35" s="324"/>
      <c r="E35" s="93" t="s">
        <v>134</v>
      </c>
      <c r="F35" s="94"/>
      <c r="G35" s="100"/>
      <c r="H35" s="103"/>
      <c r="I35" s="72"/>
      <c r="J35" s="222"/>
      <c r="K35" s="95"/>
      <c r="L35" s="96"/>
      <c r="M35" s="97"/>
      <c r="N35" s="222"/>
      <c r="O35" s="233"/>
      <c r="P35" s="98"/>
      <c r="Q35" s="222"/>
      <c r="R35" s="99"/>
      <c r="S35" s="100"/>
      <c r="T35" s="101"/>
      <c r="U35" s="102"/>
      <c r="V35" s="222"/>
      <c r="W35" s="225"/>
      <c r="AC35" s="18" t="str">
        <f>IFERROR(_xlfn.XLOOKUP(LEFT(G35,FIND("　",G35&amp;"　")-1),廃棄物マスタ!$A$2:$A$145,廃棄物マスタ!$B$2:$B$145),"")</f>
        <v/>
      </c>
      <c r="AD35" s="19" t="str">
        <f>IF(I35="","",IF(J35="t",I35,IF(J35="kg",I35/1000,IF(J35="m3",I35*IF(AND(ISNUMBER(IFERROR(_xludf.xlookup(IFERROR(_xludf.xlookup(LEFT(G35,FIND("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")-1),廃棄物マスタ!$A$2:$A$145,廃棄物マスタ!$B$2:$B$145),""),換算比重マスタ!$A$2:$A$17,換算比重マスタ!$B$2:$B$17),"")&lt;&gt;""),IFERROR(_xludf.xlookup(IFERROR(_xludf.xlookup(LEFT(G35,FIND("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")-1),廃棄物マスタ!$A$2:$A$145,廃棄物マスタ!$B$2:$B$145),""),換算比重マスタ!$A$2:$A$17,換算比重マスタ!$D$2:$D$17),1)),IF(J35="L",(I35/1000)*IF(AND(ISNUMBER(IFERROR(_xludf.xlookup(IFERROR(_xludf.xlookup(LEFT(G35,FIND("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")-1),廃棄物マスタ!$A$2:$A$145,廃棄物マスタ!$B$2:$B$145),""),換算比重マスタ!$A$2:$A$17,換算比重マスタ!$B$2:$B$17),"")&lt;&gt;""),IFERROR(_xludf.xlookup(IFERROR(_xludf.xlookup(LEFT(G35,FIND("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")-1),廃棄物マスタ!$A$2:$A$145,廃棄物マスタ!$B$2:$B$145),""),換算比重マスタ!$A$2:$A$17,換算比重マスタ!$D$2:$D$17),1)),"換算不可")))))</f>
        <v/>
      </c>
      <c r="AE35" s="20" t="str">
        <f t="shared" si="0"/>
        <v/>
      </c>
      <c r="AF35" s="18" t="str">
        <f>IFERROR(_xlfn.XLOOKUP(LEFT(K35,FIND("　",K35&amp;"　")-1),廃棄物マスタ!$A$2:$A$145,廃棄物マスタ!$B$2:$B$145),"")</f>
        <v/>
      </c>
      <c r="AG35" s="21" t="str">
        <f>IF(M35="","",IF(N35="t",M35,IF(N35="kg",M35/1000,IF(N35="m3",M35*IF(AND(ISNUMBER(IFERROR(_xludf.xlookup(IFERROR(_xludf.xlookup(LEFT(K35,FIND("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")-1),廃棄物マスタ!$A$2:$A$145,廃棄物マスタ!$B$2:$B$145),""),換算比重マスタ!$A$2:$A$17,換算比重マスタ!$D$2:$D$17),1)),IF(N35="L",(M35/1000)*IF(AND(ISNUMBER(IFERROR(_xludf.xlookup(IFERROR(_xludf.xlookup(LEFT(K35,FIND("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H35" s="22" t="str">
        <f t="shared" si="1"/>
        <v/>
      </c>
      <c r="AI35" s="23" t="str">
        <f t="shared" si="8"/>
        <v/>
      </c>
      <c r="AJ35" s="21" t="str">
        <f>IF(P35="","",IF(Q35="t",P35,IF(Q35="kg",P35/1000,IF(Q35="m3",P35*IF(AND(ISNUMBER(IFERROR(_xludf.xlookup(IFERROR(_xludf.xlookup(LEFT(K35,FIND("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")-1),廃棄物マスタ!$A$2:$A$145,廃棄物マスタ!$B$2:$B$145),""),換算比重マスタ!$A$2:$A$17,換算比重マスタ!$D$2:$D$17),1)),IF(Q35="L",(P35/1000)*IF(AND(ISNUMBER(IFERROR(_xludf.xlookup(IFERROR(_xludf.xlookup(LEFT(K35,FIND("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K35" s="22" t="str">
        <f t="shared" si="2"/>
        <v/>
      </c>
      <c r="AL35" s="23" t="str">
        <f t="shared" si="3"/>
        <v/>
      </c>
      <c r="AM35" s="23" t="str">
        <f t="shared" si="4"/>
        <v/>
      </c>
      <c r="AN35" s="21" t="str">
        <f>IF(U35="","",IF(V35="t",U35,IF(V35="kg",U35/1000,IF(V35="m3",U35*IF(AND(ISNUMBER(IFERROR(_xludf.xlookup(IFERROR(_xludf.xlookup(LEFT(K35,FIND("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")-1),廃棄物マスタ!$A$2:$A$145,廃棄物マスタ!$B$2:$B$145),""),換算比重マスタ!$A$2:$A$17,換算比重マスタ!$D$2:$D$17),1)),IF(V35="L",(U35/1000)*IF(AND(ISNUMBER(IFERROR(_xludf.xlookup(IFERROR(_xludf.xlookup(LEFT(K35,FIND("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O35" s="22" t="str">
        <f t="shared" si="5"/>
        <v/>
      </c>
      <c r="AP35"/>
      <c r="AQ35" s="25" t="s">
        <v>135</v>
      </c>
      <c r="AR35" s="24" t="str">
        <f t="shared" si="6"/>
        <v/>
      </c>
      <c r="AS35" s="24"/>
      <c r="AT35" s="24" t="str">
        <f t="shared" si="7"/>
        <v/>
      </c>
      <c r="AU35" s="180"/>
    </row>
    <row r="36" spans="2:47" ht="15" customHeight="1">
      <c r="C36" s="317" t="s">
        <v>553</v>
      </c>
      <c r="D36" s="317"/>
      <c r="E36" s="317"/>
      <c r="F36" s="317"/>
      <c r="G36" s="317"/>
      <c r="H36" s="317"/>
      <c r="I36" s="317"/>
      <c r="J36" s="317"/>
      <c r="K36" s="317"/>
      <c r="L36" s="317"/>
      <c r="M36" s="317"/>
      <c r="N36" s="317"/>
      <c r="O36" s="317"/>
      <c r="P36" s="317"/>
      <c r="Q36" s="317"/>
      <c r="R36" s="317"/>
      <c r="S36" s="317"/>
      <c r="T36" s="317"/>
      <c r="U36" s="317"/>
      <c r="V36" s="317"/>
      <c r="AC36"/>
      <c r="AD36"/>
      <c r="AE36"/>
      <c r="AF36"/>
      <c r="AG36"/>
      <c r="AH36"/>
      <c r="AI36"/>
      <c r="AJ36"/>
      <c r="AK36"/>
      <c r="AL36"/>
      <c r="AM36"/>
      <c r="AN36"/>
      <c r="AO36"/>
      <c r="AP36" s="183"/>
      <c r="AQ36" s="25" t="s">
        <v>136</v>
      </c>
      <c r="AR36" s="24" t="str">
        <f t="shared" si="6"/>
        <v/>
      </c>
      <c r="AS36" s="24"/>
      <c r="AT36" s="24" t="str">
        <f t="shared" si="7"/>
        <v/>
      </c>
      <c r="AU36" s="184"/>
    </row>
    <row r="37" spans="2:47" s="136" customFormat="1" ht="15" customHeight="1">
      <c r="C37" s="318" t="s">
        <v>554</v>
      </c>
      <c r="D37" s="318"/>
      <c r="E37" s="318"/>
      <c r="F37" s="318"/>
      <c r="G37" s="318"/>
      <c r="H37" s="318"/>
      <c r="I37" s="318"/>
      <c r="J37" s="318"/>
      <c r="K37" s="318"/>
      <c r="L37" s="318"/>
      <c r="M37" s="318"/>
      <c r="N37" s="318"/>
      <c r="O37" s="318"/>
      <c r="P37" s="318"/>
      <c r="Q37" s="318"/>
      <c r="R37" s="318"/>
      <c r="S37" s="318"/>
      <c r="T37" s="318"/>
      <c r="U37" s="318"/>
      <c r="V37" s="318"/>
      <c r="AC37"/>
      <c r="AD37"/>
      <c r="AE37"/>
      <c r="AF37"/>
      <c r="AG37"/>
      <c r="AH37"/>
      <c r="AI37"/>
      <c r="AJ37"/>
      <c r="AK37"/>
      <c r="AL37"/>
      <c r="AM37"/>
      <c r="AN37"/>
      <c r="AO37"/>
      <c r="AP37"/>
      <c r="AQ37" s="25" t="s">
        <v>137</v>
      </c>
      <c r="AR37" s="24" t="str">
        <f t="shared" si="6"/>
        <v/>
      </c>
      <c r="AS37" s="24"/>
      <c r="AT37" s="24" t="str">
        <f t="shared" si="7"/>
        <v/>
      </c>
      <c r="AU37" s="184"/>
    </row>
    <row r="38" spans="2:47" ht="22">
      <c r="AC38"/>
      <c r="AD38"/>
      <c r="AE38"/>
      <c r="AF38"/>
      <c r="AG38"/>
      <c r="AH38"/>
      <c r="AI38"/>
      <c r="AJ38"/>
      <c r="AK38"/>
      <c r="AL38"/>
      <c r="AM38"/>
      <c r="AN38"/>
      <c r="AO38"/>
      <c r="AP38"/>
      <c r="AQ38" s="25" t="s">
        <v>138</v>
      </c>
      <c r="AR38" s="24" t="str">
        <f t="shared" si="6"/>
        <v/>
      </c>
      <c r="AS38" s="24"/>
      <c r="AT38" s="24" t="str">
        <f t="shared" si="7"/>
        <v/>
      </c>
      <c r="AU38" s="184"/>
    </row>
    <row r="39" spans="2:47" ht="33">
      <c r="AC39"/>
      <c r="AD39"/>
      <c r="AE39"/>
      <c r="AF39"/>
      <c r="AG39"/>
      <c r="AH39"/>
      <c r="AI39"/>
      <c r="AJ39"/>
      <c r="AK39"/>
      <c r="AL39"/>
      <c r="AM39"/>
      <c r="AN39"/>
      <c r="AO39"/>
      <c r="AP39"/>
      <c r="AQ39" s="25" t="s">
        <v>139</v>
      </c>
      <c r="AR39" s="24" t="str">
        <f t="shared" si="6"/>
        <v/>
      </c>
      <c r="AS39" s="24"/>
      <c r="AT39" s="24" t="str">
        <f t="shared" si="7"/>
        <v/>
      </c>
      <c r="AU39" s="184"/>
    </row>
    <row r="40" spans="2:47" ht="22">
      <c r="AC40"/>
      <c r="AD40"/>
      <c r="AE40"/>
      <c r="AF40"/>
      <c r="AG40"/>
      <c r="AH40"/>
      <c r="AI40"/>
      <c r="AJ40"/>
      <c r="AK40"/>
      <c r="AL40"/>
      <c r="AM40"/>
      <c r="AN40"/>
      <c r="AO40"/>
      <c r="AP40"/>
      <c r="AQ40" s="25" t="s">
        <v>140</v>
      </c>
      <c r="AR40" s="24" t="str">
        <f t="shared" si="6"/>
        <v/>
      </c>
      <c r="AS40" s="24"/>
      <c r="AT40" s="24" t="str">
        <f t="shared" si="7"/>
        <v/>
      </c>
      <c r="AU40" s="184"/>
    </row>
    <row r="41" spans="2:47">
      <c r="AC41"/>
      <c r="AD41"/>
      <c r="AE41"/>
      <c r="AF41"/>
      <c r="AG41"/>
      <c r="AH41"/>
      <c r="AI41"/>
      <c r="AJ41"/>
      <c r="AK41"/>
      <c r="AL41"/>
      <c r="AM41"/>
      <c r="AN41"/>
      <c r="AO41"/>
      <c r="AP41"/>
      <c r="AQ41" s="25" t="s">
        <v>141</v>
      </c>
      <c r="AR41" s="24" t="str">
        <f t="shared" si="6"/>
        <v/>
      </c>
      <c r="AS41" s="24"/>
      <c r="AT41" s="24" t="str">
        <f t="shared" si="7"/>
        <v/>
      </c>
      <c r="AU41" s="184"/>
    </row>
    <row r="42" spans="2:47" ht="22">
      <c r="AC42"/>
      <c r="AD42"/>
      <c r="AE42"/>
      <c r="AF42"/>
      <c r="AG42"/>
      <c r="AH42"/>
      <c r="AI42"/>
      <c r="AJ42"/>
      <c r="AK42"/>
      <c r="AL42"/>
      <c r="AM42"/>
      <c r="AN42"/>
      <c r="AO42"/>
      <c r="AP42"/>
      <c r="AQ42" s="25" t="s">
        <v>142</v>
      </c>
      <c r="AR42" s="24" t="str">
        <f t="shared" si="6"/>
        <v/>
      </c>
      <c r="AS42" s="24"/>
      <c r="AT42" s="24" t="str">
        <f t="shared" si="7"/>
        <v/>
      </c>
      <c r="AU42" s="184"/>
    </row>
    <row r="43" spans="2:47">
      <c r="AC43"/>
      <c r="AD43"/>
      <c r="AE43"/>
      <c r="AF43"/>
      <c r="AG43"/>
      <c r="AH43"/>
      <c r="AI43"/>
      <c r="AJ43"/>
      <c r="AK43"/>
      <c r="AL43"/>
      <c r="AM43"/>
      <c r="AN43"/>
      <c r="AO43"/>
      <c r="AP43"/>
      <c r="AQ43" s="25" t="s">
        <v>143</v>
      </c>
      <c r="AR43" s="24" t="str">
        <f t="shared" si="6"/>
        <v/>
      </c>
      <c r="AS43" s="24"/>
      <c r="AT43" s="24" t="str">
        <f t="shared" si="7"/>
        <v/>
      </c>
      <c r="AU43" s="184"/>
    </row>
    <row r="44" spans="2:47">
      <c r="AC44"/>
      <c r="AD44"/>
      <c r="AE44"/>
      <c r="AF44"/>
      <c r="AG44"/>
      <c r="AH44"/>
      <c r="AI44"/>
      <c r="AJ44"/>
      <c r="AK44"/>
      <c r="AL44"/>
      <c r="AM44"/>
      <c r="AN44"/>
      <c r="AO44"/>
      <c r="AP44"/>
      <c r="AQ44" s="25" t="s">
        <v>144</v>
      </c>
      <c r="AR44" s="24" t="str">
        <f t="shared" si="6"/>
        <v/>
      </c>
      <c r="AS44" s="24"/>
      <c r="AT44" s="24" t="str">
        <f t="shared" si="7"/>
        <v/>
      </c>
      <c r="AU44" s="184"/>
    </row>
    <row r="45" spans="2:47">
      <c r="AC45"/>
      <c r="AD45"/>
      <c r="AE45"/>
      <c r="AF45"/>
      <c r="AG45"/>
      <c r="AH45"/>
      <c r="AI45"/>
      <c r="AJ45"/>
      <c r="AK45"/>
      <c r="AL45"/>
      <c r="AM45"/>
      <c r="AN45"/>
      <c r="AO45"/>
      <c r="AP45"/>
      <c r="AQ45" s="25" t="s">
        <v>145</v>
      </c>
      <c r="AR45" s="24" t="str">
        <f t="shared" si="6"/>
        <v/>
      </c>
      <c r="AS45" s="24"/>
      <c r="AT45" s="24" t="str">
        <f t="shared" si="7"/>
        <v/>
      </c>
      <c r="AU45" s="184"/>
    </row>
    <row r="46" spans="2:47" ht="22">
      <c r="AC46"/>
      <c r="AD46"/>
      <c r="AE46"/>
      <c r="AF46"/>
      <c r="AG46"/>
      <c r="AH46"/>
      <c r="AI46"/>
      <c r="AJ46"/>
      <c r="AK46"/>
      <c r="AL46"/>
      <c r="AM46"/>
      <c r="AN46"/>
      <c r="AO46"/>
      <c r="AP46"/>
      <c r="AQ46" s="25" t="s">
        <v>442</v>
      </c>
      <c r="AR46" s="24" t="str">
        <f t="shared" si="6"/>
        <v/>
      </c>
      <c r="AS46" s="24"/>
      <c r="AT46" s="24" t="str">
        <f t="shared" si="7"/>
        <v/>
      </c>
      <c r="AU46" s="184"/>
    </row>
    <row r="47" spans="2:47" ht="22">
      <c r="AC47"/>
      <c r="AD47"/>
      <c r="AE47"/>
      <c r="AF47"/>
      <c r="AG47"/>
      <c r="AH47"/>
      <c r="AI47"/>
      <c r="AJ47"/>
      <c r="AK47"/>
      <c r="AL47"/>
      <c r="AM47"/>
      <c r="AN47"/>
      <c r="AO47"/>
      <c r="AP47"/>
      <c r="AQ47" s="25" t="s">
        <v>146</v>
      </c>
      <c r="AR47" s="24" t="str">
        <f t="shared" si="6"/>
        <v/>
      </c>
      <c r="AS47" s="24"/>
      <c r="AT47" s="24" t="str">
        <f t="shared" si="7"/>
        <v/>
      </c>
      <c r="AU47" s="184"/>
    </row>
    <row r="48" spans="2:47">
      <c r="AC48"/>
      <c r="AD48"/>
      <c r="AE48"/>
      <c r="AF48"/>
      <c r="AG48"/>
      <c r="AH48"/>
      <c r="AI48"/>
      <c r="AJ48"/>
      <c r="AK48"/>
      <c r="AL48"/>
      <c r="AM48"/>
      <c r="AN48"/>
      <c r="AO48"/>
      <c r="AP48"/>
      <c r="AQ48" s="25" t="s">
        <v>147</v>
      </c>
      <c r="AR48" s="24" t="str">
        <f t="shared" si="6"/>
        <v/>
      </c>
      <c r="AS48" s="24"/>
      <c r="AT48" s="24" t="str">
        <f t="shared" si="7"/>
        <v/>
      </c>
      <c r="AU48" s="184"/>
    </row>
    <row r="49" spans="29:47">
      <c r="AC49"/>
      <c r="AD49"/>
      <c r="AE49"/>
      <c r="AF49"/>
      <c r="AG49"/>
      <c r="AH49"/>
      <c r="AI49"/>
      <c r="AJ49"/>
      <c r="AK49"/>
      <c r="AL49"/>
      <c r="AM49"/>
      <c r="AN49"/>
      <c r="AO49"/>
      <c r="AP49"/>
      <c r="AQ49" s="25" t="s">
        <v>148</v>
      </c>
      <c r="AR49" s="24" t="str">
        <f t="shared" si="6"/>
        <v/>
      </c>
      <c r="AS49" s="24"/>
      <c r="AT49" s="24" t="str">
        <f t="shared" si="7"/>
        <v/>
      </c>
      <c r="AU49" s="184"/>
    </row>
    <row r="50" spans="29:47">
      <c r="AC50"/>
      <c r="AD50"/>
      <c r="AE50"/>
      <c r="AF50"/>
      <c r="AG50"/>
      <c r="AH50"/>
      <c r="AI50"/>
      <c r="AJ50"/>
      <c r="AK50"/>
      <c r="AL50"/>
      <c r="AM50"/>
      <c r="AN50"/>
      <c r="AO50"/>
      <c r="AP50"/>
      <c r="AQ50" s="25" t="s">
        <v>149</v>
      </c>
      <c r="AR50" s="24" t="str">
        <f t="shared" si="6"/>
        <v/>
      </c>
      <c r="AS50" s="24"/>
      <c r="AT50" s="24" t="str">
        <f t="shared" si="7"/>
        <v/>
      </c>
      <c r="AU50" s="184"/>
    </row>
    <row r="51" spans="29:47" ht="22">
      <c r="AC51"/>
      <c r="AD51"/>
      <c r="AE51"/>
      <c r="AF51"/>
      <c r="AG51"/>
      <c r="AH51"/>
      <c r="AI51"/>
      <c r="AJ51"/>
      <c r="AK51"/>
      <c r="AL51"/>
      <c r="AM51"/>
      <c r="AN51"/>
      <c r="AO51"/>
      <c r="AP51"/>
      <c r="AQ51" s="25" t="s">
        <v>150</v>
      </c>
      <c r="AR51" s="24" t="str">
        <f t="shared" si="6"/>
        <v/>
      </c>
      <c r="AS51" s="24"/>
      <c r="AT51" s="24" t="str">
        <f t="shared" si="7"/>
        <v/>
      </c>
      <c r="AU51" s="184"/>
    </row>
    <row r="52" spans="29:47" ht="22">
      <c r="AC52"/>
      <c r="AD52"/>
      <c r="AE52"/>
      <c r="AF52"/>
      <c r="AG52"/>
      <c r="AH52"/>
      <c r="AI52"/>
      <c r="AJ52"/>
      <c r="AK52"/>
      <c r="AL52"/>
      <c r="AM52"/>
      <c r="AN52"/>
      <c r="AO52"/>
      <c r="AP52"/>
      <c r="AQ52" s="25" t="s">
        <v>151</v>
      </c>
      <c r="AR52" s="24" t="str">
        <f t="shared" si="6"/>
        <v/>
      </c>
      <c r="AS52" s="24"/>
      <c r="AT52" s="24" t="str">
        <f t="shared" si="7"/>
        <v/>
      </c>
      <c r="AU52" s="184"/>
    </row>
  </sheetData>
  <sheetProtection selectLockedCells="1"/>
  <mergeCells count="35">
    <mergeCell ref="C36:V36"/>
    <mergeCell ref="C37:V37"/>
    <mergeCell ref="B26:B30"/>
    <mergeCell ref="C26:C30"/>
    <mergeCell ref="D26:D30"/>
    <mergeCell ref="B31:B35"/>
    <mergeCell ref="C31:C35"/>
    <mergeCell ref="D31:D35"/>
    <mergeCell ref="B16:B20"/>
    <mergeCell ref="C16:C20"/>
    <mergeCell ref="D16:D20"/>
    <mergeCell ref="B21:B25"/>
    <mergeCell ref="C21:C25"/>
    <mergeCell ref="D21:D25"/>
    <mergeCell ref="O9:Q9"/>
    <mergeCell ref="R9:V9"/>
    <mergeCell ref="B11:B15"/>
    <mergeCell ref="C11:C15"/>
    <mergeCell ref="D11:D15"/>
    <mergeCell ref="B3:V3"/>
    <mergeCell ref="S5:V5"/>
    <mergeCell ref="B8:B10"/>
    <mergeCell ref="C8:D8"/>
    <mergeCell ref="E8:E10"/>
    <mergeCell ref="F8:F10"/>
    <mergeCell ref="G8:J8"/>
    <mergeCell ref="K8:N8"/>
    <mergeCell ref="O8:V8"/>
    <mergeCell ref="D9:D10"/>
    <mergeCell ref="G9:G10"/>
    <mergeCell ref="I9:I10"/>
    <mergeCell ref="J9:J10"/>
    <mergeCell ref="K9:K10"/>
    <mergeCell ref="M9:M10"/>
    <mergeCell ref="N9:N10"/>
  </mergeCells>
  <phoneticPr fontId="2"/>
  <conditionalFormatting sqref="B8:V35">
    <cfRule type="expression" dxfId="2" priority="2">
      <formula>$A$2="0:無し"</formula>
    </cfRule>
  </conditionalFormatting>
  <dataValidations count="3">
    <dataValidation type="list" errorStyle="information" allowBlank="1" showInputMessage="1" showErrorMessage="1" errorTitle="施設番号について" error="指定された施設番号以外が入力されています。ご確認ください。_x000a_※様式-事Bで施設番号B21～B27・B91～B93以外を追加された場合のみ_x000a_　 追加した施設番号をご入力ください。" sqref="D11:D35" xr:uid="{00000000-0002-0000-0200-000000000000}">
      <formula1>"B21,B22,B23,B24,B25,B26,B27,B91,B92,B93"</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G11:G35 K11:K35" xr:uid="{00000000-0002-0000-0200-000001000000}">
      <formula1>廃棄物リスト</formula1>
      <formula2>0</formula2>
    </dataValidation>
    <dataValidation type="list" allowBlank="1" showErrorMessage="1" errorTitle="入力エラー" error="t / kg / m3 / L から選択してください" sqref="J11:J35 V11:V35 N11:N35 Q11:Q35" xr:uid="{00000000-0002-0000-0200-000002000000}">
      <formula1>"t,kg,m3,L"</formula1>
      <formula2>0</formula2>
    </dataValidation>
  </dataValidations>
  <pageMargins left="0.55138888888888904" right="0.39374999999999999" top="0.35416666666666702" bottom="0.27569444444444402" header="0.511811023622047" footer="0.511811023622047"/>
  <pageSetup paperSize="9" scale="66" orientation="landscape" horizontalDpi="300" verticalDpi="300"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2"/>
  <sheetViews>
    <sheetView view="pageBreakPreview" zoomScale="40" zoomScaleNormal="90" zoomScaleSheetLayoutView="40" workbookViewId="0">
      <selection activeCell="AE16" sqref="AE16"/>
    </sheetView>
  </sheetViews>
  <sheetFormatPr defaultColWidth="9" defaultRowHeight="13"/>
  <cols>
    <col min="1" max="1" width="1.6328125" style="136" customWidth="1"/>
    <col min="2" max="2" width="3.6328125" style="136" customWidth="1"/>
    <col min="3" max="3" width="23.1796875" style="136" customWidth="1"/>
    <col min="4" max="4" width="5" style="136" hidden="1" customWidth="1"/>
    <col min="5" max="6" width="8.453125" style="136" customWidth="1"/>
    <col min="7" max="7" width="6.1796875" style="136" hidden="1" customWidth="1"/>
    <col min="8" max="9" width="8" style="136" customWidth="1"/>
    <col min="10" max="10" width="8.453125" style="136" customWidth="1"/>
    <col min="11" max="11" width="7.81640625" style="136" customWidth="1"/>
    <col min="12" max="12" width="8.08984375" style="136" customWidth="1"/>
    <col min="13" max="14" width="8" style="136" customWidth="1"/>
    <col min="15" max="15" width="8.453125" style="136" customWidth="1"/>
    <col min="16" max="16" width="9.1796875" style="136" customWidth="1"/>
    <col min="17" max="17" width="8.453125" style="136" customWidth="1"/>
    <col min="18" max="18" width="4.90625" style="136" hidden="1" customWidth="1"/>
    <col min="19" max="19" width="6" style="136" hidden="1" customWidth="1"/>
    <col min="20" max="20" width="8.453125" style="136" customWidth="1"/>
    <col min="21" max="21" width="8" style="136" customWidth="1"/>
    <col min="22" max="23" width="7.90625" style="136" customWidth="1"/>
    <col min="24" max="25" width="7.6328125" style="136" customWidth="1"/>
    <col min="26" max="26" width="9" style="136"/>
    <col min="27" max="27" width="15.36328125" style="136" customWidth="1"/>
    <col min="28" max="37" width="15.6328125" style="136" customWidth="1"/>
    <col min="38" max="16384" width="9" style="136"/>
  </cols>
  <sheetData>
    <row r="1" spans="1:37">
      <c r="A1" s="1" t="s">
        <v>0</v>
      </c>
    </row>
    <row r="2" spans="1:37">
      <c r="A2" s="67" t="str">
        <f>'様式-事A'!F38</f>
        <v>1:有り　　0:無し</v>
      </c>
      <c r="B2" s="68" t="s">
        <v>584</v>
      </c>
      <c r="Z2" s="136" t="str">
        <f>B2&amp;"(2)"</f>
        <v>様式-事Ｆ(2)</v>
      </c>
    </row>
    <row r="3" spans="1:37" ht="16.5" customHeight="1">
      <c r="B3" s="325" t="s">
        <v>760</v>
      </c>
      <c r="C3" s="325"/>
      <c r="D3" s="325"/>
      <c r="E3" s="325"/>
      <c r="F3" s="325"/>
      <c r="G3" s="325"/>
      <c r="H3" s="325"/>
      <c r="I3" s="325"/>
      <c r="J3" s="325"/>
      <c r="K3" s="325"/>
      <c r="L3" s="325"/>
      <c r="M3" s="325"/>
      <c r="N3" s="325"/>
      <c r="O3" s="325"/>
      <c r="P3" s="325"/>
      <c r="Q3" s="325"/>
      <c r="R3" s="325"/>
      <c r="S3" s="325"/>
      <c r="T3" s="325"/>
      <c r="U3" s="325"/>
      <c r="V3" s="325"/>
      <c r="W3" s="325"/>
      <c r="X3" s="325"/>
      <c r="Y3" s="325"/>
      <c r="Z3" s="325" t="s">
        <v>761</v>
      </c>
      <c r="AA3" s="325"/>
      <c r="AB3" s="325"/>
      <c r="AC3" s="325"/>
      <c r="AD3" s="325"/>
      <c r="AE3" s="325"/>
      <c r="AF3" s="325"/>
      <c r="AG3" s="325"/>
      <c r="AH3" s="325"/>
      <c r="AI3" s="325"/>
      <c r="AJ3" s="325"/>
      <c r="AK3" s="325"/>
    </row>
    <row r="4" spans="1:37" ht="3" customHeight="1">
      <c r="B4" s="26"/>
      <c r="C4" s="27"/>
      <c r="D4" s="27"/>
      <c r="E4" s="27"/>
      <c r="F4" s="27"/>
      <c r="G4" s="27"/>
      <c r="H4" s="27"/>
      <c r="I4" s="27"/>
      <c r="J4" s="27"/>
      <c r="K4" s="27"/>
      <c r="L4" s="27"/>
      <c r="M4" s="27"/>
      <c r="N4" s="27"/>
      <c r="O4" s="27"/>
      <c r="P4" s="27"/>
      <c r="Q4" s="27"/>
      <c r="R4" s="27"/>
      <c r="S4" s="27"/>
      <c r="T4" s="27"/>
      <c r="U4" s="27"/>
      <c r="V4" s="27"/>
      <c r="W4" s="27"/>
      <c r="X4" s="27"/>
      <c r="Y4" s="27"/>
      <c r="Z4" s="26"/>
      <c r="AA4" s="137"/>
      <c r="AB4" s="137"/>
      <c r="AC4" s="137"/>
      <c r="AD4" s="137"/>
      <c r="AE4" s="137"/>
      <c r="AF4" s="137"/>
      <c r="AG4" s="137"/>
      <c r="AH4" s="137"/>
      <c r="AI4" s="137"/>
      <c r="AJ4" s="137"/>
      <c r="AK4" s="137"/>
    </row>
    <row r="5" spans="1:37">
      <c r="B5" s="326" t="s">
        <v>152</v>
      </c>
      <c r="C5" s="326"/>
      <c r="P5" s="238" t="str">
        <f>"事業所の名称"&amp;"　　"&amp;'様式-事A'!E15</f>
        <v>事業所の名称　　</v>
      </c>
      <c r="Q5" s="238"/>
      <c r="R5" s="238"/>
      <c r="S5" s="238"/>
      <c r="T5" s="238"/>
      <c r="U5" s="238"/>
      <c r="V5" s="238"/>
      <c r="W5" s="238"/>
      <c r="X5" s="238"/>
      <c r="Y5" s="238"/>
    </row>
    <row r="6" spans="1:37" ht="7.5" customHeight="1">
      <c r="B6" s="326"/>
      <c r="C6" s="326"/>
      <c r="D6" s="138"/>
      <c r="E6" s="138"/>
      <c r="F6" s="138"/>
      <c r="G6" s="138"/>
      <c r="H6" s="138"/>
      <c r="I6" s="138"/>
      <c r="J6" s="138"/>
      <c r="K6" s="138"/>
      <c r="L6" s="138"/>
      <c r="M6" s="138"/>
      <c r="N6" s="138"/>
      <c r="O6" s="138"/>
      <c r="P6" s="138"/>
      <c r="Q6" s="138"/>
      <c r="R6" s="138"/>
      <c r="S6" s="138"/>
      <c r="T6" s="138"/>
      <c r="U6" s="138"/>
      <c r="V6" s="138"/>
      <c r="W6" s="138"/>
      <c r="X6" s="138"/>
      <c r="Y6" s="138"/>
    </row>
    <row r="7" spans="1:37" ht="16.5" customHeight="1">
      <c r="B7" s="327" t="s">
        <v>34</v>
      </c>
      <c r="C7" s="185"/>
      <c r="D7" s="186"/>
      <c r="E7" s="186"/>
      <c r="F7" s="187"/>
      <c r="G7" s="239" t="s">
        <v>153</v>
      </c>
      <c r="H7" s="239"/>
      <c r="I7" s="239"/>
      <c r="J7" s="239"/>
      <c r="K7" s="239"/>
      <c r="L7" s="239"/>
      <c r="M7" s="239"/>
      <c r="N7" s="239"/>
      <c r="O7" s="239" t="s">
        <v>154</v>
      </c>
      <c r="P7" s="239"/>
      <c r="Q7" s="239"/>
      <c r="R7" s="239"/>
      <c r="S7" s="239"/>
      <c r="T7" s="239"/>
      <c r="U7" s="239"/>
      <c r="V7" s="239"/>
      <c r="W7" s="239"/>
      <c r="X7" s="239"/>
      <c r="Y7" s="239"/>
      <c r="Z7" s="328" t="s">
        <v>155</v>
      </c>
      <c r="AA7" s="329" t="s">
        <v>156</v>
      </c>
      <c r="AB7" s="328" t="s">
        <v>157</v>
      </c>
      <c r="AC7" s="328"/>
      <c r="AD7" s="328"/>
      <c r="AE7" s="328"/>
      <c r="AF7" s="328"/>
      <c r="AG7" s="328"/>
      <c r="AH7" s="328"/>
      <c r="AI7" s="328"/>
      <c r="AJ7" s="328"/>
      <c r="AK7" s="328"/>
    </row>
    <row r="8" spans="1:37" ht="15" customHeight="1">
      <c r="B8" s="327"/>
      <c r="C8" s="330" t="s">
        <v>585</v>
      </c>
      <c r="D8" s="189"/>
      <c r="E8" s="329" t="s">
        <v>158</v>
      </c>
      <c r="F8" s="329" t="s">
        <v>159</v>
      </c>
      <c r="G8" s="329" t="s">
        <v>33</v>
      </c>
      <c r="H8" s="329" t="s">
        <v>160</v>
      </c>
      <c r="I8" s="329" t="s">
        <v>161</v>
      </c>
      <c r="J8" s="329" t="s">
        <v>162</v>
      </c>
      <c r="K8" s="329" t="s">
        <v>163</v>
      </c>
      <c r="L8" s="331" t="s">
        <v>164</v>
      </c>
      <c r="M8" s="190"/>
      <c r="N8" s="191"/>
      <c r="O8" s="329" t="s">
        <v>165</v>
      </c>
      <c r="P8" s="191"/>
      <c r="Q8" s="331" t="s">
        <v>166</v>
      </c>
      <c r="R8" s="192"/>
      <c r="S8" s="192"/>
      <c r="T8" s="193"/>
      <c r="U8" s="193"/>
      <c r="V8" s="193"/>
      <c r="W8" s="186"/>
      <c r="X8" s="186"/>
      <c r="Y8" s="187"/>
      <c r="Z8" s="328"/>
      <c r="AA8" s="328"/>
      <c r="AB8" s="328" t="s">
        <v>153</v>
      </c>
      <c r="AC8" s="328"/>
      <c r="AD8" s="328"/>
      <c r="AE8" s="328"/>
      <c r="AF8" s="328"/>
      <c r="AG8" s="328" t="s">
        <v>154</v>
      </c>
      <c r="AH8" s="328"/>
      <c r="AI8" s="328"/>
      <c r="AJ8" s="328"/>
      <c r="AK8" s="328"/>
    </row>
    <row r="9" spans="1:37" ht="14.25" customHeight="1">
      <c r="B9" s="327"/>
      <c r="C9" s="330"/>
      <c r="D9" s="194"/>
      <c r="E9" s="329"/>
      <c r="F9" s="329"/>
      <c r="G9" s="329"/>
      <c r="H9" s="329"/>
      <c r="I9" s="329"/>
      <c r="J9" s="329"/>
      <c r="K9" s="329"/>
      <c r="L9" s="331"/>
      <c r="M9" s="333" t="s">
        <v>167</v>
      </c>
      <c r="N9" s="333"/>
      <c r="O9" s="329"/>
      <c r="P9" s="195"/>
      <c r="Q9" s="331"/>
      <c r="R9" s="334"/>
      <c r="S9" s="335" t="s">
        <v>33</v>
      </c>
      <c r="T9" s="329" t="s">
        <v>586</v>
      </c>
      <c r="U9" s="329" t="s">
        <v>162</v>
      </c>
      <c r="V9" s="329" t="s">
        <v>163</v>
      </c>
      <c r="W9" s="335" t="s">
        <v>164</v>
      </c>
      <c r="X9" s="253" t="s">
        <v>167</v>
      </c>
      <c r="Y9" s="253"/>
      <c r="Z9" s="328"/>
      <c r="AA9" s="328"/>
      <c r="AB9" s="328" t="s">
        <v>168</v>
      </c>
      <c r="AC9" s="328"/>
      <c r="AD9" s="335" t="s">
        <v>169</v>
      </c>
      <c r="AE9" s="335"/>
      <c r="AF9" s="335"/>
      <c r="AG9" s="328" t="s">
        <v>170</v>
      </c>
      <c r="AH9" s="328"/>
      <c r="AI9" s="335" t="s">
        <v>169</v>
      </c>
      <c r="AJ9" s="335"/>
      <c r="AK9" s="335"/>
    </row>
    <row r="10" spans="1:37" ht="63.75" customHeight="1">
      <c r="B10" s="327"/>
      <c r="C10" s="330"/>
      <c r="D10" s="28"/>
      <c r="E10" s="329"/>
      <c r="F10" s="329"/>
      <c r="G10" s="329"/>
      <c r="H10" s="329"/>
      <c r="I10" s="329"/>
      <c r="J10" s="329"/>
      <c r="K10" s="329"/>
      <c r="L10" s="331"/>
      <c r="M10" s="76" t="s">
        <v>171</v>
      </c>
      <c r="N10" s="76" t="s">
        <v>172</v>
      </c>
      <c r="O10" s="329"/>
      <c r="P10" s="197" t="s">
        <v>173</v>
      </c>
      <c r="Q10" s="331"/>
      <c r="R10" s="334"/>
      <c r="S10" s="335"/>
      <c r="T10" s="329"/>
      <c r="U10" s="329"/>
      <c r="V10" s="329"/>
      <c r="W10" s="335"/>
      <c r="X10" s="76" t="s">
        <v>171</v>
      </c>
      <c r="Y10" s="76" t="s">
        <v>172</v>
      </c>
      <c r="Z10" s="328"/>
      <c r="AA10" s="198"/>
      <c r="AB10" s="196" t="s">
        <v>87</v>
      </c>
      <c r="AC10" s="196" t="s">
        <v>587</v>
      </c>
      <c r="AD10" s="196" t="s">
        <v>87</v>
      </c>
      <c r="AE10" s="196" t="s">
        <v>587</v>
      </c>
      <c r="AF10" s="196" t="s">
        <v>174</v>
      </c>
      <c r="AG10" s="196" t="s">
        <v>87</v>
      </c>
      <c r="AH10" s="196" t="s">
        <v>587</v>
      </c>
      <c r="AI10" s="196" t="s">
        <v>87</v>
      </c>
      <c r="AJ10" s="196" t="s">
        <v>587</v>
      </c>
      <c r="AK10" s="196" t="s">
        <v>174</v>
      </c>
    </row>
    <row r="11" spans="1:37" ht="25.5" customHeight="1">
      <c r="B11" s="327"/>
      <c r="C11" s="199"/>
      <c r="D11" s="77" t="s">
        <v>543</v>
      </c>
      <c r="E11" s="200"/>
      <c r="F11" s="8" t="s">
        <v>175</v>
      </c>
      <c r="G11" s="8" t="s">
        <v>176</v>
      </c>
      <c r="H11" s="8" t="s">
        <v>177</v>
      </c>
      <c r="I11" s="8" t="s">
        <v>178</v>
      </c>
      <c r="J11" s="8" t="s">
        <v>179</v>
      </c>
      <c r="K11" s="8" t="s">
        <v>180</v>
      </c>
      <c r="L11" s="8" t="s">
        <v>181</v>
      </c>
      <c r="M11" s="8" t="s">
        <v>182</v>
      </c>
      <c r="N11" s="8" t="s">
        <v>183</v>
      </c>
      <c r="O11" s="8" t="s">
        <v>184</v>
      </c>
      <c r="P11" s="8"/>
      <c r="Q11" s="8" t="s">
        <v>185</v>
      </c>
      <c r="R11" s="77" t="s">
        <v>543</v>
      </c>
      <c r="S11" s="8" t="s">
        <v>186</v>
      </c>
      <c r="T11" s="8" t="s">
        <v>187</v>
      </c>
      <c r="U11" s="8" t="s">
        <v>188</v>
      </c>
      <c r="V11" s="8" t="s">
        <v>189</v>
      </c>
      <c r="W11" s="8" t="s">
        <v>190</v>
      </c>
      <c r="X11" s="8" t="s">
        <v>191</v>
      </c>
      <c r="Y11" s="8" t="s">
        <v>192</v>
      </c>
      <c r="Z11" s="328"/>
      <c r="AA11" s="201" t="s">
        <v>193</v>
      </c>
      <c r="AB11" s="8" t="s">
        <v>180</v>
      </c>
      <c r="AC11" s="8" t="s">
        <v>180</v>
      </c>
      <c r="AD11" s="8" t="s">
        <v>181</v>
      </c>
      <c r="AE11" s="8" t="s">
        <v>181</v>
      </c>
      <c r="AF11" s="8" t="s">
        <v>181</v>
      </c>
      <c r="AG11" s="8" t="s">
        <v>189</v>
      </c>
      <c r="AH11" s="8" t="s">
        <v>189</v>
      </c>
      <c r="AI11" s="8" t="s">
        <v>190</v>
      </c>
      <c r="AJ11" s="8" t="s">
        <v>190</v>
      </c>
      <c r="AK11" s="8" t="s">
        <v>190</v>
      </c>
    </row>
    <row r="12" spans="1:37" s="156" customFormat="1" ht="26.25" customHeight="1">
      <c r="B12" s="202" t="s">
        <v>35</v>
      </c>
      <c r="C12" s="203"/>
      <c r="D12" s="149"/>
      <c r="E12" s="72"/>
      <c r="F12" s="72"/>
      <c r="G12" s="72"/>
      <c r="H12" s="72"/>
      <c r="I12" s="72"/>
      <c r="J12" s="72"/>
      <c r="K12" s="72"/>
      <c r="L12" s="72"/>
      <c r="M12" s="72"/>
      <c r="N12" s="72"/>
      <c r="O12" s="72"/>
      <c r="P12" s="29"/>
      <c r="Q12" s="72"/>
      <c r="R12" s="78"/>
      <c r="S12" s="72"/>
      <c r="T12" s="72"/>
      <c r="U12" s="72"/>
      <c r="V12" s="72"/>
      <c r="W12" s="72"/>
      <c r="X12" s="72"/>
      <c r="Y12" s="72"/>
      <c r="Z12" s="164"/>
      <c r="AA12" s="204"/>
      <c r="AB12" s="204"/>
      <c r="AC12" s="204"/>
      <c r="AD12" s="204"/>
      <c r="AE12" s="204"/>
      <c r="AF12" s="204"/>
      <c r="AG12" s="179"/>
      <c r="AH12" s="204"/>
      <c r="AI12" s="204"/>
      <c r="AJ12" s="204"/>
      <c r="AK12" s="204"/>
    </row>
    <row r="13" spans="1:37" s="156" customFormat="1" ht="26.25" customHeight="1">
      <c r="B13" s="202" t="s">
        <v>38</v>
      </c>
      <c r="C13" s="203"/>
      <c r="D13" s="149"/>
      <c r="E13" s="72"/>
      <c r="F13" s="72"/>
      <c r="G13" s="72"/>
      <c r="H13" s="72"/>
      <c r="I13" s="72"/>
      <c r="J13" s="72"/>
      <c r="K13" s="72"/>
      <c r="L13" s="72"/>
      <c r="M13" s="72"/>
      <c r="N13" s="72"/>
      <c r="O13" s="72"/>
      <c r="P13" s="29"/>
      <c r="Q13" s="72"/>
      <c r="R13" s="78"/>
      <c r="S13" s="78"/>
      <c r="T13" s="72"/>
      <c r="U13" s="72"/>
      <c r="V13" s="72"/>
      <c r="W13" s="72"/>
      <c r="X13" s="72"/>
      <c r="Y13" s="72"/>
      <c r="Z13" s="164"/>
      <c r="AA13" s="204"/>
      <c r="AB13" s="179"/>
      <c r="AC13" s="204"/>
      <c r="AD13" s="179"/>
      <c r="AE13" s="204"/>
      <c r="AF13" s="179"/>
      <c r="AG13" s="179"/>
      <c r="AH13" s="204"/>
      <c r="AI13" s="179"/>
      <c r="AJ13" s="204"/>
      <c r="AK13" s="179"/>
    </row>
    <row r="14" spans="1:37" s="156" customFormat="1" ht="26.25" customHeight="1">
      <c r="B14" s="202" t="s">
        <v>40</v>
      </c>
      <c r="C14" s="203"/>
      <c r="D14" s="149"/>
      <c r="E14" s="72"/>
      <c r="F14" s="72"/>
      <c r="G14" s="141"/>
      <c r="H14" s="141"/>
      <c r="I14" s="141"/>
      <c r="J14" s="141"/>
      <c r="K14" s="141"/>
      <c r="L14" s="72"/>
      <c r="M14" s="72"/>
      <c r="N14" s="72"/>
      <c r="O14" s="141"/>
      <c r="P14" s="30"/>
      <c r="Q14" s="141"/>
      <c r="R14" s="149"/>
      <c r="S14" s="149"/>
      <c r="T14" s="141"/>
      <c r="U14" s="141"/>
      <c r="V14" s="141"/>
      <c r="W14" s="141"/>
      <c r="X14" s="141"/>
      <c r="Y14" s="141"/>
      <c r="Z14" s="164"/>
      <c r="AA14" s="204"/>
      <c r="AB14" s="204"/>
      <c r="AC14" s="204"/>
      <c r="AD14" s="179"/>
      <c r="AE14" s="204"/>
      <c r="AF14" s="179"/>
      <c r="AG14" s="179"/>
      <c r="AH14" s="204"/>
      <c r="AI14" s="204"/>
      <c r="AJ14" s="204"/>
      <c r="AK14" s="204"/>
    </row>
    <row r="15" spans="1:37" s="156" customFormat="1" ht="26.25" customHeight="1">
      <c r="B15" s="202" t="s">
        <v>42</v>
      </c>
      <c r="C15" s="203"/>
      <c r="D15" s="149"/>
      <c r="E15" s="141"/>
      <c r="F15" s="141"/>
      <c r="G15" s="141"/>
      <c r="H15" s="141"/>
      <c r="I15" s="141"/>
      <c r="J15" s="141"/>
      <c r="K15" s="141"/>
      <c r="L15" s="141"/>
      <c r="M15" s="141"/>
      <c r="N15" s="141"/>
      <c r="O15" s="141"/>
      <c r="P15" s="30"/>
      <c r="Q15" s="141"/>
      <c r="R15" s="149"/>
      <c r="S15" s="141"/>
      <c r="T15" s="141"/>
      <c r="U15" s="141"/>
      <c r="V15" s="141"/>
      <c r="W15" s="141"/>
      <c r="X15" s="141"/>
      <c r="Y15" s="141"/>
      <c r="Z15" s="164"/>
      <c r="AA15" s="204"/>
      <c r="AB15" s="204"/>
      <c r="AC15" s="204"/>
      <c r="AD15" s="179"/>
      <c r="AE15" s="179"/>
      <c r="AF15" s="179"/>
      <c r="AG15" s="204"/>
      <c r="AH15" s="204"/>
      <c r="AI15" s="204"/>
      <c r="AJ15" s="204"/>
      <c r="AK15" s="204"/>
    </row>
    <row r="16" spans="1:37" s="156" customFormat="1" ht="26.25" customHeight="1">
      <c r="B16" s="202" t="s">
        <v>37</v>
      </c>
      <c r="C16" s="203"/>
      <c r="D16" s="149"/>
      <c r="E16" s="72"/>
      <c r="F16" s="72"/>
      <c r="G16" s="72"/>
      <c r="H16" s="72"/>
      <c r="I16" s="72"/>
      <c r="J16" s="72"/>
      <c r="K16" s="72"/>
      <c r="L16" s="72"/>
      <c r="M16" s="72"/>
      <c r="N16" s="72"/>
      <c r="O16" s="72"/>
      <c r="P16" s="29"/>
      <c r="Q16" s="72"/>
      <c r="R16" s="78"/>
      <c r="S16" s="72"/>
      <c r="T16" s="72"/>
      <c r="U16" s="72"/>
      <c r="V16" s="72"/>
      <c r="W16" s="72"/>
      <c r="X16" s="72"/>
      <c r="Y16" s="72"/>
      <c r="Z16" s="164"/>
      <c r="AA16" s="204"/>
      <c r="AB16" s="179"/>
      <c r="AC16" s="204"/>
      <c r="AD16" s="179"/>
      <c r="AE16" s="204"/>
      <c r="AF16" s="179"/>
      <c r="AG16" s="204"/>
      <c r="AH16" s="204"/>
      <c r="AI16" s="204"/>
      <c r="AJ16" s="204"/>
      <c r="AK16" s="204"/>
    </row>
    <row r="17" spans="2:37" s="156" customFormat="1" ht="26.25" customHeight="1">
      <c r="B17" s="202" t="s">
        <v>39</v>
      </c>
      <c r="C17" s="205"/>
      <c r="D17" s="149"/>
      <c r="E17" s="141"/>
      <c r="F17" s="141"/>
      <c r="G17" s="141"/>
      <c r="H17" s="141"/>
      <c r="I17" s="141"/>
      <c r="J17" s="141"/>
      <c r="K17" s="141"/>
      <c r="L17" s="141"/>
      <c r="M17" s="141"/>
      <c r="N17" s="141"/>
      <c r="O17" s="141"/>
      <c r="P17" s="30"/>
      <c r="Q17" s="141"/>
      <c r="R17" s="149"/>
      <c r="S17" s="141"/>
      <c r="T17" s="141"/>
      <c r="U17" s="141"/>
      <c r="V17" s="141"/>
      <c r="W17" s="141"/>
      <c r="X17" s="141"/>
      <c r="Y17" s="141"/>
      <c r="Z17" s="164"/>
      <c r="AA17" s="204"/>
      <c r="AB17" s="204"/>
      <c r="AC17" s="204"/>
      <c r="AD17" s="204"/>
      <c r="AE17" s="204"/>
      <c r="AF17" s="204"/>
      <c r="AG17" s="204"/>
      <c r="AH17" s="204"/>
      <c r="AI17" s="204"/>
      <c r="AJ17" s="204"/>
      <c r="AK17" s="204"/>
    </row>
    <row r="18" spans="2:37" s="156" customFormat="1" ht="26.25" customHeight="1">
      <c r="B18" s="202" t="s">
        <v>41</v>
      </c>
      <c r="C18" s="205"/>
      <c r="D18" s="149"/>
      <c r="E18" s="141"/>
      <c r="F18" s="141"/>
      <c r="G18" s="141"/>
      <c r="H18" s="141"/>
      <c r="I18" s="141"/>
      <c r="J18" s="141"/>
      <c r="K18" s="141"/>
      <c r="L18" s="141"/>
      <c r="M18" s="141"/>
      <c r="N18" s="141"/>
      <c r="O18" s="141"/>
      <c r="P18" s="30"/>
      <c r="Q18" s="141"/>
      <c r="R18" s="149"/>
      <c r="S18" s="141"/>
      <c r="T18" s="141"/>
      <c r="U18" s="141"/>
      <c r="V18" s="141"/>
      <c r="W18" s="141"/>
      <c r="X18" s="141"/>
      <c r="Y18" s="141"/>
      <c r="Z18" s="164"/>
      <c r="AA18" s="204"/>
      <c r="AB18" s="204"/>
      <c r="AC18" s="204"/>
      <c r="AD18" s="179"/>
      <c r="AE18" s="179"/>
      <c r="AF18" s="179"/>
      <c r="AG18" s="204"/>
      <c r="AH18" s="204"/>
      <c r="AI18" s="204"/>
      <c r="AJ18" s="204"/>
      <c r="AK18" s="204"/>
    </row>
    <row r="19" spans="2:37" s="156" customFormat="1" ht="26.25" customHeight="1">
      <c r="B19" s="202" t="s">
        <v>43</v>
      </c>
      <c r="C19" s="205"/>
      <c r="D19" s="149"/>
      <c r="E19" s="141"/>
      <c r="F19" s="141"/>
      <c r="G19" s="141"/>
      <c r="H19" s="141"/>
      <c r="I19" s="141"/>
      <c r="J19" s="141"/>
      <c r="K19" s="141"/>
      <c r="L19" s="141"/>
      <c r="M19" s="141"/>
      <c r="N19" s="141"/>
      <c r="O19" s="141"/>
      <c r="P19" s="30"/>
      <c r="Q19" s="141"/>
      <c r="R19" s="149"/>
      <c r="S19" s="141"/>
      <c r="T19" s="141"/>
      <c r="U19" s="141"/>
      <c r="V19" s="141"/>
      <c r="W19" s="141"/>
      <c r="X19" s="141"/>
      <c r="Y19" s="141"/>
      <c r="Z19" s="164"/>
      <c r="AA19" s="204"/>
      <c r="AB19" s="204"/>
      <c r="AC19" s="204"/>
      <c r="AD19" s="204"/>
      <c r="AE19" s="204"/>
      <c r="AF19" s="204"/>
      <c r="AG19" s="204"/>
      <c r="AH19" s="204"/>
      <c r="AI19" s="204"/>
      <c r="AJ19" s="204"/>
      <c r="AK19" s="204"/>
    </row>
    <row r="20" spans="2:37" s="156" customFormat="1" ht="26.25" customHeight="1">
      <c r="B20" s="202" t="s">
        <v>100</v>
      </c>
      <c r="C20" s="203"/>
      <c r="D20" s="149"/>
      <c r="E20" s="72"/>
      <c r="F20" s="72"/>
      <c r="G20" s="141"/>
      <c r="H20" s="141"/>
      <c r="I20" s="141"/>
      <c r="J20" s="141"/>
      <c r="K20" s="141"/>
      <c r="L20" s="72"/>
      <c r="M20" s="72"/>
      <c r="N20" s="72"/>
      <c r="O20" s="141"/>
      <c r="P20" s="30"/>
      <c r="Q20" s="141"/>
      <c r="R20" s="149"/>
      <c r="S20" s="141"/>
      <c r="T20" s="141"/>
      <c r="U20" s="141"/>
      <c r="V20" s="141"/>
      <c r="W20" s="141"/>
      <c r="X20" s="141"/>
      <c r="Y20" s="141"/>
      <c r="Z20" s="164"/>
      <c r="AA20" s="204"/>
      <c r="AB20" s="204"/>
      <c r="AC20" s="204"/>
      <c r="AD20" s="179"/>
      <c r="AE20" s="204"/>
      <c r="AF20" s="179"/>
      <c r="AG20" s="204"/>
      <c r="AH20" s="204"/>
      <c r="AI20" s="204"/>
      <c r="AJ20" s="204"/>
      <c r="AK20" s="204"/>
    </row>
    <row r="21" spans="2:37" s="156" customFormat="1" ht="26.25" customHeight="1">
      <c r="B21" s="202" t="s">
        <v>102</v>
      </c>
      <c r="C21" s="203"/>
      <c r="D21" s="149"/>
      <c r="E21" s="72"/>
      <c r="F21" s="72"/>
      <c r="G21" s="72"/>
      <c r="H21" s="72"/>
      <c r="I21" s="141"/>
      <c r="J21" s="141"/>
      <c r="K21" s="141"/>
      <c r="L21" s="141"/>
      <c r="M21" s="141"/>
      <c r="N21" s="141"/>
      <c r="O21" s="141"/>
      <c r="P21" s="30"/>
      <c r="Q21" s="141"/>
      <c r="R21" s="149"/>
      <c r="S21" s="141"/>
      <c r="T21" s="141"/>
      <c r="U21" s="141"/>
      <c r="V21" s="141"/>
      <c r="W21" s="141"/>
      <c r="X21" s="141"/>
      <c r="Y21" s="141"/>
      <c r="Z21" s="164"/>
      <c r="AA21" s="179"/>
      <c r="AB21" s="204"/>
      <c r="AC21" s="204"/>
      <c r="AD21" s="204"/>
      <c r="AE21" s="204"/>
      <c r="AF21" s="204"/>
      <c r="AG21" s="204"/>
      <c r="AH21" s="204"/>
      <c r="AI21" s="204"/>
      <c r="AJ21" s="204"/>
      <c r="AK21" s="204"/>
    </row>
    <row r="22" spans="2:37" s="156" customFormat="1" ht="26.25" customHeight="1">
      <c r="B22" s="202" t="s">
        <v>105</v>
      </c>
      <c r="C22" s="205"/>
      <c r="D22" s="149"/>
      <c r="E22" s="141"/>
      <c r="F22" s="141"/>
      <c r="G22" s="141"/>
      <c r="H22" s="141"/>
      <c r="I22" s="141"/>
      <c r="J22" s="141"/>
      <c r="K22" s="141"/>
      <c r="L22" s="141"/>
      <c r="M22" s="141"/>
      <c r="N22" s="141"/>
      <c r="O22" s="141"/>
      <c r="P22" s="30"/>
      <c r="Q22" s="141"/>
      <c r="R22" s="149"/>
      <c r="S22" s="141"/>
      <c r="T22" s="141"/>
      <c r="U22" s="141"/>
      <c r="V22" s="141"/>
      <c r="W22" s="141"/>
      <c r="X22" s="141"/>
      <c r="Y22" s="141"/>
      <c r="Z22" s="164"/>
      <c r="AA22" s="204"/>
      <c r="AB22" s="204"/>
      <c r="AC22" s="204"/>
      <c r="AD22" s="179"/>
      <c r="AE22" s="204"/>
      <c r="AF22" s="179"/>
      <c r="AG22" s="204"/>
      <c r="AH22" s="204"/>
      <c r="AI22" s="204"/>
      <c r="AJ22" s="204"/>
      <c r="AK22" s="204"/>
    </row>
    <row r="23" spans="2:37" s="156" customFormat="1" ht="26.25" customHeight="1">
      <c r="B23" s="202" t="s">
        <v>107</v>
      </c>
      <c r="C23" s="205"/>
      <c r="D23" s="149"/>
      <c r="E23" s="141"/>
      <c r="F23" s="141"/>
      <c r="G23" s="141"/>
      <c r="H23" s="141"/>
      <c r="I23" s="141"/>
      <c r="J23" s="141"/>
      <c r="K23" s="141"/>
      <c r="L23" s="141"/>
      <c r="M23" s="141"/>
      <c r="N23" s="141"/>
      <c r="O23" s="141"/>
      <c r="P23" s="30"/>
      <c r="Q23" s="141"/>
      <c r="R23" s="149"/>
      <c r="S23" s="141"/>
      <c r="T23" s="141"/>
      <c r="U23" s="141"/>
      <c r="V23" s="141"/>
      <c r="W23" s="141"/>
      <c r="X23" s="141"/>
      <c r="Y23" s="141"/>
      <c r="Z23" s="164"/>
      <c r="AA23" s="204"/>
      <c r="AB23" s="204"/>
      <c r="AC23" s="204"/>
      <c r="AD23" s="179"/>
      <c r="AE23" s="204"/>
      <c r="AF23" s="179"/>
      <c r="AG23" s="204"/>
      <c r="AH23" s="204"/>
      <c r="AI23" s="204"/>
      <c r="AJ23" s="204"/>
      <c r="AK23" s="204"/>
    </row>
    <row r="24" spans="2:37" s="156" customFormat="1" ht="26.25" customHeight="1">
      <c r="B24" s="202" t="s">
        <v>109</v>
      </c>
      <c r="C24" s="205"/>
      <c r="D24" s="149"/>
      <c r="E24" s="141"/>
      <c r="F24" s="141"/>
      <c r="G24" s="141"/>
      <c r="H24" s="141"/>
      <c r="I24" s="141"/>
      <c r="J24" s="141"/>
      <c r="K24" s="141"/>
      <c r="L24" s="141"/>
      <c r="M24" s="141"/>
      <c r="N24" s="141"/>
      <c r="O24" s="141"/>
      <c r="P24" s="30"/>
      <c r="Q24" s="141"/>
      <c r="R24" s="149"/>
      <c r="S24" s="141"/>
      <c r="T24" s="141"/>
      <c r="U24" s="141"/>
      <c r="V24" s="141"/>
      <c r="W24" s="141"/>
      <c r="X24" s="141"/>
      <c r="Y24" s="141"/>
      <c r="Z24" s="164"/>
      <c r="AA24" s="204"/>
      <c r="AB24" s="204"/>
      <c r="AC24" s="204"/>
      <c r="AD24" s="204"/>
      <c r="AE24" s="204"/>
      <c r="AF24" s="204"/>
      <c r="AG24" s="204"/>
      <c r="AH24" s="204"/>
      <c r="AI24" s="204"/>
      <c r="AJ24" s="204"/>
      <c r="AK24" s="204"/>
    </row>
    <row r="25" spans="2:37" s="156" customFormat="1" ht="26.25" customHeight="1">
      <c r="B25" s="202" t="s">
        <v>111</v>
      </c>
      <c r="C25" s="205"/>
      <c r="D25" s="149"/>
      <c r="E25" s="141"/>
      <c r="F25" s="141"/>
      <c r="G25" s="141"/>
      <c r="H25" s="141"/>
      <c r="I25" s="141"/>
      <c r="J25" s="141"/>
      <c r="K25" s="141"/>
      <c r="L25" s="141"/>
      <c r="M25" s="141"/>
      <c r="N25" s="141"/>
      <c r="O25" s="141"/>
      <c r="P25" s="30"/>
      <c r="Q25" s="141"/>
      <c r="R25" s="149"/>
      <c r="S25" s="141"/>
      <c r="T25" s="141"/>
      <c r="U25" s="141"/>
      <c r="V25" s="141"/>
      <c r="W25" s="141"/>
      <c r="X25" s="141"/>
      <c r="Y25" s="141"/>
      <c r="Z25" s="164"/>
      <c r="AA25" s="204"/>
      <c r="AB25" s="204"/>
      <c r="AC25" s="204"/>
      <c r="AD25" s="204"/>
      <c r="AE25" s="204"/>
      <c r="AF25" s="204"/>
      <c r="AG25" s="204"/>
      <c r="AH25" s="204"/>
      <c r="AI25" s="204"/>
      <c r="AJ25" s="204"/>
      <c r="AK25" s="204"/>
    </row>
    <row r="26" spans="2:37" s="156" customFormat="1" ht="26.25" customHeight="1">
      <c r="B26" s="202" t="s">
        <v>113</v>
      </c>
      <c r="C26" s="205"/>
      <c r="D26" s="149"/>
      <c r="E26" s="141"/>
      <c r="F26" s="141"/>
      <c r="G26" s="141"/>
      <c r="H26" s="141"/>
      <c r="I26" s="141"/>
      <c r="J26" s="141"/>
      <c r="K26" s="141"/>
      <c r="L26" s="141"/>
      <c r="M26" s="141"/>
      <c r="N26" s="141"/>
      <c r="O26" s="141"/>
      <c r="P26" s="30"/>
      <c r="Q26" s="141"/>
      <c r="R26" s="149"/>
      <c r="S26" s="141"/>
      <c r="T26" s="141"/>
      <c r="U26" s="141"/>
      <c r="V26" s="141"/>
      <c r="W26" s="141"/>
      <c r="X26" s="141"/>
      <c r="Y26" s="141"/>
      <c r="Z26" s="164"/>
      <c r="AA26" s="204"/>
      <c r="AB26" s="204"/>
      <c r="AC26" s="204"/>
      <c r="AD26" s="204"/>
      <c r="AE26" s="204"/>
      <c r="AF26" s="204"/>
      <c r="AG26" s="204"/>
      <c r="AH26" s="204"/>
      <c r="AI26" s="204"/>
      <c r="AJ26" s="204"/>
      <c r="AK26" s="204"/>
    </row>
    <row r="27" spans="2:37" s="156" customFormat="1" ht="26.25" customHeight="1">
      <c r="B27" s="202" t="s">
        <v>116</v>
      </c>
      <c r="C27" s="205"/>
      <c r="D27" s="149"/>
      <c r="E27" s="141"/>
      <c r="F27" s="141"/>
      <c r="G27" s="141"/>
      <c r="H27" s="141"/>
      <c r="I27" s="141"/>
      <c r="J27" s="141"/>
      <c r="K27" s="141"/>
      <c r="L27" s="141"/>
      <c r="M27" s="141"/>
      <c r="N27" s="141"/>
      <c r="O27" s="141"/>
      <c r="P27" s="30"/>
      <c r="Q27" s="141"/>
      <c r="R27" s="149"/>
      <c r="S27" s="141"/>
      <c r="T27" s="141"/>
      <c r="U27" s="141"/>
      <c r="V27" s="141"/>
      <c r="W27" s="141"/>
      <c r="X27" s="141"/>
      <c r="Y27" s="141"/>
      <c r="Z27" s="164"/>
      <c r="AA27" s="204"/>
      <c r="AB27" s="204"/>
      <c r="AC27" s="204"/>
      <c r="AD27" s="204"/>
      <c r="AE27" s="204"/>
      <c r="AF27" s="204"/>
      <c r="AG27" s="204"/>
      <c r="AH27" s="204"/>
      <c r="AI27" s="204"/>
      <c r="AJ27" s="204"/>
      <c r="AK27" s="204"/>
    </row>
    <row r="28" spans="2:37" s="156" customFormat="1" ht="26.25" customHeight="1">
      <c r="B28" s="202" t="s">
        <v>118</v>
      </c>
      <c r="C28" s="205"/>
      <c r="D28" s="149"/>
      <c r="E28" s="141"/>
      <c r="F28" s="141"/>
      <c r="G28" s="141"/>
      <c r="H28" s="141"/>
      <c r="I28" s="141"/>
      <c r="J28" s="141"/>
      <c r="K28" s="141"/>
      <c r="L28" s="141"/>
      <c r="M28" s="141"/>
      <c r="N28" s="141"/>
      <c r="O28" s="141"/>
      <c r="P28" s="30"/>
      <c r="Q28" s="141"/>
      <c r="R28" s="149"/>
      <c r="S28" s="141"/>
      <c r="T28" s="141"/>
      <c r="U28" s="141"/>
      <c r="V28" s="141"/>
      <c r="W28" s="141"/>
      <c r="X28" s="141"/>
      <c r="Y28" s="141"/>
      <c r="Z28" s="164"/>
      <c r="AA28" s="204"/>
      <c r="AB28" s="204"/>
      <c r="AC28" s="204"/>
      <c r="AD28" s="204"/>
      <c r="AE28" s="204"/>
      <c r="AF28" s="204"/>
      <c r="AG28" s="204"/>
      <c r="AH28" s="204"/>
      <c r="AI28" s="204"/>
      <c r="AJ28" s="204"/>
      <c r="AK28" s="204"/>
    </row>
    <row r="29" spans="2:37" s="156" customFormat="1" ht="26.25" customHeight="1">
      <c r="B29" s="202" t="s">
        <v>120</v>
      </c>
      <c r="C29" s="205"/>
      <c r="D29" s="149"/>
      <c r="E29" s="141"/>
      <c r="F29" s="141"/>
      <c r="G29" s="141"/>
      <c r="H29" s="141"/>
      <c r="I29" s="141"/>
      <c r="J29" s="141"/>
      <c r="K29" s="141"/>
      <c r="L29" s="141"/>
      <c r="M29" s="141"/>
      <c r="N29" s="141"/>
      <c r="O29" s="141"/>
      <c r="P29" s="30"/>
      <c r="Q29" s="141"/>
      <c r="R29" s="149"/>
      <c r="S29" s="141"/>
      <c r="T29" s="141"/>
      <c r="U29" s="141"/>
      <c r="V29" s="141"/>
      <c r="W29" s="141"/>
      <c r="X29" s="141"/>
      <c r="Y29" s="141"/>
      <c r="Z29" s="164"/>
      <c r="AA29" s="204"/>
      <c r="AB29" s="204"/>
      <c r="AC29" s="204"/>
      <c r="AD29" s="204"/>
      <c r="AE29" s="204"/>
      <c r="AF29" s="204"/>
      <c r="AG29" s="204"/>
      <c r="AH29" s="204"/>
      <c r="AI29" s="204"/>
      <c r="AJ29" s="204"/>
      <c r="AK29" s="204"/>
    </row>
    <row r="30" spans="2:37" s="156" customFormat="1" ht="26.25" customHeight="1">
      <c r="B30" s="202" t="s">
        <v>122</v>
      </c>
      <c r="C30" s="205"/>
      <c r="D30" s="149"/>
      <c r="E30" s="141"/>
      <c r="F30" s="141"/>
      <c r="G30" s="141"/>
      <c r="H30" s="141"/>
      <c r="I30" s="141"/>
      <c r="J30" s="141"/>
      <c r="K30" s="141"/>
      <c r="L30" s="141"/>
      <c r="M30" s="141"/>
      <c r="N30" s="141"/>
      <c r="O30" s="141"/>
      <c r="P30" s="30"/>
      <c r="Q30" s="141"/>
      <c r="R30" s="149"/>
      <c r="S30" s="141"/>
      <c r="T30" s="141"/>
      <c r="U30" s="141"/>
      <c r="V30" s="141"/>
      <c r="W30" s="141"/>
      <c r="X30" s="141"/>
      <c r="Y30" s="141"/>
      <c r="Z30" s="164"/>
      <c r="AA30" s="204"/>
      <c r="AB30" s="204"/>
      <c r="AC30" s="204"/>
      <c r="AD30" s="204"/>
      <c r="AE30" s="204"/>
      <c r="AF30" s="204"/>
      <c r="AG30" s="204"/>
      <c r="AH30" s="204"/>
      <c r="AI30" s="204"/>
      <c r="AJ30" s="204"/>
      <c r="AK30" s="204"/>
    </row>
    <row r="31" spans="2:37" s="156" customFormat="1" ht="26.25" customHeight="1">
      <c r="B31" s="202" t="s">
        <v>124</v>
      </c>
      <c r="C31" s="205"/>
      <c r="D31" s="149"/>
      <c r="E31" s="141"/>
      <c r="F31" s="141"/>
      <c r="G31" s="141"/>
      <c r="H31" s="141"/>
      <c r="I31" s="141"/>
      <c r="J31" s="141"/>
      <c r="K31" s="141"/>
      <c r="L31" s="141"/>
      <c r="M31" s="141"/>
      <c r="N31" s="141"/>
      <c r="O31" s="141"/>
      <c r="P31" s="30"/>
      <c r="Q31" s="141"/>
      <c r="R31" s="149"/>
      <c r="S31" s="141"/>
      <c r="T31" s="141"/>
      <c r="U31" s="141"/>
      <c r="V31" s="141"/>
      <c r="W31" s="141"/>
      <c r="X31" s="141"/>
      <c r="Y31" s="141"/>
      <c r="Z31" s="164"/>
      <c r="AA31" s="204"/>
      <c r="AB31" s="204"/>
      <c r="AC31" s="204"/>
      <c r="AD31" s="204"/>
      <c r="AE31" s="204"/>
      <c r="AF31" s="204"/>
      <c r="AG31" s="204"/>
      <c r="AH31" s="204"/>
      <c r="AI31" s="204"/>
      <c r="AJ31" s="204"/>
      <c r="AK31" s="204"/>
    </row>
    <row r="32" spans="2:37" ht="26.25" customHeight="1">
      <c r="C32" s="332" t="s">
        <v>546</v>
      </c>
      <c r="D32" s="332"/>
      <c r="E32" s="332"/>
      <c r="F32" s="332"/>
      <c r="G32" s="332"/>
      <c r="H32" s="332"/>
      <c r="I32" s="332"/>
      <c r="J32" s="332"/>
      <c r="K32" s="332"/>
      <c r="L32" s="332"/>
      <c r="M32" s="332"/>
      <c r="N32" s="332"/>
      <c r="O32" s="332"/>
      <c r="P32" s="332"/>
      <c r="Q32" s="332"/>
      <c r="R32" s="332"/>
      <c r="S32" s="332"/>
      <c r="T32" s="332"/>
      <c r="U32" s="332"/>
      <c r="V32" s="332"/>
      <c r="W32" s="332"/>
      <c r="X32" s="332"/>
      <c r="Y32" s="332"/>
      <c r="Z32" s="31"/>
      <c r="AA32" s="332" t="s">
        <v>547</v>
      </c>
      <c r="AB32" s="332"/>
      <c r="AC32" s="332"/>
      <c r="AD32" s="332"/>
      <c r="AE32" s="332"/>
      <c r="AF32" s="332"/>
      <c r="AG32" s="332"/>
      <c r="AH32" s="332"/>
      <c r="AI32" s="332"/>
      <c r="AJ32" s="332"/>
      <c r="AK32" s="332"/>
    </row>
  </sheetData>
  <mergeCells count="37">
    <mergeCell ref="C32:Y32"/>
    <mergeCell ref="AA32:AK32"/>
    <mergeCell ref="AB8:AF8"/>
    <mergeCell ref="AG8:AK8"/>
    <mergeCell ref="M9:N9"/>
    <mergeCell ref="R9:R10"/>
    <mergeCell ref="S9:S10"/>
    <mergeCell ref="T9:T10"/>
    <mergeCell ref="U9:U10"/>
    <mergeCell ref="V9:V10"/>
    <mergeCell ref="W9:W10"/>
    <mergeCell ref="X9:Y9"/>
    <mergeCell ref="AB9:AC9"/>
    <mergeCell ref="AD9:AF9"/>
    <mergeCell ref="AG9:AH9"/>
    <mergeCell ref="AI9:AK9"/>
    <mergeCell ref="J8:J10"/>
    <mergeCell ref="K8:K10"/>
    <mergeCell ref="L8:L10"/>
    <mergeCell ref="O8:O10"/>
    <mergeCell ref="Q8:Q10"/>
    <mergeCell ref="B3:Y3"/>
    <mergeCell ref="Z3:AK3"/>
    <mergeCell ref="B5:C6"/>
    <mergeCell ref="P5:Y5"/>
    <mergeCell ref="B7:B11"/>
    <mergeCell ref="G7:N7"/>
    <mergeCell ref="O7:Y7"/>
    <mergeCell ref="Z7:Z11"/>
    <mergeCell ref="AA7:AA9"/>
    <mergeCell ref="AB7:AK7"/>
    <mergeCell ref="C8:C10"/>
    <mergeCell ref="E8:E10"/>
    <mergeCell ref="F8:F10"/>
    <mergeCell ref="G8:G10"/>
    <mergeCell ref="H8:H10"/>
    <mergeCell ref="I8:I10"/>
  </mergeCells>
  <phoneticPr fontId="2"/>
  <conditionalFormatting sqref="B7:AK32">
    <cfRule type="expression" dxfId="1" priority="2">
      <formula>$A$2="0:無し"</formula>
    </cfRule>
  </conditionalFormatting>
  <dataValidations count="1">
    <dataValidation type="list" allowBlank="1" showInputMessage="1" showErrorMessage="1" errorTitle="入力エラー" error="リストから選択してください" promptTitle="廃棄物の種類" prompt="プルダウンからコード・種類・区分を選択してください" sqref="C12:C26" xr:uid="{00000000-0002-0000-0300-000000000000}">
      <formula1>廃棄物リスト</formula1>
      <formula2>0</formula2>
    </dataValidation>
  </dataValidations>
  <pageMargins left="0.3" right="0.196527777777778" top="0.27569444444444402" bottom="0.15763888888888899" header="0.511811023622047" footer="0.511811023622047"/>
  <pageSetup paperSize="9" scale="77" orientation="landscape" horizontalDpi="300" verticalDpi="300" r:id="rId1"/>
  <colBreaks count="1" manualBreakCount="1">
    <brk id="25"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view="pageBreakPreview" topLeftCell="A9" zoomScale="60" zoomScaleNormal="100" workbookViewId="0">
      <selection activeCell="H27" sqref="H27"/>
    </sheetView>
  </sheetViews>
  <sheetFormatPr defaultColWidth="9" defaultRowHeight="13"/>
  <cols>
    <col min="1" max="1" width="1.6328125" style="136" customWidth="1"/>
    <col min="2" max="2" width="3.1796875" style="136" customWidth="1"/>
    <col min="3" max="3" width="29.453125" style="136" customWidth="1"/>
    <col min="4" max="4" width="5.453125" style="136" hidden="1" customWidth="1"/>
    <col min="5" max="5" width="15.1796875" style="136" customWidth="1"/>
    <col min="6" max="6" width="15.36328125" style="206" customWidth="1"/>
    <col min="7" max="7" width="29.81640625" style="136" customWidth="1"/>
    <col min="8" max="8" width="25.81640625" style="136" customWidth="1"/>
    <col min="9" max="9" width="29.81640625" style="136" customWidth="1"/>
    <col min="10" max="10" width="25.81640625" style="136" customWidth="1"/>
    <col min="11" max="16384" width="9" style="136"/>
  </cols>
  <sheetData>
    <row r="1" spans="1:10">
      <c r="A1" s="1" t="s">
        <v>0</v>
      </c>
    </row>
    <row r="2" spans="1:10">
      <c r="A2" s="67" t="str">
        <f>'様式-事A'!F38</f>
        <v>1:有り　　0:無し</v>
      </c>
      <c r="B2" s="68" t="s">
        <v>588</v>
      </c>
    </row>
    <row r="3" spans="1:10" ht="16.5" customHeight="1">
      <c r="B3" s="325" t="s">
        <v>762</v>
      </c>
      <c r="C3" s="325"/>
      <c r="D3" s="325"/>
      <c r="E3" s="325"/>
      <c r="F3" s="325"/>
      <c r="G3" s="325"/>
      <c r="H3" s="325"/>
      <c r="I3" s="325"/>
      <c r="J3" s="325"/>
    </row>
    <row r="4" spans="1:10" ht="18.75" customHeight="1">
      <c r="B4" s="207" t="s">
        <v>589</v>
      </c>
      <c r="C4" s="27"/>
      <c r="D4" s="27"/>
      <c r="E4" s="27"/>
      <c r="F4" s="32"/>
      <c r="G4" s="27"/>
      <c r="H4" s="27"/>
    </row>
    <row r="5" spans="1:10">
      <c r="H5" s="157" t="str">
        <f>"事業所の名称"&amp;"　　"&amp;'様式-事A'!E15</f>
        <v>事業所の名称　　</v>
      </c>
      <c r="I5" s="138"/>
      <c r="J5" s="138"/>
    </row>
    <row r="6" spans="1:10" ht="7.5" customHeight="1">
      <c r="B6" s="138"/>
      <c r="C6" s="138"/>
      <c r="D6" s="138"/>
      <c r="E6" s="138"/>
      <c r="F6" s="208"/>
      <c r="G6" s="138"/>
      <c r="H6" s="138"/>
    </row>
    <row r="7" spans="1:10" ht="33" customHeight="1">
      <c r="B7" s="209"/>
      <c r="C7" s="336" t="s">
        <v>542</v>
      </c>
      <c r="D7" s="69"/>
      <c r="E7" s="188" t="s">
        <v>194</v>
      </c>
      <c r="F7" s="328" t="s">
        <v>195</v>
      </c>
      <c r="G7" s="328"/>
      <c r="H7" s="328"/>
      <c r="I7" s="328" t="s">
        <v>196</v>
      </c>
      <c r="J7" s="328"/>
    </row>
    <row r="8" spans="1:10" ht="24.75" customHeight="1">
      <c r="B8" s="209"/>
      <c r="C8" s="336"/>
      <c r="D8" s="70" t="s">
        <v>543</v>
      </c>
      <c r="E8" s="210"/>
      <c r="F8" s="202" t="s">
        <v>197</v>
      </c>
      <c r="G8" s="159" t="s">
        <v>19</v>
      </c>
      <c r="H8" s="159" t="s">
        <v>590</v>
      </c>
      <c r="I8" s="161" t="s">
        <v>87</v>
      </c>
      <c r="J8" s="161" t="s">
        <v>580</v>
      </c>
    </row>
    <row r="9" spans="1:10" ht="27" customHeight="1">
      <c r="B9" s="211"/>
      <c r="C9" s="203"/>
      <c r="D9" s="212"/>
      <c r="E9" s="71"/>
      <c r="F9" s="213"/>
      <c r="G9" s="179"/>
      <c r="H9" s="179"/>
      <c r="I9" s="179"/>
      <c r="J9" s="204"/>
    </row>
    <row r="10" spans="1:10" ht="27" customHeight="1">
      <c r="B10" s="211"/>
      <c r="C10" s="203"/>
      <c r="D10" s="212"/>
      <c r="E10" s="71"/>
      <c r="F10" s="213"/>
      <c r="G10" s="179"/>
      <c r="H10" s="179"/>
      <c r="I10" s="179"/>
      <c r="J10" s="204"/>
    </row>
    <row r="11" spans="1:10" ht="27" customHeight="1">
      <c r="B11" s="211"/>
      <c r="C11" s="203"/>
      <c r="D11" s="149"/>
      <c r="E11" s="72"/>
      <c r="F11" s="73"/>
      <c r="G11" s="179"/>
      <c r="H11" s="204"/>
      <c r="I11" s="179"/>
      <c r="J11" s="179"/>
    </row>
    <row r="12" spans="1:10" ht="27" customHeight="1">
      <c r="B12" s="211"/>
      <c r="C12" s="203"/>
      <c r="D12" s="149"/>
      <c r="E12" s="72"/>
      <c r="F12" s="213"/>
      <c r="G12" s="179"/>
      <c r="H12" s="179"/>
      <c r="I12" s="179"/>
      <c r="J12" s="179"/>
    </row>
    <row r="13" spans="1:10" ht="27" customHeight="1">
      <c r="B13" s="211"/>
      <c r="C13" s="203"/>
      <c r="D13" s="149"/>
      <c r="E13" s="72"/>
      <c r="F13" s="74"/>
      <c r="G13" s="204"/>
      <c r="H13" s="204"/>
      <c r="I13" s="179"/>
      <c r="J13" s="179"/>
    </row>
    <row r="14" spans="1:10" ht="27" customHeight="1">
      <c r="B14" s="211"/>
      <c r="C14" s="203"/>
      <c r="D14" s="149"/>
      <c r="E14" s="72"/>
      <c r="F14" s="73"/>
      <c r="G14" s="75"/>
      <c r="H14" s="204"/>
      <c r="I14" s="204"/>
      <c r="J14" s="204"/>
    </row>
    <row r="15" spans="1:10" ht="27" customHeight="1">
      <c r="B15" s="211"/>
      <c r="C15" s="203"/>
      <c r="D15" s="149"/>
      <c r="E15" s="72"/>
      <c r="F15" s="73"/>
      <c r="G15" s="75"/>
      <c r="H15" s="75"/>
      <c r="I15" s="75"/>
      <c r="J15" s="75"/>
    </row>
    <row r="16" spans="1:10" ht="27" customHeight="1">
      <c r="B16" s="211"/>
      <c r="C16" s="203"/>
      <c r="D16" s="149"/>
      <c r="E16" s="141"/>
      <c r="F16" s="214"/>
      <c r="G16" s="204"/>
      <c r="H16" s="204"/>
      <c r="I16" s="204"/>
      <c r="J16" s="204"/>
    </row>
    <row r="17" spans="2:10" ht="27" customHeight="1">
      <c r="B17" s="211"/>
      <c r="C17" s="203"/>
      <c r="D17" s="149"/>
      <c r="E17" s="141"/>
      <c r="F17" s="214"/>
      <c r="G17" s="204"/>
      <c r="H17" s="204"/>
      <c r="I17" s="204"/>
      <c r="J17" s="204"/>
    </row>
    <row r="18" spans="2:10" ht="27" customHeight="1">
      <c r="B18" s="211"/>
      <c r="C18" s="203"/>
      <c r="D18" s="149"/>
      <c r="E18" s="141"/>
      <c r="F18" s="214"/>
      <c r="G18" s="204"/>
      <c r="H18" s="204"/>
      <c r="I18" s="204"/>
      <c r="J18" s="204"/>
    </row>
    <row r="19" spans="2:10" ht="27" customHeight="1">
      <c r="B19" s="211"/>
      <c r="C19" s="203"/>
      <c r="D19" s="149"/>
      <c r="E19" s="141"/>
      <c r="F19" s="214"/>
      <c r="G19" s="204"/>
      <c r="H19" s="204"/>
      <c r="I19" s="204"/>
      <c r="J19" s="204"/>
    </row>
    <row r="20" spans="2:10" ht="27" customHeight="1">
      <c r="B20" s="211"/>
      <c r="C20" s="203"/>
      <c r="D20" s="149"/>
      <c r="E20" s="141"/>
      <c r="F20" s="214"/>
      <c r="G20" s="204"/>
      <c r="H20" s="204"/>
      <c r="I20" s="204"/>
      <c r="J20" s="204"/>
    </row>
    <row r="21" spans="2:10" ht="27" customHeight="1">
      <c r="B21" s="211"/>
      <c r="C21" s="203"/>
      <c r="D21" s="149"/>
      <c r="E21" s="141"/>
      <c r="F21" s="214"/>
      <c r="G21" s="204"/>
      <c r="H21" s="204"/>
      <c r="I21" s="204"/>
      <c r="J21" s="204"/>
    </row>
    <row r="22" spans="2:10" ht="27" customHeight="1">
      <c r="B22" s="211"/>
      <c r="C22" s="203"/>
      <c r="D22" s="149"/>
      <c r="E22" s="141"/>
      <c r="F22" s="214"/>
      <c r="G22" s="204"/>
      <c r="H22" s="204"/>
      <c r="I22" s="204"/>
      <c r="J22" s="204"/>
    </row>
    <row r="23" spans="2:10" ht="27.75" customHeight="1">
      <c r="B23" s="211"/>
      <c r="C23" s="203"/>
      <c r="D23" s="149"/>
      <c r="E23" s="141"/>
      <c r="F23" s="214"/>
      <c r="G23" s="204"/>
      <c r="H23" s="204"/>
      <c r="I23" s="204"/>
      <c r="J23" s="204"/>
    </row>
    <row r="24" spans="2:10" ht="27.75" customHeight="1">
      <c r="B24" s="211"/>
      <c r="C24" s="203"/>
      <c r="D24" s="149"/>
      <c r="E24" s="141"/>
      <c r="F24" s="214"/>
      <c r="G24" s="204"/>
      <c r="H24" s="204"/>
      <c r="I24" s="204"/>
      <c r="J24" s="204"/>
    </row>
    <row r="25" spans="2:10" ht="27.75" customHeight="1">
      <c r="B25" s="211"/>
      <c r="C25" s="203"/>
      <c r="D25" s="149"/>
      <c r="E25" s="141"/>
      <c r="F25" s="214"/>
      <c r="G25" s="204"/>
      <c r="H25" s="204"/>
      <c r="I25" s="204"/>
      <c r="J25" s="204"/>
    </row>
    <row r="26" spans="2:10" ht="27.75" customHeight="1">
      <c r="B26" s="211"/>
      <c r="C26" s="203"/>
      <c r="D26" s="149"/>
      <c r="E26" s="141"/>
      <c r="F26" s="214"/>
      <c r="G26" s="204"/>
      <c r="H26" s="204"/>
      <c r="I26" s="204"/>
      <c r="J26" s="204"/>
    </row>
    <row r="27" spans="2:10" ht="27.75" customHeight="1">
      <c r="B27" s="211"/>
      <c r="C27" s="203"/>
      <c r="D27" s="149"/>
      <c r="E27" s="141"/>
      <c r="F27" s="214"/>
      <c r="G27" s="204"/>
      <c r="H27" s="204"/>
      <c r="I27" s="204"/>
      <c r="J27" s="204"/>
    </row>
    <row r="28" spans="2:10" ht="27.75" customHeight="1">
      <c r="B28" s="211"/>
      <c r="C28" s="203"/>
      <c r="D28" s="149"/>
      <c r="E28" s="141"/>
      <c r="F28" s="214"/>
      <c r="G28" s="204"/>
      <c r="H28" s="204"/>
      <c r="I28" s="204"/>
      <c r="J28" s="204"/>
    </row>
    <row r="29" spans="2:10">
      <c r="C29" s="337" t="s">
        <v>544</v>
      </c>
      <c r="D29" s="337"/>
      <c r="E29" s="337"/>
      <c r="F29" s="337"/>
      <c r="G29" s="337"/>
      <c r="H29" s="337"/>
      <c r="I29" s="337"/>
      <c r="J29" s="337"/>
    </row>
    <row r="30" spans="2:10">
      <c r="C30" s="318" t="s">
        <v>545</v>
      </c>
      <c r="D30" s="318"/>
      <c r="E30" s="318"/>
      <c r="F30" s="318"/>
      <c r="G30" s="318"/>
      <c r="H30" s="318"/>
      <c r="I30" s="318"/>
      <c r="J30" s="318"/>
    </row>
  </sheetData>
  <mergeCells count="6">
    <mergeCell ref="C30:J30"/>
    <mergeCell ref="B3:J3"/>
    <mergeCell ref="C7:C8"/>
    <mergeCell ref="F7:H7"/>
    <mergeCell ref="I7:J7"/>
    <mergeCell ref="C29:J29"/>
  </mergeCells>
  <phoneticPr fontId="2"/>
  <conditionalFormatting sqref="B1:AK50">
    <cfRule type="expression" dxfId="0" priority="1">
      <formula>$A$2="0:無し"</formula>
    </cfRule>
  </conditionalFormatting>
  <dataValidations count="1">
    <dataValidation type="list" allowBlank="1" showInputMessage="1" showErrorMessage="1" errorTitle="入力エラー" error="リストから選択してください" promptTitle="廃棄物の種類" prompt="プルダウンからコード・種類・区分を選択してください" sqref="C9:C28" xr:uid="{C28E4711-524A-4E90-832E-238D2563F22B}">
      <formula1>廃棄物リスト</formula1>
      <formula2>0</formula2>
    </dataValidation>
  </dataValidations>
  <pageMargins left="0.59027777777777801" right="0.39374999999999999" top="0.59027777777777801" bottom="0.39374999999999999" header="0.511811023622047" footer="0.511811023622047"/>
  <pageSetup paperSize="9" scale="73"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C1029"/>
  <sheetViews>
    <sheetView zoomScaleNormal="100" workbookViewId="0">
      <selection activeCell="J30" sqref="J30"/>
    </sheetView>
  </sheetViews>
  <sheetFormatPr defaultColWidth="8.90625" defaultRowHeight="12"/>
  <cols>
    <col min="1" max="1" width="8.90625" style="33"/>
    <col min="2" max="2" width="9.54296875" style="33" customWidth="1"/>
    <col min="3" max="19" width="8.90625" style="33"/>
    <col min="20" max="20" width="10.54296875" style="33" customWidth="1"/>
    <col min="21" max="16384" width="8.90625" style="33"/>
  </cols>
  <sheetData>
    <row r="1" spans="1:107" ht="12.5">
      <c r="A1" s="34" t="s">
        <v>198</v>
      </c>
      <c r="B1" s="35"/>
      <c r="C1" s="35"/>
      <c r="D1" s="35"/>
      <c r="E1" s="35"/>
      <c r="F1" s="35"/>
      <c r="G1" s="35"/>
      <c r="H1" s="35"/>
      <c r="I1" s="35"/>
      <c r="J1" s="35"/>
      <c r="K1" s="35"/>
      <c r="L1" s="35"/>
      <c r="M1" s="35"/>
      <c r="N1" s="35"/>
      <c r="O1" s="35"/>
      <c r="P1" s="35"/>
      <c r="Q1" s="35"/>
      <c r="R1" s="35"/>
      <c r="S1" s="35"/>
      <c r="T1" s="35"/>
      <c r="U1" s="35"/>
      <c r="V1" s="35"/>
      <c r="W1" s="35"/>
      <c r="X1" s="35"/>
      <c r="Y1" s="36"/>
    </row>
    <row r="2" spans="1:107" ht="12.5">
      <c r="A2" s="37" t="s">
        <v>7</v>
      </c>
      <c r="B2" s="35"/>
      <c r="C2" s="35"/>
      <c r="D2" s="35"/>
      <c r="E2" s="35"/>
      <c r="F2" s="35"/>
      <c r="G2" s="35"/>
      <c r="H2" s="35"/>
      <c r="I2" s="35"/>
      <c r="J2" s="36"/>
      <c r="K2" s="37" t="s">
        <v>17</v>
      </c>
      <c r="L2" s="35"/>
      <c r="M2" s="35"/>
      <c r="N2" s="35"/>
      <c r="O2" s="35"/>
      <c r="P2" s="35"/>
      <c r="Q2" s="35"/>
      <c r="R2" s="35"/>
      <c r="S2" s="35"/>
      <c r="T2" s="36"/>
      <c r="U2" s="38" t="s">
        <v>199</v>
      </c>
      <c r="V2" s="39" t="s">
        <v>200</v>
      </c>
      <c r="W2" s="37" t="s">
        <v>28</v>
      </c>
      <c r="X2" s="35"/>
      <c r="Y2" s="36"/>
    </row>
    <row r="3" spans="1:107" ht="12.5">
      <c r="A3" s="37" t="s">
        <v>8</v>
      </c>
      <c r="B3" s="35"/>
      <c r="C3" s="35"/>
      <c r="D3" s="35"/>
      <c r="E3" s="35"/>
      <c r="F3" s="36"/>
      <c r="G3" s="40" t="s">
        <v>201</v>
      </c>
      <c r="H3" s="36"/>
      <c r="I3" s="40" t="s">
        <v>202</v>
      </c>
      <c r="J3" s="36"/>
      <c r="K3" s="37" t="s">
        <v>18</v>
      </c>
      <c r="L3" s="35"/>
      <c r="M3" s="35"/>
      <c r="N3" s="35"/>
      <c r="O3" s="36"/>
      <c r="P3" s="37" t="s">
        <v>203</v>
      </c>
      <c r="Q3" s="36"/>
      <c r="R3" s="40" t="s">
        <v>204</v>
      </c>
      <c r="S3" s="36"/>
      <c r="T3" s="41" t="s">
        <v>205</v>
      </c>
      <c r="U3" s="42"/>
      <c r="V3" s="43"/>
      <c r="W3" s="37" t="s">
        <v>32</v>
      </c>
      <c r="X3" s="35"/>
      <c r="Y3" s="36"/>
    </row>
    <row r="4" spans="1:107" s="47" customFormat="1" ht="36" customHeight="1">
      <c r="A4" s="44" t="s">
        <v>9</v>
      </c>
      <c r="B4" s="44" t="s">
        <v>10</v>
      </c>
      <c r="C4" s="44" t="s">
        <v>11</v>
      </c>
      <c r="D4" s="44" t="s">
        <v>206</v>
      </c>
      <c r="E4" s="44" t="s">
        <v>12</v>
      </c>
      <c r="F4" s="44" t="s">
        <v>14</v>
      </c>
      <c r="G4" s="44" t="s">
        <v>207</v>
      </c>
      <c r="H4" s="44" t="s">
        <v>208</v>
      </c>
      <c r="I4" s="44" t="s">
        <v>207</v>
      </c>
      <c r="J4" s="44" t="s">
        <v>208</v>
      </c>
      <c r="K4" s="44" t="s">
        <v>200</v>
      </c>
      <c r="L4" s="44" t="s">
        <v>20</v>
      </c>
      <c r="M4" s="44" t="s">
        <v>21</v>
      </c>
      <c r="N4" s="44" t="s">
        <v>11</v>
      </c>
      <c r="O4" s="44" t="s">
        <v>209</v>
      </c>
      <c r="P4" s="44" t="s">
        <v>207</v>
      </c>
      <c r="Q4" s="44" t="s">
        <v>208</v>
      </c>
      <c r="R4" s="44" t="s">
        <v>210</v>
      </c>
      <c r="S4" s="44" t="s">
        <v>211</v>
      </c>
      <c r="T4" s="44" t="s">
        <v>212</v>
      </c>
      <c r="U4" s="45"/>
      <c r="V4" s="46"/>
      <c r="W4" s="44" t="s">
        <v>29</v>
      </c>
      <c r="X4" s="44" t="s">
        <v>30</v>
      </c>
      <c r="Y4" s="44" t="s">
        <v>31</v>
      </c>
    </row>
    <row r="5" spans="1:107">
      <c r="A5" s="33">
        <f>'様式-事A'!E15</f>
        <v>0</v>
      </c>
      <c r="B5" s="33">
        <f>'様式-事A'!E16</f>
        <v>0</v>
      </c>
      <c r="C5" s="33">
        <f>'様式-事A'!E17</f>
        <v>0</v>
      </c>
      <c r="D5" s="33">
        <f>'様式-事A'!G10</f>
        <v>0</v>
      </c>
      <c r="E5" s="33">
        <f>'様式-事A'!I17</f>
        <v>0</v>
      </c>
      <c r="F5" s="33">
        <f>'様式-事A'!E18</f>
        <v>0</v>
      </c>
      <c r="G5" s="33">
        <f>'様式-事A'!E21</f>
        <v>0</v>
      </c>
      <c r="H5" s="33">
        <f>'様式-事A'!H21</f>
        <v>0</v>
      </c>
      <c r="I5" s="33">
        <f>'様式-事A'!E23</f>
        <v>0</v>
      </c>
      <c r="J5" s="33">
        <f>'様式-事A'!H23</f>
        <v>0</v>
      </c>
      <c r="K5" s="33">
        <f>'様式-事A'!E26</f>
        <v>0</v>
      </c>
      <c r="L5" s="33">
        <f>'様式-事A'!E27</f>
        <v>0</v>
      </c>
      <c r="M5" s="33">
        <f>'様式-事A'!E28</f>
        <v>0</v>
      </c>
      <c r="N5" s="33">
        <f>'様式-事A'!E29</f>
        <v>0</v>
      </c>
      <c r="O5" s="48">
        <f>'様式-事A'!I29</f>
        <v>0</v>
      </c>
      <c r="P5" s="33" t="e">
        <f>'様式-事A'!#REF!</f>
        <v>#REF!</v>
      </c>
      <c r="Q5" s="33" t="e">
        <f>'様式-事A'!#REF!</f>
        <v>#REF!</v>
      </c>
      <c r="R5" s="33" t="str">
        <f>'様式-事A'!E31</f>
        <v>1:有り　　　0：無し</v>
      </c>
      <c r="S5" s="33" t="str">
        <f>'様式-事A'!H31</f>
        <v>1:有り　　　0：無し</v>
      </c>
      <c r="T5" s="33" t="str">
        <f>'様式-事A'!E33</f>
        <v>1:有り　　　0：無し</v>
      </c>
      <c r="U5" s="33">
        <f>'様式-事A'!E35</f>
        <v>0</v>
      </c>
      <c r="V5" s="33">
        <f>'様式-事A'!H35</f>
        <v>0</v>
      </c>
      <c r="W5" s="33" t="str">
        <f>'様式-事A'!D38</f>
        <v>0:無し</v>
      </c>
      <c r="X5" s="33" t="str">
        <f>'様式-事A'!E38</f>
        <v>0:無し</v>
      </c>
      <c r="Y5" s="33" t="str">
        <f>'様式-事A'!F38</f>
        <v>1:有り　　0:無し</v>
      </c>
    </row>
    <row r="9" spans="1:107" ht="12.5">
      <c r="A9" s="49" t="s">
        <v>213</v>
      </c>
    </row>
    <row r="10" spans="1:107" ht="12.5">
      <c r="A10" s="50" t="s">
        <v>214</v>
      </c>
      <c r="B10" s="51" t="s">
        <v>215</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39"/>
      <c r="AY10" s="51" t="s">
        <v>216</v>
      </c>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39"/>
    </row>
    <row r="11" spans="1:107">
      <c r="A11" s="53"/>
      <c r="B11" s="40" t="s">
        <v>54</v>
      </c>
      <c r="C11" s="35"/>
      <c r="D11" s="35"/>
      <c r="E11" s="35"/>
      <c r="F11" s="35"/>
      <c r="G11" s="35"/>
      <c r="H11" s="36"/>
      <c r="I11" s="40" t="s">
        <v>55</v>
      </c>
      <c r="J11" s="35"/>
      <c r="K11" s="35"/>
      <c r="L11" s="35"/>
      <c r="M11" s="35"/>
      <c r="N11" s="35"/>
      <c r="O11" s="36"/>
      <c r="P11" s="40" t="s">
        <v>56</v>
      </c>
      <c r="Q11" s="35"/>
      <c r="R11" s="35"/>
      <c r="S11" s="35"/>
      <c r="T11" s="35"/>
      <c r="U11" s="35"/>
      <c r="V11" s="36"/>
      <c r="W11" s="40" t="s">
        <v>57</v>
      </c>
      <c r="X11" s="35"/>
      <c r="Y11" s="35"/>
      <c r="Z11" s="35"/>
      <c r="AA11" s="35"/>
      <c r="AB11" s="35"/>
      <c r="AC11" s="36"/>
      <c r="AD11" s="40" t="s">
        <v>58</v>
      </c>
      <c r="AE11" s="35"/>
      <c r="AF11" s="35"/>
      <c r="AG11" s="35"/>
      <c r="AH11" s="35"/>
      <c r="AI11" s="35"/>
      <c r="AJ11" s="36"/>
      <c r="AK11" s="40" t="s">
        <v>59</v>
      </c>
      <c r="AL11" s="35"/>
      <c r="AM11" s="35"/>
      <c r="AN11" s="35"/>
      <c r="AO11" s="35"/>
      <c r="AP11" s="35"/>
      <c r="AQ11" s="36"/>
      <c r="AR11" s="40" t="s">
        <v>60</v>
      </c>
      <c r="AS11" s="35"/>
      <c r="AT11" s="35"/>
      <c r="AU11" s="35"/>
      <c r="AV11" s="35"/>
      <c r="AW11" s="35"/>
      <c r="AX11" s="36"/>
      <c r="AY11" s="40" t="s">
        <v>62</v>
      </c>
      <c r="AZ11" s="35"/>
      <c r="BA11" s="35"/>
      <c r="BB11" s="35"/>
      <c r="BC11" s="35"/>
      <c r="BD11" s="35"/>
      <c r="BE11" s="35"/>
      <c r="BF11" s="35"/>
      <c r="BG11" s="35"/>
      <c r="BH11" s="35"/>
      <c r="BI11" s="35"/>
      <c r="BJ11" s="35"/>
      <c r="BK11" s="35"/>
      <c r="BL11" s="35"/>
      <c r="BM11" s="35"/>
      <c r="BN11" s="35"/>
      <c r="BO11" s="35"/>
      <c r="BP11" s="35"/>
      <c r="BQ11" s="36"/>
      <c r="BR11" s="40" t="s">
        <v>63</v>
      </c>
      <c r="BS11" s="35"/>
      <c r="BT11" s="35"/>
      <c r="BU11" s="35"/>
      <c r="BV11" s="35"/>
      <c r="BW11" s="35"/>
      <c r="BX11" s="35"/>
      <c r="BY11" s="35"/>
      <c r="BZ11" s="35"/>
      <c r="CA11" s="35"/>
      <c r="CB11" s="35"/>
      <c r="CC11" s="35"/>
      <c r="CD11" s="35"/>
      <c r="CE11" s="35"/>
      <c r="CF11" s="35"/>
      <c r="CG11" s="35"/>
      <c r="CH11" s="35"/>
      <c r="CI11" s="35"/>
      <c r="CJ11" s="36"/>
      <c r="CK11" s="40" t="s">
        <v>64</v>
      </c>
      <c r="CL11" s="35"/>
      <c r="CM11" s="35"/>
      <c r="CN11" s="35"/>
      <c r="CO11" s="35"/>
      <c r="CP11" s="35"/>
      <c r="CQ11" s="35"/>
      <c r="CR11" s="35"/>
      <c r="CS11" s="35"/>
      <c r="CT11" s="35"/>
      <c r="CU11" s="35"/>
      <c r="CV11" s="35"/>
      <c r="CW11" s="35"/>
      <c r="CX11" s="35"/>
      <c r="CY11" s="35"/>
      <c r="CZ11" s="35"/>
      <c r="DA11" s="35"/>
      <c r="DB11" s="35"/>
      <c r="DC11" s="36"/>
    </row>
    <row r="12" spans="1:107" ht="24" customHeight="1">
      <c r="A12" s="54"/>
      <c r="B12" s="44" t="s">
        <v>217</v>
      </c>
      <c r="C12" s="44" t="s">
        <v>218</v>
      </c>
      <c r="D12" s="44" t="s">
        <v>49</v>
      </c>
      <c r="E12" s="44" t="s">
        <v>219</v>
      </c>
      <c r="F12" s="44" t="s">
        <v>51</v>
      </c>
      <c r="G12" s="44" t="s">
        <v>52</v>
      </c>
      <c r="H12" s="44" t="s">
        <v>53</v>
      </c>
      <c r="I12" s="44" t="s">
        <v>217</v>
      </c>
      <c r="J12" s="44" t="s">
        <v>218</v>
      </c>
      <c r="K12" s="44" t="s">
        <v>49</v>
      </c>
      <c r="L12" s="44" t="s">
        <v>219</v>
      </c>
      <c r="M12" s="44" t="s">
        <v>51</v>
      </c>
      <c r="N12" s="44" t="s">
        <v>52</v>
      </c>
      <c r="O12" s="44" t="s">
        <v>53</v>
      </c>
      <c r="P12" s="44" t="s">
        <v>217</v>
      </c>
      <c r="Q12" s="44" t="s">
        <v>218</v>
      </c>
      <c r="R12" s="44" t="s">
        <v>49</v>
      </c>
      <c r="S12" s="44" t="s">
        <v>219</v>
      </c>
      <c r="T12" s="44" t="s">
        <v>51</v>
      </c>
      <c r="U12" s="44" t="s">
        <v>52</v>
      </c>
      <c r="V12" s="44" t="s">
        <v>53</v>
      </c>
      <c r="W12" s="44" t="s">
        <v>217</v>
      </c>
      <c r="X12" s="44" t="s">
        <v>218</v>
      </c>
      <c r="Y12" s="44" t="s">
        <v>49</v>
      </c>
      <c r="Z12" s="44" t="s">
        <v>219</v>
      </c>
      <c r="AA12" s="44" t="s">
        <v>51</v>
      </c>
      <c r="AB12" s="44" t="s">
        <v>52</v>
      </c>
      <c r="AC12" s="44" t="s">
        <v>53</v>
      </c>
      <c r="AD12" s="44" t="s">
        <v>217</v>
      </c>
      <c r="AE12" s="44" t="s">
        <v>218</v>
      </c>
      <c r="AF12" s="44" t="s">
        <v>49</v>
      </c>
      <c r="AG12" s="44" t="s">
        <v>219</v>
      </c>
      <c r="AH12" s="44" t="s">
        <v>51</v>
      </c>
      <c r="AI12" s="44" t="s">
        <v>52</v>
      </c>
      <c r="AJ12" s="44" t="s">
        <v>53</v>
      </c>
      <c r="AK12" s="44" t="s">
        <v>217</v>
      </c>
      <c r="AL12" s="44" t="s">
        <v>218</v>
      </c>
      <c r="AM12" s="44" t="s">
        <v>49</v>
      </c>
      <c r="AN12" s="44" t="s">
        <v>219</v>
      </c>
      <c r="AO12" s="44" t="s">
        <v>51</v>
      </c>
      <c r="AP12" s="44" t="s">
        <v>52</v>
      </c>
      <c r="AQ12" s="44" t="s">
        <v>53</v>
      </c>
      <c r="AR12" s="44" t="s">
        <v>217</v>
      </c>
      <c r="AS12" s="44" t="s">
        <v>218</v>
      </c>
      <c r="AT12" s="44" t="s">
        <v>49</v>
      </c>
      <c r="AU12" s="44" t="s">
        <v>219</v>
      </c>
      <c r="AV12" s="44" t="s">
        <v>51</v>
      </c>
      <c r="AW12" s="44" t="s">
        <v>52</v>
      </c>
      <c r="AX12" s="44" t="s">
        <v>53</v>
      </c>
      <c r="AY12" s="44" t="s">
        <v>220</v>
      </c>
      <c r="AZ12" s="44" t="s">
        <v>221</v>
      </c>
      <c r="BA12" s="44" t="s">
        <v>222</v>
      </c>
      <c r="BB12" s="44" t="s">
        <v>51</v>
      </c>
      <c r="BC12" s="44" t="s">
        <v>68</v>
      </c>
      <c r="BD12" s="44" t="s">
        <v>223</v>
      </c>
      <c r="BE12" s="44" t="s">
        <v>224</v>
      </c>
      <c r="BF12" s="44" t="s">
        <v>225</v>
      </c>
      <c r="BG12" s="55" t="s">
        <v>226</v>
      </c>
      <c r="BH12" s="56"/>
      <c r="BI12" s="56"/>
      <c r="BJ12" s="56"/>
      <c r="BK12" s="56"/>
      <c r="BL12" s="55" t="s">
        <v>227</v>
      </c>
      <c r="BM12" s="55" t="s">
        <v>228</v>
      </c>
      <c r="BN12" s="44" t="s">
        <v>229</v>
      </c>
      <c r="BO12" s="44" t="s">
        <v>230</v>
      </c>
      <c r="BP12" s="44" t="s">
        <v>52</v>
      </c>
      <c r="BQ12" s="44" t="s">
        <v>53</v>
      </c>
      <c r="BR12" s="44" t="s">
        <v>220</v>
      </c>
      <c r="BS12" s="44" t="s">
        <v>221</v>
      </c>
      <c r="BT12" s="44" t="s">
        <v>222</v>
      </c>
      <c r="BU12" s="44" t="s">
        <v>51</v>
      </c>
      <c r="BV12" s="44" t="s">
        <v>68</v>
      </c>
      <c r="BW12" s="44" t="s">
        <v>223</v>
      </c>
      <c r="BX12" s="44" t="s">
        <v>224</v>
      </c>
      <c r="BY12" s="44" t="s">
        <v>225</v>
      </c>
      <c r="BZ12" s="55" t="s">
        <v>226</v>
      </c>
      <c r="CA12" s="56"/>
      <c r="CB12" s="56"/>
      <c r="CC12" s="56"/>
      <c r="CD12" s="56"/>
      <c r="CE12" s="55" t="s">
        <v>227</v>
      </c>
      <c r="CF12" s="55" t="s">
        <v>228</v>
      </c>
      <c r="CG12" s="44" t="s">
        <v>229</v>
      </c>
      <c r="CH12" s="44" t="s">
        <v>230</v>
      </c>
      <c r="CI12" s="44" t="s">
        <v>52</v>
      </c>
      <c r="CJ12" s="44" t="s">
        <v>53</v>
      </c>
      <c r="CK12" s="44" t="s">
        <v>220</v>
      </c>
      <c r="CL12" s="44" t="s">
        <v>221</v>
      </c>
      <c r="CM12" s="44" t="s">
        <v>222</v>
      </c>
      <c r="CN12" s="44" t="s">
        <v>51</v>
      </c>
      <c r="CO12" s="44" t="s">
        <v>68</v>
      </c>
      <c r="CP12" s="44" t="s">
        <v>223</v>
      </c>
      <c r="CQ12" s="44" t="s">
        <v>224</v>
      </c>
      <c r="CR12" s="44" t="s">
        <v>225</v>
      </c>
      <c r="CS12" s="55" t="s">
        <v>226</v>
      </c>
      <c r="CT12" s="56"/>
      <c r="CU12" s="56"/>
      <c r="CV12" s="56"/>
      <c r="CW12" s="56"/>
      <c r="CX12" s="55" t="s">
        <v>227</v>
      </c>
      <c r="CY12" s="55" t="s">
        <v>228</v>
      </c>
      <c r="CZ12" s="44" t="s">
        <v>229</v>
      </c>
      <c r="DA12" s="44" t="s">
        <v>230</v>
      </c>
      <c r="DB12" s="44" t="s">
        <v>52</v>
      </c>
      <c r="DC12" s="44" t="s">
        <v>53</v>
      </c>
    </row>
    <row r="13" spans="1:107">
      <c r="A13" s="33">
        <f>'様式-事A'!G8</f>
        <v>0</v>
      </c>
      <c r="B13" s="33">
        <f>'様式-事B'!C17</f>
        <v>0</v>
      </c>
      <c r="C13" s="33">
        <f>'様式-事B'!D17</f>
        <v>0</v>
      </c>
      <c r="D13" s="57">
        <f>'様式-事B'!G17</f>
        <v>0</v>
      </c>
      <c r="E13" s="33">
        <f>'様式-事B'!J17</f>
        <v>0</v>
      </c>
      <c r="F13" s="33" t="str">
        <f>'様式-事B'!L17</f>
        <v>1:有り 0:無し</v>
      </c>
      <c r="G13" s="33">
        <f>'様式-事B'!O17</f>
        <v>0</v>
      </c>
      <c r="H13" s="33">
        <f>'様式-事B'!Q17</f>
        <v>0</v>
      </c>
      <c r="I13" s="33">
        <f>'様式-事B'!C18</f>
        <v>0</v>
      </c>
      <c r="J13" s="33">
        <f>'様式-事B'!D18</f>
        <v>0</v>
      </c>
      <c r="K13" s="57">
        <f>'様式-事B'!G18</f>
        <v>0</v>
      </c>
      <c r="L13" s="33">
        <f>'様式-事B'!J18</f>
        <v>0</v>
      </c>
      <c r="M13" s="33" t="str">
        <f>'様式-事B'!L18</f>
        <v>1:有り 0:無し</v>
      </c>
      <c r="N13" s="33">
        <f>'様式-事B'!O18</f>
        <v>0</v>
      </c>
      <c r="O13" s="33">
        <f>'様式-事B'!Q18</f>
        <v>0</v>
      </c>
      <c r="P13" s="33">
        <f>'様式-事B'!C19</f>
        <v>0</v>
      </c>
      <c r="Q13" s="33">
        <f>'様式-事B'!D19</f>
        <v>0</v>
      </c>
      <c r="R13" s="57">
        <f>'様式-事B'!G19</f>
        <v>0</v>
      </c>
      <c r="S13" s="33">
        <f>'様式-事B'!J19</f>
        <v>0</v>
      </c>
      <c r="T13" s="33" t="str">
        <f>'様式-事B'!L19</f>
        <v>1:有り 0:無し</v>
      </c>
      <c r="U13" s="33">
        <f>'様式-事B'!O20</f>
        <v>0</v>
      </c>
      <c r="V13" s="33">
        <f>'様式-事B'!Q20</f>
        <v>0</v>
      </c>
      <c r="W13" s="33">
        <f>'様式-事B'!C20</f>
        <v>0</v>
      </c>
      <c r="X13" s="33">
        <f>'様式-事B'!D20</f>
        <v>0</v>
      </c>
      <c r="Y13" s="57">
        <f>'様式-事B'!G20</f>
        <v>0</v>
      </c>
      <c r="Z13" s="33">
        <f>'様式-事B'!J20</f>
        <v>0</v>
      </c>
      <c r="AA13" s="33" t="str">
        <f>'様式-事B'!L20</f>
        <v>1:有り 0:無し</v>
      </c>
      <c r="AB13" s="33" t="e">
        <f>'様式-事B'!#REF!</f>
        <v>#REF!</v>
      </c>
      <c r="AC13" s="33" t="e">
        <f>'様式-事B'!#REF!</f>
        <v>#REF!</v>
      </c>
      <c r="AD13" s="33">
        <f>'様式-事B'!C21</f>
        <v>0</v>
      </c>
      <c r="AE13" s="33">
        <f>'様式-事B'!D21</f>
        <v>0</v>
      </c>
      <c r="AF13" s="57">
        <f>'様式-事B'!G21</f>
        <v>0</v>
      </c>
      <c r="AG13" s="33">
        <f>'様式-事B'!J21</f>
        <v>0</v>
      </c>
      <c r="AH13" s="33" t="str">
        <f>'様式-事B'!L21</f>
        <v>1:有り 0:無し</v>
      </c>
      <c r="AI13" s="33">
        <f>'様式-事B'!O21</f>
        <v>0</v>
      </c>
      <c r="AJ13" s="33">
        <f>'様式-事B'!Q21</f>
        <v>0</v>
      </c>
      <c r="AK13" s="33">
        <f>'様式-事B'!C22</f>
        <v>0</v>
      </c>
      <c r="AL13" s="33">
        <f>'様式-事B'!D22</f>
        <v>0</v>
      </c>
      <c r="AM13" s="57">
        <f>'様式-事B'!G22</f>
        <v>0</v>
      </c>
      <c r="AN13" s="33">
        <f>'様式-事B'!J22</f>
        <v>0</v>
      </c>
      <c r="AO13" s="33" t="str">
        <f>'様式-事B'!L22</f>
        <v>1:有り  0:無し</v>
      </c>
      <c r="AQ13" s="33">
        <f>'様式-事B'!Q23</f>
        <v>0</v>
      </c>
      <c r="AR13" s="33">
        <f>'様式-事B'!C23</f>
        <v>0</v>
      </c>
      <c r="AS13" s="33">
        <f>'様式-事B'!D23</f>
        <v>0</v>
      </c>
      <c r="AT13" s="57">
        <f>'様式-事B'!G23</f>
        <v>0</v>
      </c>
      <c r="AU13" s="33">
        <f>'様式-事B'!J23</f>
        <v>0</v>
      </c>
      <c r="AV13" s="33" t="str">
        <f>'様式-事B'!L23</f>
        <v>1:有り  0:無し</v>
      </c>
      <c r="AW13" s="33" t="e">
        <f>'様式-事B'!#REF!</f>
        <v>#REF!</v>
      </c>
      <c r="AX13" s="33" t="e">
        <f>'様式-事B'!#REF!</f>
        <v>#REF!</v>
      </c>
      <c r="AY13" s="33">
        <f>'様式-事B'!D28</f>
        <v>0</v>
      </c>
      <c r="AZ13" s="33">
        <f>'様式-事B'!D29</f>
        <v>0</v>
      </c>
      <c r="BA13" s="33" t="str">
        <f>'様式-事B'!D30</f>
        <v>1:管理型　　2:安定型 　3:遮断型</v>
      </c>
      <c r="BB13" s="33" t="str">
        <f>'様式-事B'!D31</f>
        <v>1:有り　　0:無し</v>
      </c>
      <c r="BC13" s="58" t="str">
        <f>'様式-事B'!D32</f>
        <v>年　　　月　　　日</v>
      </c>
      <c r="BD13" s="59">
        <f>'様式-事B'!D33</f>
        <v>0</v>
      </c>
      <c r="BE13" s="59">
        <f>'様式-事B'!D34</f>
        <v>0</v>
      </c>
      <c r="BF13" s="59">
        <f>'様式-事B'!D35</f>
        <v>0</v>
      </c>
      <c r="BG13" s="59">
        <f>'様式-事B'!D36</f>
        <v>0</v>
      </c>
      <c r="BL13" s="59">
        <f>'様式-事B'!D40</f>
        <v>0</v>
      </c>
      <c r="BM13" s="59">
        <f>'様式-事B'!D41</f>
        <v>0</v>
      </c>
      <c r="BN13" s="59">
        <f>'様式-事B'!D42</f>
        <v>0</v>
      </c>
      <c r="BO13" s="58" t="str">
        <f>'様式-事B'!D43</f>
        <v>年　　　月　　　日</v>
      </c>
      <c r="BP13" s="33">
        <f>'様式-事B'!D44</f>
        <v>0</v>
      </c>
      <c r="BQ13" s="33">
        <f>'様式-事B'!D45</f>
        <v>0</v>
      </c>
      <c r="BR13" s="33">
        <f>'様式-事B'!I28</f>
        <v>0</v>
      </c>
      <c r="BS13" s="33">
        <f>'様式-事B'!I29</f>
        <v>0</v>
      </c>
      <c r="BT13" s="33" t="str">
        <f>'様式-事B'!I30</f>
        <v>1:管理型   2:安定型   3:遮断型</v>
      </c>
      <c r="BU13" s="33" t="str">
        <f>'様式-事B'!I31</f>
        <v>1:有り　　0:無し</v>
      </c>
      <c r="BV13" s="58" t="str">
        <f>'様式-事B'!I32</f>
        <v>年　　　月　　　日</v>
      </c>
      <c r="BW13" s="59">
        <f>'様式-事B'!I33</f>
        <v>0</v>
      </c>
      <c r="BX13" s="59">
        <f>'様式-事B'!I34</f>
        <v>0</v>
      </c>
      <c r="BY13" s="59">
        <f>'様式-事B'!I35</f>
        <v>0</v>
      </c>
      <c r="BZ13" s="59">
        <f>'様式-事B'!I36</f>
        <v>0</v>
      </c>
      <c r="CE13" s="59">
        <f>'様式-事B'!I40</f>
        <v>0</v>
      </c>
      <c r="CF13" s="59">
        <f>'様式-事B'!I41</f>
        <v>0</v>
      </c>
      <c r="CG13" s="59">
        <f>'様式-事B'!I42</f>
        <v>0</v>
      </c>
      <c r="CH13" s="58" t="str">
        <f>'様式-事B'!I43</f>
        <v>年　　　月　　　日</v>
      </c>
      <c r="CI13" s="33">
        <f>'様式-事B'!I44</f>
        <v>0</v>
      </c>
      <c r="CJ13" s="33">
        <f>'様式-事B'!I45</f>
        <v>0</v>
      </c>
      <c r="CK13" s="33">
        <f>'様式-事B'!M28</f>
        <v>0</v>
      </c>
      <c r="CL13" s="33">
        <f>'様式-事B'!M29</f>
        <v>0</v>
      </c>
      <c r="CM13" s="33" t="str">
        <f>'様式-事B'!M30</f>
        <v>1:管理型   2:安定型    3:遮断型</v>
      </c>
      <c r="CN13" s="33" t="str">
        <f>'様式-事B'!M31</f>
        <v>1:有り　　0:無し</v>
      </c>
      <c r="CO13" s="58" t="str">
        <f>'様式-事B'!M32</f>
        <v>年　　　月　　　日</v>
      </c>
      <c r="CP13" s="59">
        <f>'様式-事B'!M33</f>
        <v>0</v>
      </c>
      <c r="CQ13" s="59">
        <f>'様式-事B'!M34</f>
        <v>0</v>
      </c>
      <c r="CR13" s="59">
        <f>'様式-事B'!M35</f>
        <v>0</v>
      </c>
      <c r="CS13" s="59">
        <f>'様式-事B'!M36</f>
        <v>0</v>
      </c>
      <c r="CX13" s="59">
        <f>'様式-事B'!M40</f>
        <v>0</v>
      </c>
      <c r="CY13" s="59">
        <f>'様式-事B'!M41</f>
        <v>0</v>
      </c>
      <c r="CZ13" s="59">
        <f>'様式-事B'!M42</f>
        <v>0</v>
      </c>
      <c r="DA13" s="58" t="str">
        <f>'様式-事B'!M43</f>
        <v>年　　　月　　　日</v>
      </c>
      <c r="DB13" s="33">
        <f>'様式-事B'!M44</f>
        <v>0</v>
      </c>
      <c r="DC13" s="33">
        <f>'様式-事B'!M45</f>
        <v>0</v>
      </c>
    </row>
    <row r="19" spans="1:4" ht="12.5">
      <c r="A19" s="49" t="s">
        <v>231</v>
      </c>
    </row>
    <row r="20" spans="1:4" ht="12.5">
      <c r="A20" s="33" t="s">
        <v>232</v>
      </c>
    </row>
    <row r="21" spans="1:4" s="60" customFormat="1" ht="12.5">
      <c r="A21" s="33" t="s">
        <v>233</v>
      </c>
      <c r="B21" s="60" t="s">
        <v>234</v>
      </c>
      <c r="C21" s="60" t="s">
        <v>10</v>
      </c>
      <c r="D21" s="60" t="s">
        <v>235</v>
      </c>
    </row>
    <row r="22" spans="1:4" s="60" customFormat="1" ht="12.5">
      <c r="A22" s="60">
        <v>1</v>
      </c>
      <c r="B22" s="61">
        <f>'様式-事B'!C9</f>
        <v>0</v>
      </c>
      <c r="C22" s="57">
        <f>'様式-事B'!D9</f>
        <v>0</v>
      </c>
      <c r="D22" s="57">
        <f>'様式-事B'!F9</f>
        <v>0</v>
      </c>
    </row>
    <row r="23" spans="1:4" s="60" customFormat="1" ht="12.5">
      <c r="A23" s="60">
        <v>2</v>
      </c>
      <c r="B23" s="61">
        <f>'様式-事B'!C10</f>
        <v>0</v>
      </c>
      <c r="C23" s="57">
        <f>'様式-事B'!D10</f>
        <v>0</v>
      </c>
      <c r="D23" s="57">
        <f>'様式-事B'!F10</f>
        <v>0</v>
      </c>
    </row>
    <row r="24" spans="1:4" s="60" customFormat="1" ht="12.5">
      <c r="A24" s="60">
        <v>3</v>
      </c>
      <c r="B24" s="61">
        <f>'様式-事B'!C11</f>
        <v>0</v>
      </c>
      <c r="C24" s="57">
        <f>'様式-事B'!D11</f>
        <v>0</v>
      </c>
      <c r="D24" s="57">
        <f>'様式-事B'!F11</f>
        <v>0</v>
      </c>
    </row>
    <row r="25" spans="1:4" s="60" customFormat="1" ht="12.5">
      <c r="A25" s="60">
        <v>4</v>
      </c>
      <c r="B25" s="61">
        <f>'様式-事B'!C12</f>
        <v>0</v>
      </c>
      <c r="C25" s="57">
        <f>'様式-事B'!D12</f>
        <v>0</v>
      </c>
      <c r="D25" s="57">
        <f>'様式-事B'!F12</f>
        <v>0</v>
      </c>
    </row>
    <row r="26" spans="1:4" s="60" customFormat="1" ht="12.5">
      <c r="A26" s="60">
        <v>5</v>
      </c>
      <c r="B26" s="61">
        <f>'様式-事B'!J9</f>
        <v>0</v>
      </c>
      <c r="C26" s="61">
        <f>'様式-事B'!M9</f>
        <v>0</v>
      </c>
      <c r="D26" s="61">
        <f>'様式-事B'!P9</f>
        <v>0</v>
      </c>
    </row>
    <row r="27" spans="1:4" s="60" customFormat="1" ht="12.5">
      <c r="A27" s="60">
        <v>6</v>
      </c>
      <c r="B27" s="61">
        <f>'様式-事B'!J10</f>
        <v>0</v>
      </c>
      <c r="C27" s="61">
        <f>'様式-事B'!M10</f>
        <v>0</v>
      </c>
      <c r="D27" s="61">
        <f>'様式-事B'!P10</f>
        <v>0</v>
      </c>
    </row>
    <row r="28" spans="1:4" s="60" customFormat="1" ht="12.5">
      <c r="A28" s="60">
        <v>7</v>
      </c>
      <c r="B28" s="61">
        <f>'様式-事B'!J11</f>
        <v>0</v>
      </c>
      <c r="C28" s="61">
        <f>'様式-事B'!M11</f>
        <v>0</v>
      </c>
      <c r="D28" s="61">
        <f>'様式-事B'!P11</f>
        <v>0</v>
      </c>
    </row>
    <row r="29" spans="1:4" s="60" customFormat="1" ht="12.5">
      <c r="A29" s="60">
        <v>8</v>
      </c>
      <c r="B29" s="61">
        <f>'様式-事B'!J12</f>
        <v>0</v>
      </c>
      <c r="C29" s="61">
        <f>'様式-事B'!M12</f>
        <v>0</v>
      </c>
      <c r="D29" s="61">
        <f>'様式-事B'!P12</f>
        <v>0</v>
      </c>
    </row>
    <row r="30" spans="1:4" s="60" customFormat="1" ht="12.5"/>
    <row r="31" spans="1:4" s="60" customFormat="1" ht="12.5"/>
    <row r="32" spans="1:4" s="60" customFormat="1" ht="12.5"/>
    <row r="33" s="60" customFormat="1" ht="12.5"/>
    <row r="34" s="60" customFormat="1" ht="12.5"/>
    <row r="35" s="60" customFormat="1" ht="12.5"/>
    <row r="36" s="60" customFormat="1" ht="12.5"/>
    <row r="37" s="60" customFormat="1" ht="12.5"/>
    <row r="38" s="60" customFormat="1" ht="12.5"/>
    <row r="39" s="60" customFormat="1" ht="12.5"/>
    <row r="40" s="60" customFormat="1" ht="12.5"/>
    <row r="41" s="60" customFormat="1" ht="12.5"/>
    <row r="42" s="60" customFormat="1" ht="12.5"/>
    <row r="43" s="60" customFormat="1" ht="12.5"/>
    <row r="44" s="60" customFormat="1" ht="12.5"/>
    <row r="45" s="60" customFormat="1" ht="12.5"/>
    <row r="46" s="60" customFormat="1" ht="12.5"/>
    <row r="47" s="60" customFormat="1" ht="12.5"/>
    <row r="48" s="60" customFormat="1" ht="12.5"/>
    <row r="49" s="60" customFormat="1" ht="12.5"/>
    <row r="50" s="60" customFormat="1" ht="12.5"/>
    <row r="51" s="60" customFormat="1" ht="12.5"/>
    <row r="52" s="60" customFormat="1" ht="12.5"/>
    <row r="53" s="60" customFormat="1" ht="12.5"/>
    <row r="54" s="60" customFormat="1" ht="12.5"/>
    <row r="55" s="60" customFormat="1" ht="12.5"/>
    <row r="56" s="60" customFormat="1" ht="12.5"/>
    <row r="57" s="60" customFormat="1" ht="12.5"/>
    <row r="58" s="60" customFormat="1" ht="12.5"/>
    <row r="59" s="60" customFormat="1" ht="12.5"/>
    <row r="60" s="60" customFormat="1" ht="12.5"/>
    <row r="61" s="60" customFormat="1" ht="12.5"/>
    <row r="62" s="60" customFormat="1" ht="12.5"/>
    <row r="63" s="60" customFormat="1" ht="12.5"/>
    <row r="64" s="60" customFormat="1" ht="12.5"/>
    <row r="65" s="60" customFormat="1" ht="12.5"/>
    <row r="66" s="60" customFormat="1" ht="12.5"/>
    <row r="67" s="60" customFormat="1" ht="12.5"/>
    <row r="68" s="60" customFormat="1" ht="12.5"/>
    <row r="69" s="60" customFormat="1" ht="12.5"/>
    <row r="70" s="60" customFormat="1" ht="12.5"/>
    <row r="71" s="60" customFormat="1" ht="12.5"/>
    <row r="72" s="60" customFormat="1" ht="12.5"/>
    <row r="73" s="60" customFormat="1" ht="12.5"/>
    <row r="74" s="60" customFormat="1" ht="12.5"/>
    <row r="75" s="60" customFormat="1" ht="12.5"/>
    <row r="76" s="60" customFormat="1" ht="12.5"/>
    <row r="77" s="60" customFormat="1" ht="12.5"/>
    <row r="78" s="60" customFormat="1" ht="12.5"/>
    <row r="79" s="60" customFormat="1" ht="12.5"/>
    <row r="80" s="60" customFormat="1" ht="12.5"/>
    <row r="81" s="60" customFormat="1" ht="12.5"/>
    <row r="82" s="60" customFormat="1" ht="12.5"/>
    <row r="83" s="60" customFormat="1" ht="12.5"/>
    <row r="84" s="60" customFormat="1" ht="12.5"/>
    <row r="85" s="60" customFormat="1" ht="12.5"/>
    <row r="86" s="60" customFormat="1" ht="12.5"/>
    <row r="87" s="60" customFormat="1" ht="12.5"/>
    <row r="88" s="60" customFormat="1" ht="12.5"/>
    <row r="89" s="60" customFormat="1" ht="12.5"/>
    <row r="90" s="60" customFormat="1" ht="12.5"/>
    <row r="91" s="60" customFormat="1" ht="12.5"/>
    <row r="92" s="60" customFormat="1" ht="12.5"/>
    <row r="93" s="60" customFormat="1" ht="12.5"/>
    <row r="94" s="60" customFormat="1" ht="12.5"/>
    <row r="95" s="60" customFormat="1" ht="12.5"/>
    <row r="96" s="60" customFormat="1" ht="12.5"/>
    <row r="97" s="60" customFormat="1" ht="12.5"/>
    <row r="98" s="60" customFormat="1" ht="12.5"/>
    <row r="99" s="60" customFormat="1" ht="12.5"/>
    <row r="100" s="60" customFormat="1" ht="12.5"/>
    <row r="101" s="60" customFormat="1" ht="12.5"/>
    <row r="102" s="60" customFormat="1" ht="12.5"/>
    <row r="103" s="60" customFormat="1" ht="12.5"/>
    <row r="104" s="60" customFormat="1" ht="12.5"/>
    <row r="105" s="60" customFormat="1" ht="12.5"/>
    <row r="106" s="60" customFormat="1" ht="12.5"/>
    <row r="107" s="60" customFormat="1" ht="12.5"/>
    <row r="108" s="60" customFormat="1" ht="12.5"/>
    <row r="109" s="60" customFormat="1" ht="12.5"/>
    <row r="110" s="60" customFormat="1" ht="12.5"/>
    <row r="111" s="60" customFormat="1" ht="12.5"/>
    <row r="112" s="60" customFormat="1" ht="12.5"/>
    <row r="113" s="60" customFormat="1" ht="12.5"/>
    <row r="114" s="60" customFormat="1" ht="12.5"/>
    <row r="115" s="60" customFormat="1" ht="12.5"/>
    <row r="116" s="60" customFormat="1" ht="12.5"/>
    <row r="117" s="60" customFormat="1" ht="12.5"/>
    <row r="118" s="60" customFormat="1" ht="12.5"/>
    <row r="119" s="60" customFormat="1" ht="12.5"/>
    <row r="120" s="60" customFormat="1" ht="12.5"/>
    <row r="121" s="60" customFormat="1" ht="12.5"/>
    <row r="122" s="60" customFormat="1" ht="12.5"/>
    <row r="123" s="60" customFormat="1" ht="12.5"/>
    <row r="124" s="60" customFormat="1" ht="12.5"/>
    <row r="125" s="60" customFormat="1" ht="12.5"/>
    <row r="126" s="60" customFormat="1" ht="12.5"/>
    <row r="127" s="60" customFormat="1" ht="12.5"/>
    <row r="128" s="60" customFormat="1" ht="12.5"/>
    <row r="129" s="60" customFormat="1" ht="12.5"/>
    <row r="130" s="60" customFormat="1" ht="12.5"/>
    <row r="131" s="60" customFormat="1" ht="12.5"/>
    <row r="132" s="60" customFormat="1" ht="12.5"/>
    <row r="133" s="60" customFormat="1" ht="12.5"/>
    <row r="134" s="60" customFormat="1" ht="12.5"/>
    <row r="135" s="60" customFormat="1" ht="12.5"/>
    <row r="136" s="60" customFormat="1" ht="12.5"/>
    <row r="137" s="60" customFormat="1" ht="12.5"/>
    <row r="138" s="60" customFormat="1" ht="12.5"/>
    <row r="139" s="60" customFormat="1" ht="12.5"/>
    <row r="140" s="60" customFormat="1" ht="12.5"/>
    <row r="141" s="60" customFormat="1" ht="12.5"/>
    <row r="142" s="60" customFormat="1" ht="12.5"/>
    <row r="143" s="60" customFormat="1" ht="12.5"/>
    <row r="144" s="60" customFormat="1" ht="12.5"/>
    <row r="145" s="60" customFormat="1" ht="12.5"/>
    <row r="146" s="60" customFormat="1" ht="12.5"/>
    <row r="147" s="60" customFormat="1" ht="12.5"/>
    <row r="148" s="60" customFormat="1" ht="12.5"/>
    <row r="149" s="60" customFormat="1" ht="12.5"/>
    <row r="150" s="60" customFormat="1" ht="12.5"/>
    <row r="151" s="60" customFormat="1" ht="12.5"/>
    <row r="152" s="60" customFormat="1" ht="12.5"/>
    <row r="153" s="60" customFormat="1" ht="12.5"/>
    <row r="154" s="60" customFormat="1" ht="12.5"/>
    <row r="155" s="60" customFormat="1" ht="12.5"/>
    <row r="156" s="60" customFormat="1" ht="12.5"/>
    <row r="157" s="60" customFormat="1" ht="12.5"/>
    <row r="158" s="60" customFormat="1" ht="12.5"/>
    <row r="159" s="60" customFormat="1" ht="12.5"/>
    <row r="160" s="60" customFormat="1" ht="12.5"/>
    <row r="161" s="60" customFormat="1" ht="12.5"/>
    <row r="162" s="60" customFormat="1" ht="12.5"/>
    <row r="163" s="60" customFormat="1" ht="12.5"/>
    <row r="164" s="60" customFormat="1" ht="12.5"/>
    <row r="165" s="60" customFormat="1" ht="12.5"/>
    <row r="166" s="60" customFormat="1" ht="12.5"/>
    <row r="167" s="60" customFormat="1" ht="12.5"/>
    <row r="168" s="60" customFormat="1" ht="12.5"/>
    <row r="169" s="60" customFormat="1" ht="12.5"/>
    <row r="170" s="60" customFormat="1" ht="12.5"/>
    <row r="171" s="60" customFormat="1" ht="12.5"/>
    <row r="172" s="60" customFormat="1" ht="12.5"/>
    <row r="173" s="60" customFormat="1" ht="12.5"/>
    <row r="174" s="60" customFormat="1" ht="12.5"/>
    <row r="175" s="60" customFormat="1" ht="12.5"/>
    <row r="176" s="60" customFormat="1" ht="12.5"/>
    <row r="177" s="60" customFormat="1" ht="12.5"/>
    <row r="178" s="60" customFormat="1" ht="12.5"/>
    <row r="179" s="60" customFormat="1" ht="12.5"/>
    <row r="180" s="60" customFormat="1" ht="12.5"/>
    <row r="181" s="60" customFormat="1" ht="12.5"/>
    <row r="182" s="60" customFormat="1" ht="12.5"/>
    <row r="183" s="60" customFormat="1" ht="12.5"/>
    <row r="184" s="60" customFormat="1" ht="12.5"/>
    <row r="185" s="60" customFormat="1" ht="12.5"/>
    <row r="186" s="60" customFormat="1" ht="12.5"/>
    <row r="187" s="60" customFormat="1" ht="12.5"/>
    <row r="188" s="60" customFormat="1" ht="12.5"/>
    <row r="189" s="60" customFormat="1" ht="12.5"/>
    <row r="190" s="60" customFormat="1" ht="12.5"/>
    <row r="191" s="60" customFormat="1" ht="12.5"/>
    <row r="192" s="60" customFormat="1" ht="12.5"/>
    <row r="193" s="60" customFormat="1" ht="12.5"/>
    <row r="194" s="60" customFormat="1" ht="12.5"/>
    <row r="195" s="60" customFormat="1" ht="12.5"/>
    <row r="196" s="60" customFormat="1" ht="12.5"/>
    <row r="197" s="60" customFormat="1" ht="12.5"/>
    <row r="198" s="60" customFormat="1" ht="12.5"/>
    <row r="199" s="60" customFormat="1" ht="12.5"/>
    <row r="200" s="60" customFormat="1" ht="12.5"/>
    <row r="201" s="60" customFormat="1" ht="12.5"/>
    <row r="202" s="60" customFormat="1" ht="12.5"/>
    <row r="203" s="60" customFormat="1" ht="12.5"/>
    <row r="204" s="60" customFormat="1" ht="12.5"/>
    <row r="205" s="60" customFormat="1" ht="12.5"/>
    <row r="206" s="60" customFormat="1" ht="12.5"/>
    <row r="207" s="60" customFormat="1" ht="12.5"/>
    <row r="208" s="60" customFormat="1" ht="12.5"/>
    <row r="209" s="60" customFormat="1" ht="12.5"/>
    <row r="210" s="60" customFormat="1" ht="12.5"/>
    <row r="211" s="60" customFormat="1" ht="12.5"/>
    <row r="212" s="60" customFormat="1" ht="12.5"/>
    <row r="213" s="60" customFormat="1" ht="12.5"/>
    <row r="214" s="60" customFormat="1" ht="12.5"/>
    <row r="215" s="60" customFormat="1" ht="12.5"/>
    <row r="216" s="60" customFormat="1" ht="12.5"/>
    <row r="217" s="60" customFormat="1" ht="12.5"/>
    <row r="218" s="60" customFormat="1" ht="12.5"/>
    <row r="219" s="60" customFormat="1" ht="12.5"/>
    <row r="220" s="60" customFormat="1" ht="12.5"/>
    <row r="221" s="60" customFormat="1" ht="12.5"/>
    <row r="222" s="60" customFormat="1" ht="12.5"/>
    <row r="223" s="60" customFormat="1" ht="12.5"/>
    <row r="224" s="60" customFormat="1" ht="12.5"/>
    <row r="225" s="60" customFormat="1" ht="12.5"/>
    <row r="226" s="60" customFormat="1" ht="12.5"/>
    <row r="227" s="60" customFormat="1" ht="12.5"/>
    <row r="228" s="60" customFormat="1" ht="12.5"/>
    <row r="229" s="60" customFormat="1" ht="12.5"/>
    <row r="230" s="60" customFormat="1" ht="12.5"/>
    <row r="231" s="60" customFormat="1" ht="12.5"/>
    <row r="232" s="60" customFormat="1" ht="12.5"/>
    <row r="233" s="60" customFormat="1" ht="12.5"/>
    <row r="234" s="60" customFormat="1" ht="12.5"/>
    <row r="235" s="60" customFormat="1" ht="12.5"/>
    <row r="236" s="60" customFormat="1" ht="12.5"/>
    <row r="237" s="60" customFormat="1" ht="12.5"/>
    <row r="238" s="60" customFormat="1" ht="12.5"/>
    <row r="239" s="60" customFormat="1" ht="12.5"/>
    <row r="240" s="60" customFormat="1" ht="12.5"/>
    <row r="241" s="60" customFormat="1" ht="12.5"/>
    <row r="242" s="60" customFormat="1" ht="12.5"/>
    <row r="243" s="60" customFormat="1" ht="12.5"/>
    <row r="244" s="60" customFormat="1" ht="12.5"/>
    <row r="245" s="60" customFormat="1" ht="12.5"/>
    <row r="246" s="60" customFormat="1" ht="12.5"/>
    <row r="247" s="60" customFormat="1" ht="12.5"/>
    <row r="248" s="60" customFormat="1" ht="12.5"/>
    <row r="249" s="60" customFormat="1" ht="12.5"/>
    <row r="250" s="60" customFormat="1" ht="12.5"/>
    <row r="251" s="60" customFormat="1" ht="12.5"/>
    <row r="252" s="60" customFormat="1" ht="12.5"/>
    <row r="253" s="60" customFormat="1" ht="12.5"/>
    <row r="254" s="60" customFormat="1" ht="12.5"/>
    <row r="255" s="60" customFormat="1" ht="12.5"/>
    <row r="256" s="60" customFormat="1" ht="12.5"/>
    <row r="257" s="60" customFormat="1" ht="12.5"/>
    <row r="258" s="60" customFormat="1" ht="12.5"/>
    <row r="259" s="60" customFormat="1" ht="12.5"/>
    <row r="260" s="60" customFormat="1" ht="12.5"/>
    <row r="261" s="60" customFormat="1" ht="12.5"/>
    <row r="262" s="60" customFormat="1" ht="12.5"/>
    <row r="263" s="60" customFormat="1" ht="12.5"/>
    <row r="264" s="60" customFormat="1" ht="12.5"/>
    <row r="265" s="60" customFormat="1" ht="12.5"/>
    <row r="266" s="60" customFormat="1" ht="12.5"/>
    <row r="267" s="60" customFormat="1" ht="12.5"/>
    <row r="268" s="60" customFormat="1" ht="12.5"/>
    <row r="269" s="60" customFormat="1" ht="12.5"/>
    <row r="270" s="60" customFormat="1" ht="12.5"/>
    <row r="271" s="60" customFormat="1" ht="12.5"/>
    <row r="272" s="60" customFormat="1" ht="12.5"/>
    <row r="273" s="60" customFormat="1" ht="12.5"/>
    <row r="274" s="60" customFormat="1" ht="12.5"/>
    <row r="275" s="60" customFormat="1" ht="12.5"/>
    <row r="276" s="60" customFormat="1" ht="12.5"/>
    <row r="277" s="60" customFormat="1" ht="12.5"/>
    <row r="278" s="60" customFormat="1" ht="12.5"/>
    <row r="279" s="60" customFormat="1" ht="12.5"/>
    <row r="280" s="60" customFormat="1" ht="12.5"/>
    <row r="281" s="60" customFormat="1" ht="12.5"/>
    <row r="282" s="60" customFormat="1" ht="12.5"/>
    <row r="283" s="60" customFormat="1" ht="12.5"/>
    <row r="284" s="60" customFormat="1" ht="12.5"/>
    <row r="285" s="60" customFormat="1" ht="12.5"/>
    <row r="286" s="60" customFormat="1" ht="12.5"/>
    <row r="287" s="60" customFormat="1" ht="12.5"/>
    <row r="288" s="60" customFormat="1" ht="12.5"/>
    <row r="289" s="60" customFormat="1" ht="12.5"/>
    <row r="290" s="60" customFormat="1" ht="12.5"/>
    <row r="291" s="60" customFormat="1" ht="12.5"/>
    <row r="292" s="60" customFormat="1" ht="12.5"/>
    <row r="293" s="60" customFormat="1" ht="12.5"/>
    <row r="294" s="60" customFormat="1" ht="12.5"/>
    <row r="295" s="60" customFormat="1" ht="12.5"/>
    <row r="296" s="60" customFormat="1" ht="12.5"/>
    <row r="297" s="60" customFormat="1" ht="12.5"/>
    <row r="298" s="60" customFormat="1" ht="12.5"/>
    <row r="299" s="60" customFormat="1" ht="12.5"/>
    <row r="300" s="60" customFormat="1" ht="12.5"/>
    <row r="301" s="60" customFormat="1" ht="12.5"/>
    <row r="302" s="60" customFormat="1" ht="12.5"/>
    <row r="303" s="60" customFormat="1" ht="12.5"/>
    <row r="304" s="60" customFormat="1" ht="12.5"/>
    <row r="305" s="60" customFormat="1" ht="12.5"/>
    <row r="306" s="60" customFormat="1" ht="12.5"/>
    <row r="307" s="60" customFormat="1" ht="12.5"/>
    <row r="308" s="60" customFormat="1" ht="12.5"/>
    <row r="309" s="60" customFormat="1" ht="12.5"/>
    <row r="310" s="60" customFormat="1" ht="12.5"/>
    <row r="311" s="60" customFormat="1" ht="12.5"/>
    <row r="312" s="60" customFormat="1" ht="12.5"/>
    <row r="313" s="60" customFormat="1" ht="12.5"/>
    <row r="314" s="60" customFormat="1" ht="12.5"/>
    <row r="315" s="60" customFormat="1" ht="12.5"/>
    <row r="316" s="60" customFormat="1" ht="12.5"/>
    <row r="317" s="60" customFormat="1" ht="12.5"/>
    <row r="318" s="60" customFormat="1" ht="12.5"/>
    <row r="319" s="60" customFormat="1" ht="12.5"/>
    <row r="320" s="60" customFormat="1" ht="12.5"/>
    <row r="321" s="60" customFormat="1" ht="12.5"/>
    <row r="322" s="60" customFormat="1" ht="12.5"/>
    <row r="323" s="60" customFormat="1" ht="12.5"/>
    <row r="324" s="60" customFormat="1" ht="12.5"/>
    <row r="325" s="60" customFormat="1" ht="12.5"/>
    <row r="326" s="60" customFormat="1" ht="12.5"/>
    <row r="327" s="60" customFormat="1" ht="12.5"/>
    <row r="328" s="60" customFormat="1" ht="12.5"/>
    <row r="329" s="60" customFormat="1" ht="12.5"/>
    <row r="330" s="60" customFormat="1" ht="12.5"/>
    <row r="331" s="60" customFormat="1" ht="12.5"/>
    <row r="332" s="60" customFormat="1" ht="12.5"/>
    <row r="333" s="60" customFormat="1" ht="12.5"/>
    <row r="334" s="60" customFormat="1" ht="12.5"/>
    <row r="335" s="60" customFormat="1" ht="12.5"/>
    <row r="336" s="60" customFormat="1" ht="12.5"/>
    <row r="337" s="60" customFormat="1" ht="12.5"/>
    <row r="338" s="60" customFormat="1" ht="12.5"/>
    <row r="339" s="60" customFormat="1" ht="12.5"/>
    <row r="340" s="60" customFormat="1" ht="12.5"/>
    <row r="341" s="60" customFormat="1" ht="12.5"/>
    <row r="342" s="60" customFormat="1" ht="12.5"/>
    <row r="343" s="60" customFormat="1" ht="12.5"/>
    <row r="344" s="60" customFormat="1" ht="12.5"/>
    <row r="345" s="60" customFormat="1" ht="12.5"/>
    <row r="346" s="60" customFormat="1" ht="12.5"/>
    <row r="347" s="60" customFormat="1" ht="12.5"/>
    <row r="348" s="60" customFormat="1" ht="12.5"/>
    <row r="349" s="60" customFormat="1" ht="12.5"/>
    <row r="350" s="60" customFormat="1" ht="12.5"/>
    <row r="351" s="60" customFormat="1" ht="12.5"/>
    <row r="352" s="60" customFormat="1" ht="12.5"/>
    <row r="353" s="60" customFormat="1" ht="12.5"/>
    <row r="354" s="60" customFormat="1" ht="12.5"/>
    <row r="355" s="60" customFormat="1" ht="12.5"/>
    <row r="356" s="60" customFormat="1" ht="12.5"/>
    <row r="357" s="60" customFormat="1" ht="12.5"/>
    <row r="358" s="60" customFormat="1" ht="12.5"/>
    <row r="359" s="60" customFormat="1" ht="12.5"/>
    <row r="360" s="60" customFormat="1" ht="12.5"/>
    <row r="361" s="60" customFormat="1" ht="12.5"/>
    <row r="362" s="60" customFormat="1" ht="12.5"/>
    <row r="363" s="60" customFormat="1" ht="12.5"/>
    <row r="364" s="60" customFormat="1" ht="12.5"/>
    <row r="365" s="60" customFormat="1" ht="12.5"/>
    <row r="366" s="60" customFormat="1" ht="12.5"/>
    <row r="367" s="60" customFormat="1" ht="12.5"/>
    <row r="368" s="60" customFormat="1" ht="12.5"/>
    <row r="369" s="60" customFormat="1" ht="12.5"/>
    <row r="370" s="60" customFormat="1" ht="12.5"/>
    <row r="371" s="60" customFormat="1" ht="12.5"/>
    <row r="372" s="60" customFormat="1" ht="12.5"/>
    <row r="373" s="60" customFormat="1" ht="12.5"/>
    <row r="374" s="60" customFormat="1" ht="12.5"/>
    <row r="375" s="60" customFormat="1" ht="12.5"/>
    <row r="376" s="60" customFormat="1" ht="12.5"/>
    <row r="377" s="60" customFormat="1" ht="12.5"/>
    <row r="378" s="60" customFormat="1" ht="12.5"/>
    <row r="379" s="60" customFormat="1" ht="12.5"/>
    <row r="380" s="60" customFormat="1" ht="12.5"/>
    <row r="381" s="60" customFormat="1" ht="12.5"/>
    <row r="382" s="60" customFormat="1" ht="12.5"/>
    <row r="383" s="60" customFormat="1" ht="12.5"/>
    <row r="384" s="60" customFormat="1" ht="12.5"/>
    <row r="385" s="60" customFormat="1" ht="12.5"/>
    <row r="386" s="60" customFormat="1" ht="12.5"/>
    <row r="387" s="60" customFormat="1" ht="12.5"/>
    <row r="388" s="60" customFormat="1" ht="12.5"/>
    <row r="389" s="60" customFormat="1" ht="12.5"/>
    <row r="390" s="60" customFormat="1" ht="12.5"/>
    <row r="391" s="60" customFormat="1" ht="12.5"/>
    <row r="392" s="60" customFormat="1" ht="12.5"/>
    <row r="393" s="60" customFormat="1" ht="12.5"/>
    <row r="394" s="60" customFormat="1" ht="12.5"/>
    <row r="395" s="60" customFormat="1" ht="12.5"/>
    <row r="396" s="60" customFormat="1" ht="12.5"/>
    <row r="397" s="60" customFormat="1" ht="12.5"/>
    <row r="398" s="60" customFormat="1" ht="12.5"/>
    <row r="399" s="60" customFormat="1" ht="12.5"/>
    <row r="400" s="60" customFormat="1" ht="12.5"/>
    <row r="401" s="60" customFormat="1" ht="12.5"/>
    <row r="402" s="60" customFormat="1" ht="12.5"/>
    <row r="403" s="60" customFormat="1" ht="12.5"/>
    <row r="404" s="60" customFormat="1" ht="12.5"/>
    <row r="405" s="60" customFormat="1" ht="12.5"/>
    <row r="406" s="60" customFormat="1" ht="12.5"/>
    <row r="407" s="60" customFormat="1" ht="12.5"/>
    <row r="408" s="60" customFormat="1" ht="12.5"/>
    <row r="409" s="60" customFormat="1" ht="12.5"/>
    <row r="410" s="60" customFormat="1" ht="12.5"/>
    <row r="411" s="60" customFormat="1" ht="12.5"/>
    <row r="412" s="60" customFormat="1" ht="12.5"/>
    <row r="413" s="60" customFormat="1" ht="12.5"/>
    <row r="414" s="60" customFormat="1" ht="12.5"/>
    <row r="415" s="60" customFormat="1" ht="12.5"/>
    <row r="416" s="60" customFormat="1" ht="12.5"/>
    <row r="417" s="60" customFormat="1" ht="12.5"/>
    <row r="418" s="60" customFormat="1" ht="12.5"/>
    <row r="419" s="60" customFormat="1" ht="12.5"/>
    <row r="420" s="60" customFormat="1" ht="12.5"/>
    <row r="421" s="60" customFormat="1" ht="12.5"/>
    <row r="422" s="60" customFormat="1" ht="12.5"/>
    <row r="423" s="60" customFormat="1" ht="12.5"/>
    <row r="424" s="60" customFormat="1" ht="12.5"/>
    <row r="425" s="60" customFormat="1" ht="12.5"/>
    <row r="426" s="60" customFormat="1" ht="12.5"/>
    <row r="427" s="60" customFormat="1" ht="12.5"/>
    <row r="428" s="60" customFormat="1" ht="12.5"/>
    <row r="429" s="60" customFormat="1" ht="12.5"/>
    <row r="430" s="60" customFormat="1" ht="12.5"/>
    <row r="431" s="60" customFormat="1" ht="12.5"/>
    <row r="432" s="60" customFormat="1" ht="12.5"/>
    <row r="433" s="60" customFormat="1" ht="12.5"/>
    <row r="434" s="60" customFormat="1" ht="12.5"/>
    <row r="435" s="60" customFormat="1" ht="12.5"/>
    <row r="436" s="60" customFormat="1" ht="12.5"/>
    <row r="437" s="60" customFormat="1" ht="12.5"/>
    <row r="438" s="60" customFormat="1" ht="12.5"/>
    <row r="439" s="60" customFormat="1" ht="12.5"/>
    <row r="440" s="60" customFormat="1" ht="12.5"/>
    <row r="441" s="60" customFormat="1" ht="12.5"/>
    <row r="442" s="60" customFormat="1" ht="12.5"/>
    <row r="443" s="60" customFormat="1" ht="12.5"/>
    <row r="444" s="60" customFormat="1" ht="12.5"/>
    <row r="445" s="60" customFormat="1" ht="12.5"/>
    <row r="446" s="60" customFormat="1" ht="12.5"/>
    <row r="447" s="60" customFormat="1" ht="12.5"/>
    <row r="448" s="60" customFormat="1" ht="12.5"/>
    <row r="449" s="60" customFormat="1" ht="12.5"/>
    <row r="450" s="60" customFormat="1" ht="12.5"/>
    <row r="451" s="60" customFormat="1" ht="12.5"/>
    <row r="452" s="60" customFormat="1" ht="12.5"/>
    <row r="453" s="60" customFormat="1" ht="12.5"/>
    <row r="454" s="60" customFormat="1" ht="12.5"/>
    <row r="455" s="60" customFormat="1" ht="12.5"/>
    <row r="456" s="60" customFormat="1" ht="12.5"/>
    <row r="457" s="60" customFormat="1" ht="12.5"/>
    <row r="458" s="60" customFormat="1" ht="12.5"/>
    <row r="459" s="60" customFormat="1" ht="12.5"/>
    <row r="460" s="60" customFormat="1" ht="12.5"/>
    <row r="461" s="60" customFormat="1" ht="12.5"/>
    <row r="462" s="60" customFormat="1" ht="12.5"/>
    <row r="463" s="60" customFormat="1" ht="12.5"/>
    <row r="464" s="60" customFormat="1" ht="12.5"/>
    <row r="465" s="60" customFormat="1" ht="12.5"/>
    <row r="466" s="60" customFormat="1" ht="12.5"/>
    <row r="467" s="60" customFormat="1" ht="12.5"/>
    <row r="468" s="60" customFormat="1" ht="12.5"/>
    <row r="469" s="60" customFormat="1" ht="12.5"/>
    <row r="470" s="60" customFormat="1" ht="12.5"/>
    <row r="471" s="60" customFormat="1" ht="12.5"/>
    <row r="472" s="60" customFormat="1" ht="12.5"/>
    <row r="473" s="60" customFormat="1" ht="12.5"/>
    <row r="474" s="60" customFormat="1" ht="12.5"/>
    <row r="475" s="60" customFormat="1" ht="12.5"/>
    <row r="476" s="60" customFormat="1" ht="12.5"/>
    <row r="477" s="60" customFormat="1" ht="12.5"/>
    <row r="478" s="60" customFormat="1" ht="12.5"/>
    <row r="479" s="60" customFormat="1" ht="12.5"/>
    <row r="480" s="60" customFormat="1" ht="12.5"/>
    <row r="481" s="60" customFormat="1" ht="12.5"/>
    <row r="482" s="60" customFormat="1" ht="12.5"/>
    <row r="483" s="60" customFormat="1" ht="12.5"/>
    <row r="484" s="60" customFormat="1" ht="12.5"/>
    <row r="485" s="60" customFormat="1" ht="12.5"/>
    <row r="486" s="60" customFormat="1" ht="12.5"/>
    <row r="487" s="60" customFormat="1" ht="12.5"/>
    <row r="488" s="60" customFormat="1" ht="12.5"/>
    <row r="489" s="60" customFormat="1" ht="12.5"/>
    <row r="490" s="60" customFormat="1" ht="12.5"/>
    <row r="491" s="60" customFormat="1" ht="12.5"/>
    <row r="492" s="60" customFormat="1" ht="12.5"/>
    <row r="493" s="60" customFormat="1" ht="12.5"/>
    <row r="494" s="60" customFormat="1" ht="12.5"/>
    <row r="495" s="60" customFormat="1" ht="12.5"/>
    <row r="496" s="60" customFormat="1" ht="12.5"/>
    <row r="497" s="60" customFormat="1" ht="12.5"/>
    <row r="498" s="60" customFormat="1" ht="12.5"/>
    <row r="499" s="60" customFormat="1" ht="12.5"/>
    <row r="500" s="60" customFormat="1" ht="12.5"/>
    <row r="501" s="60" customFormat="1" ht="12.5"/>
    <row r="502" s="60" customFormat="1" ht="12.5"/>
    <row r="503" s="60" customFormat="1" ht="12.5"/>
    <row r="504" s="60" customFormat="1" ht="12.5"/>
    <row r="505" s="60" customFormat="1" ht="12.5"/>
    <row r="506" s="60" customFormat="1" ht="12.5"/>
    <row r="507" s="60" customFormat="1" ht="12.5"/>
    <row r="508" s="60" customFormat="1" ht="12.5"/>
    <row r="509" s="60" customFormat="1" ht="12.5"/>
    <row r="510" s="60" customFormat="1" ht="12.5"/>
    <row r="511" s="60" customFormat="1" ht="12.5"/>
    <row r="512" s="60" customFormat="1" ht="12.5"/>
    <row r="513" s="60" customFormat="1" ht="12.5"/>
    <row r="514" s="60" customFormat="1" ht="12.5"/>
    <row r="515" s="60" customFormat="1" ht="12.5"/>
    <row r="516" s="60" customFormat="1" ht="12.5"/>
    <row r="517" s="60" customFormat="1" ht="12.5"/>
    <row r="518" s="60" customFormat="1" ht="12.5"/>
    <row r="519" s="60" customFormat="1" ht="12.5"/>
    <row r="520" s="60" customFormat="1" ht="12.5"/>
    <row r="521" s="60" customFormat="1" ht="12.5"/>
    <row r="522" s="60" customFormat="1" ht="12.5"/>
    <row r="523" s="60" customFormat="1" ht="12.5"/>
    <row r="524" s="60" customFormat="1" ht="12.5"/>
    <row r="525" s="60" customFormat="1" ht="12.5"/>
    <row r="526" s="60" customFormat="1" ht="12.5"/>
    <row r="527" s="60" customFormat="1" ht="12.5"/>
    <row r="528" s="60" customFormat="1" ht="12.5"/>
    <row r="529" s="60" customFormat="1" ht="12.5"/>
    <row r="530" s="60" customFormat="1" ht="12.5"/>
    <row r="531" s="60" customFormat="1" ht="12.5"/>
    <row r="532" s="60" customFormat="1" ht="12.5"/>
    <row r="533" s="60" customFormat="1" ht="12.5"/>
    <row r="534" s="60" customFormat="1" ht="12.5"/>
    <row r="535" s="60" customFormat="1" ht="12.5"/>
    <row r="536" s="60" customFormat="1" ht="12.5"/>
    <row r="537" s="60" customFormat="1" ht="12.5"/>
    <row r="538" s="60" customFormat="1" ht="12.5"/>
    <row r="539" s="60" customFormat="1" ht="12.5"/>
    <row r="540" s="60" customFormat="1" ht="12.5"/>
    <row r="541" s="60" customFormat="1" ht="12.5"/>
    <row r="542" s="60" customFormat="1" ht="12.5"/>
    <row r="543" s="60" customFormat="1" ht="12.5"/>
    <row r="544" s="60" customFormat="1" ht="12.5"/>
    <row r="545" s="60" customFormat="1" ht="12.5"/>
    <row r="546" s="60" customFormat="1" ht="12.5"/>
    <row r="547" s="60" customFormat="1" ht="12.5"/>
    <row r="548" s="60" customFormat="1" ht="12.5"/>
    <row r="549" s="60" customFormat="1" ht="12.5"/>
    <row r="550" s="60" customFormat="1" ht="12.5"/>
    <row r="551" s="60" customFormat="1" ht="12.5"/>
    <row r="552" s="60" customFormat="1" ht="12.5"/>
    <row r="553" s="60" customFormat="1" ht="12.5"/>
    <row r="554" s="60" customFormat="1" ht="12.5"/>
    <row r="555" s="60" customFormat="1" ht="12.5"/>
    <row r="556" s="60" customFormat="1" ht="12.5"/>
    <row r="557" s="60" customFormat="1" ht="12.5"/>
    <row r="558" s="60" customFormat="1" ht="12.5"/>
    <row r="559" s="60" customFormat="1" ht="12.5"/>
    <row r="560" s="60" customFormat="1" ht="12.5"/>
    <row r="561" s="60" customFormat="1" ht="12.5"/>
    <row r="562" s="60" customFormat="1" ht="12.5"/>
    <row r="563" s="60" customFormat="1" ht="12.5"/>
    <row r="564" s="60" customFormat="1" ht="12.5"/>
    <row r="565" s="60" customFormat="1" ht="12.5"/>
    <row r="566" s="60" customFormat="1" ht="12.5"/>
    <row r="567" s="60" customFormat="1" ht="12.5"/>
    <row r="568" s="60" customFormat="1" ht="12.5"/>
    <row r="569" s="60" customFormat="1" ht="12.5"/>
    <row r="570" s="60" customFormat="1" ht="12.5"/>
    <row r="571" s="60" customFormat="1" ht="12.5"/>
    <row r="572" s="60" customFormat="1" ht="12.5"/>
    <row r="573" s="60" customFormat="1" ht="12.5"/>
    <row r="574" s="60" customFormat="1" ht="12.5"/>
    <row r="575" s="60" customFormat="1" ht="12.5"/>
    <row r="576" s="60" customFormat="1" ht="12.5"/>
    <row r="577" s="60" customFormat="1" ht="12.5"/>
    <row r="578" s="60" customFormat="1" ht="12.5"/>
    <row r="579" s="60" customFormat="1" ht="12.5"/>
    <row r="580" s="60" customFormat="1" ht="12.5"/>
    <row r="581" s="60" customFormat="1" ht="12.5"/>
    <row r="582" s="60" customFormat="1" ht="12.5"/>
    <row r="583" s="60" customFormat="1" ht="12.5"/>
    <row r="584" s="60" customFormat="1" ht="12.5"/>
    <row r="585" s="60" customFormat="1" ht="12.5"/>
    <row r="586" s="60" customFormat="1" ht="12.5"/>
    <row r="587" s="60" customFormat="1" ht="12.5"/>
    <row r="588" s="60" customFormat="1" ht="12.5"/>
    <row r="589" s="60" customFormat="1" ht="12.5"/>
    <row r="590" s="60" customFormat="1" ht="12.5"/>
    <row r="591" s="60" customFormat="1" ht="12.5"/>
    <row r="592" s="60" customFormat="1" ht="12.5"/>
    <row r="593" s="60" customFormat="1" ht="12.5"/>
    <row r="594" s="60" customFormat="1" ht="12.5"/>
    <row r="595" s="60" customFormat="1" ht="12.5"/>
    <row r="596" s="60" customFormat="1" ht="12.5"/>
    <row r="597" s="60" customFormat="1" ht="12.5"/>
    <row r="598" s="60" customFormat="1" ht="12.5"/>
    <row r="599" s="60" customFormat="1" ht="12.5"/>
    <row r="600" s="60" customFormat="1" ht="12.5"/>
    <row r="601" s="60" customFormat="1" ht="12.5"/>
    <row r="602" s="60" customFormat="1" ht="12.5"/>
    <row r="603" s="60" customFormat="1" ht="12.5"/>
    <row r="604" s="60" customFormat="1" ht="12.5"/>
    <row r="605" s="60" customFormat="1" ht="12.5"/>
    <row r="606" s="60" customFormat="1" ht="12.5"/>
    <row r="607" s="60" customFormat="1" ht="12.5"/>
    <row r="608" s="60" customFormat="1" ht="12.5"/>
    <row r="609" s="60" customFormat="1" ht="12.5"/>
    <row r="610" s="60" customFormat="1" ht="12.5"/>
    <row r="611" s="60" customFormat="1" ht="12.5"/>
    <row r="612" s="60" customFormat="1" ht="12.5"/>
    <row r="613" s="60" customFormat="1" ht="12.5"/>
    <row r="614" s="60" customFormat="1" ht="12.5"/>
    <row r="615" s="60" customFormat="1" ht="12.5"/>
    <row r="616" s="60" customFormat="1" ht="12.5"/>
    <row r="617" s="60" customFormat="1" ht="12.5"/>
    <row r="618" s="60" customFormat="1" ht="12.5"/>
    <row r="619" s="60" customFormat="1" ht="12.5"/>
    <row r="620" s="60" customFormat="1" ht="12.5"/>
    <row r="621" s="60" customFormat="1" ht="12.5"/>
    <row r="622" s="60" customFormat="1" ht="12.5"/>
    <row r="623" s="60" customFormat="1" ht="12.5"/>
    <row r="624" s="60" customFormat="1" ht="12.5"/>
    <row r="625" s="60" customFormat="1" ht="12.5"/>
    <row r="626" s="60" customFormat="1" ht="12.5"/>
    <row r="627" s="60" customFormat="1" ht="12.5"/>
    <row r="628" s="60" customFormat="1" ht="12.5"/>
    <row r="629" s="60" customFormat="1" ht="12.5"/>
    <row r="630" s="60" customFormat="1" ht="12.5"/>
    <row r="631" s="60" customFormat="1" ht="12.5"/>
    <row r="632" s="60" customFormat="1" ht="12.5"/>
    <row r="633" s="60" customFormat="1" ht="12.5"/>
    <row r="634" s="60" customFormat="1" ht="12.5"/>
    <row r="635" s="60" customFormat="1" ht="12.5"/>
    <row r="636" s="60" customFormat="1" ht="12.5"/>
    <row r="637" s="60" customFormat="1" ht="12.5"/>
    <row r="638" s="60" customFormat="1" ht="12.5"/>
    <row r="639" s="60" customFormat="1" ht="12.5"/>
    <row r="640" s="60" customFormat="1" ht="12.5"/>
    <row r="641" s="60" customFormat="1" ht="12.5"/>
    <row r="642" s="60" customFormat="1" ht="12.5"/>
    <row r="643" s="60" customFormat="1" ht="12.5"/>
    <row r="644" s="60" customFormat="1" ht="12.5"/>
    <row r="645" s="60" customFormat="1" ht="12.5"/>
    <row r="646" s="60" customFormat="1" ht="12.5"/>
    <row r="647" s="60" customFormat="1" ht="12.5"/>
    <row r="648" s="60" customFormat="1" ht="12.5"/>
    <row r="649" s="60" customFormat="1" ht="12.5"/>
    <row r="650" s="60" customFormat="1" ht="12.5"/>
    <row r="651" s="60" customFormat="1" ht="12.5"/>
    <row r="652" s="60" customFormat="1" ht="12.5"/>
    <row r="653" s="60" customFormat="1" ht="12.5"/>
    <row r="654" s="60" customFormat="1" ht="12.5"/>
    <row r="655" s="60" customFormat="1" ht="12.5"/>
    <row r="656" s="60" customFormat="1" ht="12.5"/>
    <row r="657" s="60" customFormat="1" ht="12.5"/>
    <row r="658" s="60" customFormat="1" ht="12.5"/>
    <row r="659" s="60" customFormat="1" ht="12.5"/>
    <row r="660" s="60" customFormat="1" ht="12.5"/>
    <row r="661" s="60" customFormat="1" ht="12.5"/>
    <row r="662" s="60" customFormat="1" ht="12.5"/>
    <row r="663" s="60" customFormat="1" ht="12.5"/>
    <row r="664" s="60" customFormat="1" ht="12.5"/>
    <row r="665" s="60" customFormat="1" ht="12.5"/>
    <row r="666" s="60" customFormat="1" ht="12.5"/>
    <row r="667" s="60" customFormat="1" ht="12.5"/>
    <row r="668" s="60" customFormat="1" ht="12.5"/>
    <row r="669" s="60" customFormat="1" ht="12.5"/>
    <row r="670" s="60" customFormat="1" ht="12.5"/>
    <row r="671" s="60" customFormat="1" ht="12.5"/>
    <row r="672" s="60" customFormat="1" ht="12.5"/>
    <row r="673" s="60" customFormat="1" ht="12.5"/>
    <row r="674" s="60" customFormat="1" ht="12.5"/>
    <row r="675" s="60" customFormat="1" ht="12.5"/>
    <row r="676" s="60" customFormat="1" ht="12.5"/>
    <row r="677" s="60" customFormat="1" ht="12.5"/>
    <row r="678" s="60" customFormat="1" ht="12.5"/>
    <row r="679" s="60" customFormat="1" ht="12.5"/>
    <row r="680" s="60" customFormat="1" ht="12.5"/>
    <row r="681" s="60" customFormat="1" ht="12.5"/>
    <row r="682" s="60" customFormat="1" ht="12.5"/>
    <row r="683" s="60" customFormat="1" ht="12.5"/>
    <row r="684" s="60" customFormat="1" ht="12.5"/>
    <row r="685" s="60" customFormat="1" ht="12.5"/>
    <row r="686" s="60" customFormat="1" ht="12.5"/>
    <row r="687" s="60" customFormat="1" ht="12.5"/>
    <row r="688" s="60" customFormat="1" ht="12.5"/>
    <row r="689" s="60" customFormat="1" ht="12.5"/>
    <row r="690" s="60" customFormat="1" ht="12.5"/>
    <row r="691" s="60" customFormat="1" ht="12.5"/>
    <row r="692" s="60" customFormat="1" ht="12.5"/>
    <row r="693" s="60" customFormat="1" ht="12.5"/>
    <row r="694" s="60" customFormat="1" ht="12.5"/>
    <row r="695" s="60" customFormat="1" ht="12.5"/>
    <row r="696" s="60" customFormat="1" ht="12.5"/>
    <row r="697" s="60" customFormat="1" ht="12.5"/>
    <row r="698" s="60" customFormat="1" ht="12.5"/>
    <row r="699" s="60" customFormat="1" ht="12.5"/>
    <row r="700" s="60" customFormat="1" ht="12.5"/>
    <row r="701" s="60" customFormat="1" ht="12.5"/>
    <row r="702" s="60" customFormat="1" ht="12.5"/>
    <row r="703" s="60" customFormat="1" ht="12.5"/>
    <row r="704" s="60" customFormat="1" ht="12.5"/>
    <row r="705" s="60" customFormat="1" ht="12.5"/>
    <row r="706" s="60" customFormat="1" ht="12.5"/>
    <row r="707" s="60" customFormat="1" ht="12.5"/>
    <row r="708" s="60" customFormat="1" ht="12.5"/>
    <row r="709" s="60" customFormat="1" ht="12.5"/>
    <row r="710" s="60" customFormat="1" ht="12.5"/>
    <row r="711" s="60" customFormat="1" ht="12.5"/>
    <row r="712" s="60" customFormat="1" ht="12.5"/>
    <row r="713" s="60" customFormat="1" ht="12.5"/>
    <row r="714" s="60" customFormat="1" ht="12.5"/>
    <row r="715" s="60" customFormat="1" ht="12.5"/>
    <row r="716" s="60" customFormat="1" ht="12.5"/>
    <row r="717" s="60" customFormat="1" ht="12.5"/>
    <row r="718" s="60" customFormat="1" ht="12.5"/>
    <row r="719" s="60" customFormat="1" ht="12.5"/>
    <row r="720" s="60" customFormat="1" ht="12.5"/>
    <row r="721" s="60" customFormat="1" ht="12.5"/>
    <row r="722" s="60" customFormat="1" ht="12.5"/>
    <row r="723" s="60" customFormat="1" ht="12.5"/>
    <row r="724" s="60" customFormat="1" ht="12.5"/>
    <row r="725" s="60" customFormat="1" ht="12.5"/>
    <row r="726" s="60" customFormat="1" ht="12.5"/>
    <row r="727" s="60" customFormat="1" ht="12.5"/>
    <row r="728" s="60" customFormat="1" ht="12.5"/>
    <row r="729" s="60" customFormat="1" ht="12.5"/>
    <row r="730" s="60" customFormat="1" ht="12.5"/>
    <row r="731" s="60" customFormat="1" ht="12.5"/>
    <row r="732" s="60" customFormat="1" ht="12.5"/>
    <row r="733" s="60" customFormat="1" ht="12.5"/>
    <row r="734" s="60" customFormat="1" ht="12.5"/>
    <row r="735" s="60" customFormat="1" ht="12.5"/>
    <row r="736" s="60" customFormat="1" ht="12.5"/>
    <row r="737" s="60" customFormat="1" ht="12.5"/>
    <row r="738" s="60" customFormat="1" ht="12.5"/>
    <row r="739" s="60" customFormat="1" ht="12.5"/>
    <row r="740" s="60" customFormat="1" ht="12.5"/>
    <row r="741" s="60" customFormat="1" ht="12.5"/>
    <row r="742" s="60" customFormat="1" ht="12.5"/>
    <row r="743" s="60" customFormat="1" ht="12.5"/>
    <row r="744" s="60" customFormat="1" ht="12.5"/>
    <row r="745" s="60" customFormat="1" ht="12.5"/>
    <row r="746" s="60" customFormat="1" ht="12.5"/>
    <row r="747" s="60" customFormat="1" ht="12.5"/>
    <row r="748" s="60" customFormat="1" ht="12.5"/>
    <row r="749" s="60" customFormat="1" ht="12.5"/>
    <row r="750" s="60" customFormat="1" ht="12.5"/>
    <row r="751" s="60" customFormat="1" ht="12.5"/>
    <row r="752" s="60" customFormat="1" ht="12.5"/>
    <row r="753" s="60" customFormat="1" ht="12.5"/>
    <row r="754" s="60" customFormat="1" ht="12.5"/>
    <row r="755" s="60" customFormat="1" ht="12.5"/>
    <row r="756" s="60" customFormat="1" ht="12.5"/>
    <row r="757" s="60" customFormat="1" ht="12.5"/>
    <row r="758" s="60" customFormat="1" ht="12.5"/>
    <row r="759" s="60" customFormat="1" ht="12.5"/>
    <row r="760" s="60" customFormat="1" ht="12.5"/>
    <row r="761" s="60" customFormat="1" ht="12.5"/>
    <row r="762" s="60" customFormat="1" ht="12.5"/>
    <row r="763" s="60" customFormat="1" ht="12.5"/>
    <row r="764" s="60" customFormat="1" ht="12.5"/>
    <row r="765" s="60" customFormat="1" ht="12.5"/>
    <row r="766" s="60" customFormat="1" ht="12.5"/>
    <row r="767" s="60" customFormat="1" ht="12.5"/>
    <row r="768" s="60" customFormat="1" ht="12.5"/>
    <row r="769" s="60" customFormat="1" ht="12.5"/>
    <row r="770" s="60" customFormat="1" ht="12.5"/>
    <row r="771" s="60" customFormat="1" ht="12.5"/>
    <row r="772" s="60" customFormat="1" ht="12.5"/>
    <row r="773" s="60" customFormat="1" ht="12.5"/>
    <row r="774" s="60" customFormat="1" ht="12.5"/>
    <row r="775" s="60" customFormat="1" ht="12.5"/>
    <row r="776" s="60" customFormat="1" ht="12.5"/>
    <row r="777" s="60" customFormat="1" ht="12.5"/>
    <row r="778" s="60" customFormat="1" ht="12.5"/>
    <row r="779" s="60" customFormat="1" ht="12.5"/>
    <row r="780" s="60" customFormat="1" ht="12.5"/>
    <row r="781" s="60" customFormat="1" ht="12.5"/>
    <row r="782" s="60" customFormat="1" ht="12.5"/>
    <row r="783" s="60" customFormat="1" ht="12.5"/>
    <row r="784" s="60" customFormat="1" ht="12.5"/>
    <row r="785" s="60" customFormat="1" ht="12.5"/>
    <row r="786" s="60" customFormat="1" ht="12.5"/>
    <row r="787" s="60" customFormat="1" ht="12.5"/>
    <row r="788" s="60" customFormat="1" ht="12.5"/>
    <row r="789" s="60" customFormat="1" ht="12.5"/>
    <row r="790" s="60" customFormat="1" ht="12.5"/>
    <row r="791" s="60" customFormat="1" ht="12.5"/>
    <row r="792" s="60" customFormat="1" ht="12.5"/>
    <row r="793" s="60" customFormat="1" ht="12.5"/>
    <row r="794" s="60" customFormat="1" ht="12.5"/>
    <row r="795" s="60" customFormat="1" ht="12.5"/>
    <row r="796" s="60" customFormat="1" ht="12.5"/>
    <row r="797" s="60" customFormat="1" ht="12.5"/>
    <row r="798" s="60" customFormat="1" ht="12.5"/>
    <row r="799" s="60" customFormat="1" ht="12.5"/>
    <row r="800" s="60" customFormat="1" ht="12.5"/>
    <row r="801" s="60" customFormat="1" ht="12.5"/>
    <row r="802" s="60" customFormat="1" ht="12.5"/>
    <row r="803" s="60" customFormat="1" ht="12.5"/>
    <row r="804" s="60" customFormat="1" ht="12.5"/>
    <row r="805" s="60" customFormat="1" ht="12.5"/>
    <row r="806" s="60" customFormat="1" ht="12.5"/>
    <row r="807" s="60" customFormat="1" ht="12.5"/>
    <row r="808" s="60" customFormat="1" ht="12.5"/>
    <row r="809" s="60" customFormat="1" ht="12.5"/>
    <row r="810" s="60" customFormat="1" ht="12.5"/>
    <row r="811" s="60" customFormat="1" ht="12.5"/>
    <row r="812" s="60" customFormat="1" ht="12.5"/>
    <row r="813" s="60" customFormat="1" ht="12.5"/>
    <row r="814" s="60" customFormat="1" ht="12.5"/>
    <row r="815" s="60" customFormat="1" ht="12.5"/>
    <row r="816" s="60" customFormat="1" ht="12.5"/>
    <row r="817" s="60" customFormat="1" ht="12.5"/>
    <row r="818" s="60" customFormat="1" ht="12.5"/>
    <row r="819" s="60" customFormat="1" ht="12.5"/>
    <row r="820" s="60" customFormat="1" ht="12.5"/>
    <row r="821" s="60" customFormat="1" ht="12.5"/>
    <row r="822" s="60" customFormat="1" ht="12.5"/>
    <row r="823" s="60" customFormat="1" ht="12.5"/>
    <row r="824" s="60" customFormat="1" ht="12.5"/>
    <row r="825" s="60" customFormat="1" ht="12.5"/>
    <row r="826" s="60" customFormat="1" ht="12.5"/>
    <row r="827" s="60" customFormat="1" ht="12.5"/>
    <row r="828" s="60" customFormat="1" ht="12.5"/>
    <row r="829" s="60" customFormat="1" ht="12.5"/>
    <row r="830" s="60" customFormat="1" ht="12.5"/>
    <row r="831" s="60" customFormat="1" ht="12.5"/>
    <row r="832" s="60" customFormat="1" ht="12.5"/>
    <row r="833" s="60" customFormat="1" ht="12.5"/>
    <row r="834" s="60" customFormat="1" ht="12.5"/>
    <row r="835" s="60" customFormat="1" ht="12.5"/>
    <row r="836" s="60" customFormat="1" ht="12.5"/>
    <row r="837" s="60" customFormat="1" ht="12.5"/>
    <row r="838" s="60" customFormat="1" ht="12.5"/>
    <row r="839" s="60" customFormat="1" ht="12.5"/>
    <row r="840" s="60" customFormat="1" ht="12.5"/>
    <row r="841" s="60" customFormat="1" ht="12.5"/>
    <row r="842" s="60" customFormat="1" ht="12.5"/>
    <row r="843" s="60" customFormat="1" ht="12.5"/>
    <row r="844" s="60" customFormat="1" ht="12.5"/>
    <row r="845" s="60" customFormat="1" ht="12.5"/>
    <row r="846" s="60" customFormat="1" ht="12.5"/>
    <row r="847" s="60" customFormat="1" ht="12.5"/>
    <row r="848" s="60" customFormat="1" ht="12.5"/>
    <row r="849" s="60" customFormat="1" ht="12.5"/>
    <row r="850" s="60" customFormat="1" ht="12.5"/>
    <row r="851" s="60" customFormat="1" ht="12.5"/>
    <row r="852" s="60" customFormat="1" ht="12.5"/>
    <row r="853" s="60" customFormat="1" ht="12.5"/>
    <row r="854" s="60" customFormat="1" ht="12.5"/>
    <row r="855" s="60" customFormat="1" ht="12.5"/>
    <row r="856" s="60" customFormat="1" ht="12.5"/>
    <row r="857" s="60" customFormat="1" ht="12.5"/>
    <row r="858" s="60" customFormat="1" ht="12.5"/>
    <row r="859" s="60" customFormat="1" ht="12.5"/>
    <row r="860" s="60" customFormat="1" ht="12.5"/>
    <row r="861" s="60" customFormat="1" ht="12.5"/>
    <row r="862" s="60" customFormat="1" ht="12.5"/>
    <row r="863" s="60" customFormat="1" ht="12.5"/>
    <row r="864" s="60" customFormat="1" ht="12.5"/>
    <row r="865" s="60" customFormat="1" ht="12.5"/>
    <row r="866" s="60" customFormat="1" ht="12.5"/>
    <row r="867" s="60" customFormat="1" ht="12.5"/>
    <row r="868" s="60" customFormat="1" ht="12.5"/>
    <row r="869" s="60" customFormat="1" ht="12.5"/>
    <row r="870" s="60" customFormat="1" ht="12.5"/>
    <row r="871" s="60" customFormat="1" ht="12.5"/>
    <row r="872" s="60" customFormat="1" ht="12.5"/>
    <row r="873" s="60" customFormat="1" ht="12.5"/>
    <row r="874" s="60" customFormat="1" ht="12.5"/>
    <row r="875" s="60" customFormat="1" ht="12.5"/>
    <row r="876" s="60" customFormat="1" ht="12.5"/>
    <row r="877" s="60" customFormat="1" ht="12.5"/>
    <row r="878" s="60" customFormat="1" ht="12.5"/>
    <row r="879" s="60" customFormat="1" ht="12.5"/>
    <row r="880" s="60" customFormat="1" ht="12.5"/>
    <row r="881" s="60" customFormat="1" ht="12.5"/>
    <row r="882" s="60" customFormat="1" ht="12.5"/>
    <row r="883" s="60" customFormat="1" ht="12.5"/>
    <row r="884" s="60" customFormat="1" ht="12.5"/>
    <row r="885" s="60" customFormat="1" ht="12.5"/>
    <row r="886" s="60" customFormat="1" ht="12.5"/>
    <row r="887" s="60" customFormat="1" ht="12.5"/>
    <row r="888" s="60" customFormat="1" ht="12.5"/>
    <row r="889" s="60" customFormat="1" ht="12.5"/>
    <row r="890" s="60" customFormat="1" ht="12.5"/>
    <row r="891" s="60" customFormat="1" ht="12.5"/>
    <row r="892" s="60" customFormat="1" ht="12.5"/>
    <row r="893" s="60" customFormat="1" ht="12.5"/>
    <row r="894" s="60" customFormat="1" ht="12.5"/>
    <row r="895" s="60" customFormat="1" ht="12.5"/>
    <row r="896" s="60" customFormat="1" ht="12.5"/>
    <row r="897" s="60" customFormat="1" ht="12.5"/>
    <row r="898" s="60" customFormat="1" ht="12.5"/>
    <row r="899" s="60" customFormat="1" ht="12.5"/>
    <row r="900" s="60" customFormat="1" ht="12.5"/>
    <row r="901" s="60" customFormat="1" ht="12.5"/>
    <row r="902" s="60" customFormat="1" ht="12.5"/>
    <row r="903" s="60" customFormat="1" ht="12.5"/>
    <row r="904" s="60" customFormat="1" ht="12.5"/>
    <row r="905" s="60" customFormat="1" ht="12.5"/>
    <row r="906" s="60" customFormat="1" ht="12.5"/>
    <row r="907" s="60" customFormat="1" ht="12.5"/>
    <row r="908" s="60" customFormat="1" ht="12.5"/>
    <row r="909" s="60" customFormat="1" ht="12.5"/>
    <row r="910" s="60" customFormat="1" ht="12.5"/>
    <row r="911" s="60" customFormat="1" ht="12.5"/>
    <row r="912" s="60" customFormat="1" ht="12.5"/>
    <row r="913" s="60" customFormat="1" ht="12.5"/>
    <row r="914" s="60" customFormat="1" ht="12.5"/>
    <row r="915" s="60" customFormat="1" ht="12.5"/>
    <row r="916" s="60" customFormat="1" ht="12.5"/>
    <row r="917" s="60" customFormat="1" ht="12.5"/>
    <row r="918" s="60" customFormat="1" ht="12.5"/>
    <row r="919" s="60" customFormat="1" ht="12.5"/>
    <row r="920" s="60" customFormat="1" ht="12.5"/>
    <row r="921" s="60" customFormat="1" ht="12.5"/>
    <row r="922" s="60" customFormat="1" ht="12.5"/>
    <row r="923" s="60" customFormat="1" ht="12.5"/>
    <row r="924" s="60" customFormat="1" ht="12.5"/>
    <row r="925" s="60" customFormat="1" ht="12.5"/>
    <row r="926" s="60" customFormat="1" ht="12.5"/>
    <row r="927" s="60" customFormat="1" ht="12.5"/>
    <row r="928" s="60" customFormat="1" ht="12.5"/>
    <row r="929" s="60" customFormat="1" ht="12.5"/>
    <row r="930" s="60" customFormat="1" ht="12.5"/>
    <row r="931" s="60" customFormat="1" ht="12.5"/>
    <row r="932" s="60" customFormat="1" ht="12.5"/>
    <row r="933" s="60" customFormat="1" ht="12.5"/>
    <row r="934" s="60" customFormat="1" ht="12.5"/>
    <row r="935" s="60" customFormat="1" ht="12.5"/>
    <row r="936" s="60" customFormat="1" ht="12.5"/>
    <row r="937" s="60" customFormat="1" ht="12.5"/>
    <row r="938" s="60" customFormat="1" ht="12.5"/>
    <row r="939" s="60" customFormat="1" ht="12.5"/>
    <row r="940" s="60" customFormat="1" ht="12.5"/>
    <row r="941" s="60" customFormat="1" ht="12.5"/>
    <row r="942" s="60" customFormat="1" ht="12.5"/>
    <row r="943" s="60" customFormat="1" ht="12.5"/>
    <row r="944" s="60" customFormat="1" ht="12.5"/>
    <row r="945" s="60" customFormat="1" ht="12.5"/>
    <row r="946" s="60" customFormat="1" ht="12.5"/>
    <row r="947" s="60" customFormat="1" ht="12.5"/>
    <row r="948" s="60" customFormat="1" ht="12.5"/>
    <row r="949" s="60" customFormat="1" ht="12.5"/>
    <row r="950" s="60" customFormat="1" ht="12.5"/>
    <row r="951" s="60" customFormat="1" ht="12.5"/>
    <row r="952" s="60" customFormat="1" ht="12.5"/>
    <row r="953" s="60" customFormat="1" ht="12.5"/>
    <row r="954" s="60" customFormat="1" ht="12.5"/>
    <row r="955" s="60" customFormat="1" ht="12.5"/>
    <row r="956" s="60" customFormat="1" ht="12.5"/>
    <row r="957" s="60" customFormat="1" ht="12.5"/>
    <row r="958" s="60" customFormat="1" ht="12.5"/>
    <row r="959" s="60" customFormat="1" ht="12.5"/>
    <row r="960" s="60" customFormat="1" ht="12.5"/>
    <row r="961" s="60" customFormat="1" ht="12.5"/>
    <row r="962" s="60" customFormat="1" ht="12.5"/>
    <row r="963" s="60" customFormat="1" ht="12.5"/>
    <row r="964" s="60" customFormat="1" ht="12.5"/>
    <row r="965" s="60" customFormat="1" ht="12.5"/>
    <row r="966" s="60" customFormat="1" ht="12.5"/>
    <row r="967" s="60" customFormat="1" ht="12.5"/>
    <row r="968" s="60" customFormat="1" ht="12.5"/>
    <row r="969" s="60" customFormat="1" ht="12.5"/>
    <row r="970" s="60" customFormat="1" ht="12.5"/>
    <row r="971" s="60" customFormat="1" ht="12.5"/>
    <row r="972" s="60" customFormat="1" ht="12.5"/>
    <row r="973" s="60" customFormat="1" ht="12.5"/>
    <row r="974" s="60" customFormat="1" ht="12.5"/>
    <row r="975" s="60" customFormat="1" ht="12.5"/>
    <row r="976" s="60" customFormat="1" ht="12.5"/>
    <row r="977" s="60" customFormat="1" ht="12.5"/>
    <row r="978" s="60" customFormat="1" ht="12.5"/>
    <row r="979" s="60" customFormat="1" ht="12.5"/>
    <row r="980" s="60" customFormat="1" ht="12.5"/>
    <row r="981" s="60" customFormat="1" ht="12.5"/>
    <row r="982" s="60" customFormat="1" ht="12.5"/>
    <row r="983" s="60" customFormat="1" ht="12.5"/>
    <row r="984" s="60" customFormat="1" ht="12.5"/>
    <row r="985" s="60" customFormat="1" ht="12.5"/>
    <row r="986" s="60" customFormat="1" ht="12.5"/>
    <row r="987" s="60" customFormat="1" ht="12.5"/>
    <row r="988" s="60" customFormat="1" ht="12.5"/>
    <row r="989" s="60" customFormat="1" ht="12.5"/>
    <row r="990" s="60" customFormat="1" ht="12.5"/>
    <row r="991" s="60" customFormat="1" ht="12.5"/>
    <row r="992" s="60" customFormat="1" ht="12.5"/>
    <row r="993" s="60" customFormat="1" ht="12.5"/>
    <row r="994" s="60" customFormat="1" ht="12.5"/>
    <row r="995" s="60" customFormat="1" ht="12.5"/>
    <row r="996" s="60" customFormat="1" ht="12.5"/>
    <row r="997" s="60" customFormat="1" ht="12.5"/>
    <row r="998" s="60" customFormat="1" ht="12.5"/>
    <row r="999" s="60" customFormat="1" ht="12.5"/>
    <row r="1000" s="60" customFormat="1" ht="12.5"/>
    <row r="1001" s="60" customFormat="1" ht="12.5"/>
    <row r="1002" s="60" customFormat="1" ht="12.5"/>
    <row r="1003" s="60" customFormat="1" ht="12.5"/>
    <row r="1004" s="60" customFormat="1" ht="12.5"/>
    <row r="1005" s="60" customFormat="1" ht="12.5"/>
    <row r="1006" s="60" customFormat="1" ht="12.5"/>
    <row r="1007" s="60" customFormat="1" ht="12.5"/>
    <row r="1008" s="60" customFormat="1" ht="12.5"/>
    <row r="1009" s="60" customFormat="1" ht="12.5"/>
    <row r="1010" s="60" customFormat="1" ht="12.5"/>
    <row r="1011" s="60" customFormat="1" ht="12.5"/>
    <row r="1012" s="60" customFormat="1" ht="12.5"/>
    <row r="1013" s="60" customFormat="1" ht="12.5"/>
    <row r="1014" s="60" customFormat="1" ht="12.5"/>
    <row r="1015" s="60" customFormat="1" ht="12.5"/>
    <row r="1016" s="60" customFormat="1" ht="12.5"/>
    <row r="1017" s="60" customFormat="1" ht="12.5"/>
    <row r="1018" s="60" customFormat="1" ht="12.5"/>
    <row r="1019" s="60" customFormat="1" ht="12.5"/>
    <row r="1020" s="60" customFormat="1" ht="12.5"/>
    <row r="1021" s="60" customFormat="1" ht="12.5"/>
    <row r="1022" s="60" customFormat="1" ht="12.5"/>
    <row r="1023" s="60" customFormat="1" ht="12.5"/>
    <row r="1024" s="60" customFormat="1" ht="12.5"/>
    <row r="1025" s="60" customFormat="1" ht="12.5"/>
    <row r="1026" s="60" customFormat="1" ht="12.5"/>
    <row r="1027" s="60" customFormat="1" ht="12.5"/>
    <row r="1028" s="60" customFormat="1" ht="12.5"/>
    <row r="1029" s="60" customFormat="1" ht="12.5"/>
  </sheetData>
  <phoneticPr fontId="2"/>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0A2A-23B0-4068-9449-108F5C9D2C6D}">
  <sheetPr>
    <tabColor rgb="FFFFFF00"/>
  </sheetPr>
  <dimension ref="A1"/>
  <sheetViews>
    <sheetView workbookViewId="0">
      <selection activeCell="C19" sqref="C19"/>
    </sheetView>
  </sheetViews>
  <sheetFormatPr defaultRowHeight="13"/>
  <sheetData/>
  <sheetProtection algorithmName="SHA-512" hashValue="WBObpLi0ZwipFuDrwOpJg0vWUKzeDMbLVAGr0v0ALp372i0JElWGHnZyMA3pdjPdXFUWfJ/IHYC9gVl7b8kUjA==" saltValue="+qBA1uBYr8kjSrJr56bTeA==" spinCount="100000" sheet="1" objects="1" scenarios="1"/>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5"/>
  <sheetViews>
    <sheetView zoomScaleNormal="100" workbookViewId="0">
      <selection activeCell="C19" sqref="C19"/>
    </sheetView>
  </sheetViews>
  <sheetFormatPr defaultColWidth="8.54296875" defaultRowHeight="13"/>
  <cols>
    <col min="1" max="1" width="8" customWidth="1"/>
    <col min="2" max="2" width="28" customWidth="1"/>
    <col min="3" max="3" width="28.7265625" customWidth="1"/>
    <col min="4" max="4" width="22.453125" customWidth="1"/>
    <col min="5" max="5" width="55" customWidth="1"/>
  </cols>
  <sheetData>
    <row r="1" spans="1:5">
      <c r="A1" s="66" t="s">
        <v>236</v>
      </c>
      <c r="B1" s="66" t="s">
        <v>237</v>
      </c>
      <c r="C1" s="66" t="s">
        <v>238</v>
      </c>
      <c r="D1" s="66" t="s">
        <v>239</v>
      </c>
      <c r="E1" s="66" t="s">
        <v>240</v>
      </c>
    </row>
    <row r="2" spans="1:5">
      <c r="A2" t="s">
        <v>241</v>
      </c>
      <c r="B2" t="s">
        <v>91</v>
      </c>
      <c r="C2" t="s">
        <v>242</v>
      </c>
      <c r="E2" t="s">
        <v>591</v>
      </c>
    </row>
    <row r="3" spans="1:5">
      <c r="A3" t="s">
        <v>243</v>
      </c>
      <c r="B3" t="s">
        <v>91</v>
      </c>
      <c r="C3" t="s">
        <v>244</v>
      </c>
      <c r="D3" t="s">
        <v>242</v>
      </c>
      <c r="E3" t="s">
        <v>592</v>
      </c>
    </row>
    <row r="4" spans="1:5">
      <c r="A4" t="s">
        <v>245</v>
      </c>
      <c r="B4" t="s">
        <v>91</v>
      </c>
      <c r="C4" t="s">
        <v>244</v>
      </c>
      <c r="D4" t="s">
        <v>246</v>
      </c>
      <c r="E4" t="s">
        <v>593</v>
      </c>
    </row>
    <row r="5" spans="1:5">
      <c r="A5" t="s">
        <v>247</v>
      </c>
      <c r="B5" t="s">
        <v>91</v>
      </c>
      <c r="C5" t="s">
        <v>244</v>
      </c>
      <c r="D5" t="s">
        <v>248</v>
      </c>
      <c r="E5" t="s">
        <v>594</v>
      </c>
    </row>
    <row r="6" spans="1:5">
      <c r="A6" t="s">
        <v>249</v>
      </c>
      <c r="B6" t="s">
        <v>91</v>
      </c>
      <c r="C6" t="s">
        <v>250</v>
      </c>
      <c r="E6" t="s">
        <v>595</v>
      </c>
    </row>
    <row r="7" spans="1:5">
      <c r="A7" t="s">
        <v>251</v>
      </c>
      <c r="B7" t="s">
        <v>92</v>
      </c>
      <c r="C7" t="s">
        <v>242</v>
      </c>
      <c r="E7" t="s">
        <v>596</v>
      </c>
    </row>
    <row r="8" spans="1:5">
      <c r="A8" t="s">
        <v>252</v>
      </c>
      <c r="B8" t="s">
        <v>92</v>
      </c>
      <c r="C8" t="s">
        <v>253</v>
      </c>
      <c r="D8" t="s">
        <v>242</v>
      </c>
      <c r="E8" t="s">
        <v>597</v>
      </c>
    </row>
    <row r="9" spans="1:5">
      <c r="A9" t="s">
        <v>254</v>
      </c>
      <c r="B9" t="s">
        <v>92</v>
      </c>
      <c r="C9" t="s">
        <v>253</v>
      </c>
      <c r="D9" t="s">
        <v>255</v>
      </c>
      <c r="E9" t="s">
        <v>598</v>
      </c>
    </row>
    <row r="10" spans="1:5">
      <c r="A10" t="s">
        <v>256</v>
      </c>
      <c r="B10" t="s">
        <v>93</v>
      </c>
      <c r="E10" t="s">
        <v>599</v>
      </c>
    </row>
    <row r="11" spans="1:5">
      <c r="A11" t="s">
        <v>257</v>
      </c>
      <c r="B11" t="s">
        <v>92</v>
      </c>
      <c r="C11" t="s">
        <v>258</v>
      </c>
      <c r="D11" t="s">
        <v>242</v>
      </c>
      <c r="E11" t="s">
        <v>600</v>
      </c>
    </row>
    <row r="12" spans="1:5">
      <c r="A12" t="s">
        <v>259</v>
      </c>
      <c r="B12" t="s">
        <v>92</v>
      </c>
      <c r="C12" t="s">
        <v>258</v>
      </c>
      <c r="D12" t="s">
        <v>260</v>
      </c>
      <c r="E12" t="s">
        <v>601</v>
      </c>
    </row>
    <row r="13" spans="1:5">
      <c r="A13" t="s">
        <v>261</v>
      </c>
      <c r="B13" t="s">
        <v>92</v>
      </c>
      <c r="C13" t="s">
        <v>258</v>
      </c>
      <c r="D13" t="s">
        <v>262</v>
      </c>
      <c r="E13" t="s">
        <v>602</v>
      </c>
    </row>
    <row r="14" spans="1:5">
      <c r="A14" t="s">
        <v>263</v>
      </c>
      <c r="B14" t="s">
        <v>92</v>
      </c>
      <c r="C14" t="s">
        <v>258</v>
      </c>
      <c r="D14" t="s">
        <v>264</v>
      </c>
      <c r="E14" t="s">
        <v>603</v>
      </c>
    </row>
    <row r="15" spans="1:5">
      <c r="A15" t="s">
        <v>265</v>
      </c>
      <c r="B15" t="s">
        <v>94</v>
      </c>
      <c r="C15" t="s">
        <v>242</v>
      </c>
      <c r="E15" t="s">
        <v>604</v>
      </c>
    </row>
    <row r="16" spans="1:5">
      <c r="A16" t="s">
        <v>266</v>
      </c>
      <c r="B16" t="s">
        <v>94</v>
      </c>
      <c r="C16" t="s">
        <v>267</v>
      </c>
      <c r="D16" t="s">
        <v>242</v>
      </c>
      <c r="E16" t="s">
        <v>605</v>
      </c>
    </row>
    <row r="17" spans="1:5">
      <c r="A17" t="s">
        <v>268</v>
      </c>
      <c r="B17" t="s">
        <v>94</v>
      </c>
      <c r="C17" t="s">
        <v>267</v>
      </c>
      <c r="D17" t="s">
        <v>269</v>
      </c>
      <c r="E17" t="s">
        <v>606</v>
      </c>
    </row>
    <row r="18" spans="1:5">
      <c r="A18" t="s">
        <v>270</v>
      </c>
      <c r="B18" t="s">
        <v>94</v>
      </c>
      <c r="C18" t="s">
        <v>267</v>
      </c>
      <c r="D18" t="s">
        <v>271</v>
      </c>
      <c r="E18" t="s">
        <v>607</v>
      </c>
    </row>
    <row r="19" spans="1:5">
      <c r="A19" t="s">
        <v>272</v>
      </c>
      <c r="B19" t="s">
        <v>94</v>
      </c>
      <c r="C19" t="s">
        <v>273</v>
      </c>
      <c r="E19" t="s">
        <v>608</v>
      </c>
    </row>
    <row r="20" spans="1:5">
      <c r="A20" t="s">
        <v>274</v>
      </c>
      <c r="B20" t="s">
        <v>94</v>
      </c>
      <c r="C20" t="s">
        <v>275</v>
      </c>
      <c r="E20" t="s">
        <v>609</v>
      </c>
    </row>
    <row r="21" spans="1:5">
      <c r="A21" t="s">
        <v>276</v>
      </c>
      <c r="B21" t="s">
        <v>94</v>
      </c>
      <c r="C21" t="s">
        <v>277</v>
      </c>
      <c r="E21" t="s">
        <v>610</v>
      </c>
    </row>
    <row r="22" spans="1:5">
      <c r="A22" t="s">
        <v>278</v>
      </c>
      <c r="B22" t="s">
        <v>94</v>
      </c>
      <c r="C22" t="s">
        <v>279</v>
      </c>
      <c r="E22" t="s">
        <v>611</v>
      </c>
    </row>
    <row r="23" spans="1:5">
      <c r="A23" t="s">
        <v>280</v>
      </c>
      <c r="B23" t="s">
        <v>95</v>
      </c>
      <c r="C23" t="s">
        <v>242</v>
      </c>
      <c r="E23" t="s">
        <v>612</v>
      </c>
    </row>
    <row r="24" spans="1:5">
      <c r="A24" t="s">
        <v>281</v>
      </c>
      <c r="B24" t="s">
        <v>95</v>
      </c>
      <c r="C24" t="s">
        <v>282</v>
      </c>
      <c r="E24" t="s">
        <v>613</v>
      </c>
    </row>
    <row r="25" spans="1:5">
      <c r="A25" t="s">
        <v>283</v>
      </c>
      <c r="B25" t="s">
        <v>97</v>
      </c>
      <c r="C25" t="s">
        <v>242</v>
      </c>
      <c r="E25" t="s">
        <v>614</v>
      </c>
    </row>
    <row r="26" spans="1:5">
      <c r="A26" t="s">
        <v>284</v>
      </c>
      <c r="B26" t="s">
        <v>97</v>
      </c>
      <c r="C26" t="s">
        <v>285</v>
      </c>
      <c r="E26" t="s">
        <v>615</v>
      </c>
    </row>
    <row r="27" spans="1:5">
      <c r="A27" t="s">
        <v>286</v>
      </c>
      <c r="B27" t="s">
        <v>98</v>
      </c>
      <c r="C27" t="s">
        <v>242</v>
      </c>
      <c r="E27" t="s">
        <v>616</v>
      </c>
    </row>
    <row r="28" spans="1:5">
      <c r="A28" t="s">
        <v>287</v>
      </c>
      <c r="B28" t="s">
        <v>98</v>
      </c>
      <c r="C28" t="s">
        <v>288</v>
      </c>
      <c r="E28" t="s">
        <v>617</v>
      </c>
    </row>
    <row r="29" spans="1:5">
      <c r="A29" t="s">
        <v>289</v>
      </c>
      <c r="B29" t="s">
        <v>98</v>
      </c>
      <c r="C29" t="s">
        <v>290</v>
      </c>
      <c r="E29" t="s">
        <v>618</v>
      </c>
    </row>
    <row r="30" spans="1:5">
      <c r="A30" t="s">
        <v>291</v>
      </c>
      <c r="B30" t="s">
        <v>98</v>
      </c>
      <c r="C30" t="s">
        <v>292</v>
      </c>
      <c r="E30" t="s">
        <v>619</v>
      </c>
    </row>
    <row r="31" spans="1:5">
      <c r="A31" t="s">
        <v>293</v>
      </c>
      <c r="B31" t="s">
        <v>98</v>
      </c>
      <c r="C31" t="s">
        <v>294</v>
      </c>
      <c r="E31" t="s">
        <v>620</v>
      </c>
    </row>
    <row r="32" spans="1:5">
      <c r="A32" t="s">
        <v>295</v>
      </c>
      <c r="B32" t="s">
        <v>98</v>
      </c>
      <c r="C32" t="s">
        <v>296</v>
      </c>
      <c r="E32" t="s">
        <v>621</v>
      </c>
    </row>
    <row r="33" spans="1:5">
      <c r="A33" t="s">
        <v>297</v>
      </c>
      <c r="B33" t="s">
        <v>98</v>
      </c>
      <c r="C33" t="s">
        <v>298</v>
      </c>
      <c r="E33" t="s">
        <v>622</v>
      </c>
    </row>
    <row r="34" spans="1:5">
      <c r="A34" t="s">
        <v>299</v>
      </c>
      <c r="B34" t="s">
        <v>98</v>
      </c>
      <c r="C34" t="s">
        <v>300</v>
      </c>
      <c r="E34" t="s">
        <v>623</v>
      </c>
    </row>
    <row r="35" spans="1:5">
      <c r="A35" t="s">
        <v>301</v>
      </c>
      <c r="B35" t="s">
        <v>98</v>
      </c>
      <c r="C35" t="s">
        <v>302</v>
      </c>
      <c r="E35" t="s">
        <v>624</v>
      </c>
    </row>
    <row r="36" spans="1:5">
      <c r="A36" t="s">
        <v>303</v>
      </c>
      <c r="B36" t="s">
        <v>98</v>
      </c>
      <c r="C36" t="s">
        <v>625</v>
      </c>
      <c r="E36" t="s">
        <v>626</v>
      </c>
    </row>
    <row r="37" spans="1:5">
      <c r="A37" t="s">
        <v>304</v>
      </c>
      <c r="B37" t="s">
        <v>99</v>
      </c>
      <c r="E37" t="s">
        <v>627</v>
      </c>
    </row>
    <row r="38" spans="1:5">
      <c r="A38" t="s">
        <v>305</v>
      </c>
      <c r="B38" t="s">
        <v>101</v>
      </c>
      <c r="C38" t="s">
        <v>242</v>
      </c>
      <c r="E38" t="s">
        <v>628</v>
      </c>
    </row>
    <row r="39" spans="1:5">
      <c r="A39" t="s">
        <v>306</v>
      </c>
      <c r="B39" t="s">
        <v>101</v>
      </c>
      <c r="C39" t="s">
        <v>307</v>
      </c>
      <c r="D39" t="s">
        <v>242</v>
      </c>
      <c r="E39" t="s">
        <v>629</v>
      </c>
    </row>
    <row r="40" spans="1:5">
      <c r="A40" t="s">
        <v>308</v>
      </c>
      <c r="B40" t="s">
        <v>101</v>
      </c>
      <c r="C40" t="s">
        <v>307</v>
      </c>
      <c r="D40" t="s">
        <v>309</v>
      </c>
      <c r="E40" t="s">
        <v>630</v>
      </c>
    </row>
    <row r="41" spans="1:5">
      <c r="A41" t="s">
        <v>310</v>
      </c>
      <c r="B41" t="s">
        <v>103</v>
      </c>
      <c r="C41" t="s">
        <v>242</v>
      </c>
      <c r="E41" t="s">
        <v>631</v>
      </c>
    </row>
    <row r="42" spans="1:5">
      <c r="A42" t="s">
        <v>311</v>
      </c>
      <c r="B42" t="s">
        <v>103</v>
      </c>
      <c r="C42" t="s">
        <v>312</v>
      </c>
      <c r="D42" t="s">
        <v>242</v>
      </c>
      <c r="E42" t="s">
        <v>632</v>
      </c>
    </row>
    <row r="43" spans="1:5">
      <c r="A43" t="s">
        <v>313</v>
      </c>
      <c r="B43" t="s">
        <v>103</v>
      </c>
      <c r="C43" t="s">
        <v>312</v>
      </c>
      <c r="D43" t="s">
        <v>314</v>
      </c>
      <c r="E43" t="s">
        <v>633</v>
      </c>
    </row>
    <row r="44" spans="1:5">
      <c r="A44" t="s">
        <v>315</v>
      </c>
      <c r="B44" t="s">
        <v>103</v>
      </c>
      <c r="C44" t="s">
        <v>316</v>
      </c>
      <c r="E44" t="s">
        <v>634</v>
      </c>
    </row>
    <row r="45" spans="1:5">
      <c r="A45" t="s">
        <v>317</v>
      </c>
      <c r="B45" t="s">
        <v>103</v>
      </c>
      <c r="C45" t="s">
        <v>318</v>
      </c>
      <c r="E45" t="s">
        <v>635</v>
      </c>
    </row>
    <row r="46" spans="1:5">
      <c r="A46" t="s">
        <v>319</v>
      </c>
      <c r="B46" t="s">
        <v>106</v>
      </c>
      <c r="C46" t="s">
        <v>242</v>
      </c>
      <c r="E46" t="s">
        <v>636</v>
      </c>
    </row>
    <row r="47" spans="1:5">
      <c r="A47" t="s">
        <v>320</v>
      </c>
      <c r="B47" t="s">
        <v>106</v>
      </c>
      <c r="C47" t="s">
        <v>321</v>
      </c>
      <c r="E47" t="s">
        <v>637</v>
      </c>
    </row>
    <row r="48" spans="1:5">
      <c r="A48" t="s">
        <v>322</v>
      </c>
      <c r="B48" t="s">
        <v>106</v>
      </c>
      <c r="C48" t="s">
        <v>323</v>
      </c>
      <c r="E48" t="s">
        <v>638</v>
      </c>
    </row>
    <row r="49" spans="1:5">
      <c r="A49" t="s">
        <v>324</v>
      </c>
      <c r="B49" t="s">
        <v>108</v>
      </c>
      <c r="C49" t="s">
        <v>242</v>
      </c>
      <c r="E49" t="s">
        <v>639</v>
      </c>
    </row>
    <row r="50" spans="1:5">
      <c r="A50" t="s">
        <v>325</v>
      </c>
      <c r="B50" t="s">
        <v>108</v>
      </c>
      <c r="C50" t="s">
        <v>326</v>
      </c>
      <c r="E50" t="s">
        <v>640</v>
      </c>
    </row>
    <row r="51" spans="1:5">
      <c r="A51" t="s">
        <v>327</v>
      </c>
      <c r="B51" t="s">
        <v>108</v>
      </c>
      <c r="C51" t="s">
        <v>328</v>
      </c>
      <c r="E51" t="s">
        <v>641</v>
      </c>
    </row>
    <row r="52" spans="1:5">
      <c r="A52" t="s">
        <v>329</v>
      </c>
      <c r="B52" t="s">
        <v>110</v>
      </c>
      <c r="E52" t="s">
        <v>642</v>
      </c>
    </row>
    <row r="53" spans="1:5">
      <c r="A53" t="s">
        <v>330</v>
      </c>
      <c r="B53" t="s">
        <v>112</v>
      </c>
      <c r="C53" t="s">
        <v>242</v>
      </c>
      <c r="E53" t="s">
        <v>643</v>
      </c>
    </row>
    <row r="54" spans="1:5">
      <c r="A54" t="s">
        <v>331</v>
      </c>
      <c r="B54" t="s">
        <v>112</v>
      </c>
      <c r="C54" t="s">
        <v>332</v>
      </c>
      <c r="E54" t="s">
        <v>644</v>
      </c>
    </row>
    <row r="55" spans="1:5">
      <c r="A55" t="s">
        <v>333</v>
      </c>
      <c r="B55" t="s">
        <v>112</v>
      </c>
      <c r="C55" t="s">
        <v>334</v>
      </c>
      <c r="D55" t="s">
        <v>242</v>
      </c>
      <c r="E55" t="s">
        <v>645</v>
      </c>
    </row>
    <row r="56" spans="1:5">
      <c r="A56" t="s">
        <v>335</v>
      </c>
      <c r="B56" t="s">
        <v>112</v>
      </c>
      <c r="C56" t="s">
        <v>334</v>
      </c>
      <c r="D56" t="s">
        <v>336</v>
      </c>
      <c r="E56" t="s">
        <v>646</v>
      </c>
    </row>
    <row r="57" spans="1:5">
      <c r="A57" t="s">
        <v>337</v>
      </c>
      <c r="B57" t="s">
        <v>112</v>
      </c>
      <c r="C57" t="s">
        <v>334</v>
      </c>
      <c r="D57" t="s">
        <v>338</v>
      </c>
      <c r="E57" t="s">
        <v>647</v>
      </c>
    </row>
    <row r="58" spans="1:5">
      <c r="A58" t="s">
        <v>339</v>
      </c>
      <c r="B58" t="s">
        <v>114</v>
      </c>
      <c r="C58" t="s">
        <v>242</v>
      </c>
      <c r="E58" t="s">
        <v>648</v>
      </c>
    </row>
    <row r="59" spans="1:5">
      <c r="A59" t="s">
        <v>340</v>
      </c>
      <c r="B59" t="s">
        <v>114</v>
      </c>
      <c r="C59" t="s">
        <v>341</v>
      </c>
      <c r="D59" t="s">
        <v>242</v>
      </c>
      <c r="E59" t="s">
        <v>649</v>
      </c>
    </row>
    <row r="60" spans="1:5">
      <c r="A60" t="s">
        <v>342</v>
      </c>
      <c r="B60" t="s">
        <v>114</v>
      </c>
      <c r="C60" t="s">
        <v>341</v>
      </c>
      <c r="D60" t="s">
        <v>343</v>
      </c>
      <c r="E60" t="s">
        <v>650</v>
      </c>
    </row>
    <row r="61" spans="1:5">
      <c r="A61" t="s">
        <v>344</v>
      </c>
      <c r="B61" t="s">
        <v>114</v>
      </c>
      <c r="C61" t="s">
        <v>341</v>
      </c>
      <c r="D61" t="s">
        <v>345</v>
      </c>
      <c r="E61" t="s">
        <v>651</v>
      </c>
    </row>
    <row r="62" spans="1:5">
      <c r="A62" t="s">
        <v>346</v>
      </c>
      <c r="B62" t="s">
        <v>114</v>
      </c>
      <c r="C62" t="s">
        <v>341</v>
      </c>
      <c r="D62" t="s">
        <v>347</v>
      </c>
      <c r="E62" t="s">
        <v>652</v>
      </c>
    </row>
    <row r="63" spans="1:5">
      <c r="A63" t="s">
        <v>348</v>
      </c>
      <c r="B63" t="s">
        <v>114</v>
      </c>
      <c r="C63" t="s">
        <v>341</v>
      </c>
      <c r="D63" t="s">
        <v>349</v>
      </c>
      <c r="E63" t="s">
        <v>653</v>
      </c>
    </row>
    <row r="64" spans="1:5">
      <c r="A64" t="s">
        <v>350</v>
      </c>
      <c r="B64" t="s">
        <v>114</v>
      </c>
      <c r="C64" t="s">
        <v>341</v>
      </c>
      <c r="D64" t="s">
        <v>351</v>
      </c>
      <c r="E64" t="s">
        <v>654</v>
      </c>
    </row>
    <row r="65" spans="1:5">
      <c r="A65" t="s">
        <v>352</v>
      </c>
      <c r="B65" t="s">
        <v>114</v>
      </c>
      <c r="C65" t="s">
        <v>341</v>
      </c>
      <c r="D65" t="s">
        <v>353</v>
      </c>
      <c r="E65" t="s">
        <v>655</v>
      </c>
    </row>
    <row r="66" spans="1:5">
      <c r="A66" t="s">
        <v>354</v>
      </c>
      <c r="B66" t="s">
        <v>114</v>
      </c>
      <c r="C66" t="s">
        <v>341</v>
      </c>
      <c r="D66" t="s">
        <v>355</v>
      </c>
      <c r="E66" t="s">
        <v>656</v>
      </c>
    </row>
    <row r="67" spans="1:5">
      <c r="A67" t="s">
        <v>356</v>
      </c>
      <c r="B67" t="s">
        <v>114</v>
      </c>
      <c r="C67" t="s">
        <v>357</v>
      </c>
      <c r="D67" t="s">
        <v>242</v>
      </c>
      <c r="E67" t="s">
        <v>657</v>
      </c>
    </row>
    <row r="68" spans="1:5">
      <c r="A68" t="s">
        <v>358</v>
      </c>
      <c r="B68" t="s">
        <v>114</v>
      </c>
      <c r="C68" t="s">
        <v>357</v>
      </c>
      <c r="D68" t="s">
        <v>359</v>
      </c>
      <c r="E68" t="s">
        <v>658</v>
      </c>
    </row>
    <row r="69" spans="1:5">
      <c r="A69" t="s">
        <v>360</v>
      </c>
      <c r="B69" t="s">
        <v>114</v>
      </c>
      <c r="C69" t="s">
        <v>357</v>
      </c>
      <c r="D69" t="s">
        <v>361</v>
      </c>
      <c r="E69" t="s">
        <v>659</v>
      </c>
    </row>
    <row r="70" spans="1:5">
      <c r="A70" t="s">
        <v>362</v>
      </c>
      <c r="B70" t="s">
        <v>114</v>
      </c>
      <c r="C70" t="s">
        <v>357</v>
      </c>
      <c r="D70" t="s">
        <v>660</v>
      </c>
      <c r="E70" t="s">
        <v>661</v>
      </c>
    </row>
    <row r="71" spans="1:5">
      <c r="A71" t="s">
        <v>363</v>
      </c>
      <c r="B71" t="s">
        <v>117</v>
      </c>
      <c r="C71" t="s">
        <v>242</v>
      </c>
      <c r="E71" t="s">
        <v>662</v>
      </c>
    </row>
    <row r="72" spans="1:5">
      <c r="A72" t="s">
        <v>364</v>
      </c>
      <c r="B72" t="s">
        <v>117</v>
      </c>
      <c r="C72" t="s">
        <v>365</v>
      </c>
      <c r="E72" t="s">
        <v>663</v>
      </c>
    </row>
    <row r="73" spans="1:5">
      <c r="A73" t="s">
        <v>366</v>
      </c>
      <c r="B73" t="s">
        <v>119</v>
      </c>
      <c r="C73" t="s">
        <v>242</v>
      </c>
      <c r="E73" t="s">
        <v>664</v>
      </c>
    </row>
    <row r="74" spans="1:5">
      <c r="A74" t="s">
        <v>367</v>
      </c>
      <c r="B74" t="s">
        <v>119</v>
      </c>
      <c r="C74" t="s">
        <v>368</v>
      </c>
      <c r="E74" t="s">
        <v>665</v>
      </c>
    </row>
    <row r="75" spans="1:5">
      <c r="A75" t="s">
        <v>369</v>
      </c>
      <c r="B75" t="s">
        <v>119</v>
      </c>
      <c r="C75" t="s">
        <v>370</v>
      </c>
      <c r="E75" t="s">
        <v>666</v>
      </c>
    </row>
    <row r="76" spans="1:5">
      <c r="A76" t="s">
        <v>371</v>
      </c>
      <c r="B76" t="s">
        <v>121</v>
      </c>
      <c r="E76" t="s">
        <v>667</v>
      </c>
    </row>
    <row r="77" spans="1:5">
      <c r="A77" t="s">
        <v>372</v>
      </c>
      <c r="B77" t="s">
        <v>123</v>
      </c>
      <c r="E77" t="s">
        <v>668</v>
      </c>
    </row>
    <row r="78" spans="1:5">
      <c r="A78" t="s">
        <v>373</v>
      </c>
      <c r="B78" t="s">
        <v>125</v>
      </c>
      <c r="E78" t="s">
        <v>669</v>
      </c>
    </row>
    <row r="79" spans="1:5">
      <c r="A79" t="s">
        <v>374</v>
      </c>
      <c r="B79" t="s">
        <v>128</v>
      </c>
      <c r="E79" t="s">
        <v>670</v>
      </c>
    </row>
    <row r="80" spans="1:5">
      <c r="A80" t="s">
        <v>375</v>
      </c>
      <c r="B80" t="s">
        <v>130</v>
      </c>
      <c r="E80" t="s">
        <v>671</v>
      </c>
    </row>
    <row r="81" spans="1:5">
      <c r="A81" t="s">
        <v>376</v>
      </c>
      <c r="B81" t="s">
        <v>672</v>
      </c>
      <c r="E81" t="s">
        <v>673</v>
      </c>
    </row>
    <row r="82" spans="1:5">
      <c r="A82" t="s">
        <v>377</v>
      </c>
      <c r="B82" t="s">
        <v>133</v>
      </c>
      <c r="C82" t="s">
        <v>242</v>
      </c>
      <c r="E82" t="s">
        <v>674</v>
      </c>
    </row>
    <row r="83" spans="1:5">
      <c r="A83" t="s">
        <v>378</v>
      </c>
      <c r="B83" t="s">
        <v>133</v>
      </c>
      <c r="C83" t="s">
        <v>379</v>
      </c>
      <c r="E83" t="s">
        <v>675</v>
      </c>
    </row>
    <row r="84" spans="1:5">
      <c r="A84" t="s">
        <v>380</v>
      </c>
      <c r="B84" t="s">
        <v>133</v>
      </c>
      <c r="C84" t="s">
        <v>381</v>
      </c>
      <c r="D84" t="s">
        <v>242</v>
      </c>
      <c r="E84" t="s">
        <v>676</v>
      </c>
    </row>
    <row r="85" spans="1:5">
      <c r="A85" t="s">
        <v>382</v>
      </c>
      <c r="B85" t="s">
        <v>133</v>
      </c>
      <c r="C85" t="s">
        <v>381</v>
      </c>
      <c r="D85" t="s">
        <v>383</v>
      </c>
      <c r="E85" t="s">
        <v>677</v>
      </c>
    </row>
    <row r="86" spans="1:5">
      <c r="A86" t="s">
        <v>384</v>
      </c>
      <c r="B86" t="s">
        <v>133</v>
      </c>
      <c r="C86" t="s">
        <v>381</v>
      </c>
      <c r="D86" t="s">
        <v>385</v>
      </c>
      <c r="E86" t="s">
        <v>678</v>
      </c>
    </row>
    <row r="87" spans="1:5">
      <c r="A87" t="s">
        <v>386</v>
      </c>
      <c r="B87" t="s">
        <v>135</v>
      </c>
      <c r="E87" t="s">
        <v>679</v>
      </c>
    </row>
    <row r="88" spans="1:5">
      <c r="A88" t="s">
        <v>387</v>
      </c>
      <c r="B88" t="s">
        <v>136</v>
      </c>
      <c r="E88" t="s">
        <v>680</v>
      </c>
    </row>
    <row r="89" spans="1:5">
      <c r="A89" t="s">
        <v>388</v>
      </c>
      <c r="B89" t="s">
        <v>137</v>
      </c>
      <c r="E89" t="s">
        <v>681</v>
      </c>
    </row>
    <row r="90" spans="1:5">
      <c r="A90" t="s">
        <v>389</v>
      </c>
      <c r="B90" t="s">
        <v>138</v>
      </c>
      <c r="C90" t="s">
        <v>242</v>
      </c>
      <c r="E90" t="s">
        <v>682</v>
      </c>
    </row>
    <row r="91" spans="1:5">
      <c r="A91" t="s">
        <v>390</v>
      </c>
      <c r="B91" t="s">
        <v>138</v>
      </c>
      <c r="C91" t="s">
        <v>391</v>
      </c>
      <c r="E91" t="s">
        <v>683</v>
      </c>
    </row>
    <row r="92" spans="1:5">
      <c r="A92" t="s">
        <v>392</v>
      </c>
      <c r="B92" t="s">
        <v>138</v>
      </c>
      <c r="C92" t="s">
        <v>393</v>
      </c>
      <c r="E92" t="s">
        <v>684</v>
      </c>
    </row>
    <row r="93" spans="1:5">
      <c r="A93" t="s">
        <v>394</v>
      </c>
      <c r="B93" t="s">
        <v>138</v>
      </c>
      <c r="C93" t="s">
        <v>98</v>
      </c>
      <c r="E93" t="s">
        <v>685</v>
      </c>
    </row>
    <row r="94" spans="1:5">
      <c r="A94" t="s">
        <v>395</v>
      </c>
      <c r="B94" t="s">
        <v>138</v>
      </c>
      <c r="C94" t="s">
        <v>119</v>
      </c>
      <c r="E94" t="s">
        <v>686</v>
      </c>
    </row>
    <row r="95" spans="1:5">
      <c r="A95" t="s">
        <v>396</v>
      </c>
      <c r="B95" t="s">
        <v>138</v>
      </c>
      <c r="C95" t="s">
        <v>101</v>
      </c>
      <c r="E95" t="s">
        <v>687</v>
      </c>
    </row>
    <row r="96" spans="1:5">
      <c r="A96" t="s">
        <v>397</v>
      </c>
      <c r="B96" t="s">
        <v>138</v>
      </c>
      <c r="C96" t="s">
        <v>103</v>
      </c>
      <c r="E96" t="s">
        <v>688</v>
      </c>
    </row>
    <row r="97" spans="1:5">
      <c r="A97" t="s">
        <v>398</v>
      </c>
      <c r="B97" t="s">
        <v>138</v>
      </c>
      <c r="C97" t="s">
        <v>399</v>
      </c>
      <c r="E97" t="s">
        <v>689</v>
      </c>
    </row>
    <row r="98" spans="1:5">
      <c r="A98" t="s">
        <v>400</v>
      </c>
      <c r="B98" t="s">
        <v>139</v>
      </c>
      <c r="C98" t="s">
        <v>401</v>
      </c>
      <c r="E98" t="s">
        <v>690</v>
      </c>
    </row>
    <row r="99" spans="1:5">
      <c r="A99" t="s">
        <v>402</v>
      </c>
      <c r="B99" t="s">
        <v>140</v>
      </c>
      <c r="C99" t="s">
        <v>403</v>
      </c>
      <c r="E99" t="s">
        <v>691</v>
      </c>
    </row>
    <row r="100" spans="1:5">
      <c r="A100" t="s">
        <v>404</v>
      </c>
      <c r="B100" t="s">
        <v>141</v>
      </c>
      <c r="C100" t="s">
        <v>242</v>
      </c>
      <c r="E100" t="s">
        <v>692</v>
      </c>
    </row>
    <row r="101" spans="1:5">
      <c r="A101" t="s">
        <v>405</v>
      </c>
      <c r="B101" t="s">
        <v>141</v>
      </c>
      <c r="C101" t="s">
        <v>406</v>
      </c>
      <c r="D101" t="s">
        <v>242</v>
      </c>
      <c r="E101" t="s">
        <v>693</v>
      </c>
    </row>
    <row r="102" spans="1:5">
      <c r="A102" t="s">
        <v>407</v>
      </c>
      <c r="B102" t="s">
        <v>141</v>
      </c>
      <c r="C102" t="s">
        <v>406</v>
      </c>
      <c r="D102" t="s">
        <v>408</v>
      </c>
      <c r="E102" t="s">
        <v>694</v>
      </c>
    </row>
    <row r="103" spans="1:5">
      <c r="A103" t="s">
        <v>409</v>
      </c>
      <c r="B103" t="s">
        <v>141</v>
      </c>
      <c r="C103" t="s">
        <v>406</v>
      </c>
      <c r="D103" t="s">
        <v>410</v>
      </c>
      <c r="E103" t="s">
        <v>695</v>
      </c>
    </row>
    <row r="104" spans="1:5">
      <c r="A104" t="s">
        <v>411</v>
      </c>
      <c r="B104" t="s">
        <v>142</v>
      </c>
      <c r="C104" t="s">
        <v>242</v>
      </c>
      <c r="E104" t="s">
        <v>696</v>
      </c>
    </row>
    <row r="105" spans="1:5">
      <c r="A105" t="s">
        <v>412</v>
      </c>
      <c r="B105" t="s">
        <v>142</v>
      </c>
      <c r="C105" t="s">
        <v>413</v>
      </c>
      <c r="E105" t="s">
        <v>697</v>
      </c>
    </row>
    <row r="106" spans="1:5">
      <c r="A106" t="s">
        <v>414</v>
      </c>
      <c r="B106" t="s">
        <v>142</v>
      </c>
      <c r="C106" t="s">
        <v>415</v>
      </c>
      <c r="E106" t="s">
        <v>698</v>
      </c>
    </row>
    <row r="107" spans="1:5">
      <c r="A107" t="s">
        <v>416</v>
      </c>
      <c r="B107" t="s">
        <v>142</v>
      </c>
      <c r="C107" t="s">
        <v>417</v>
      </c>
      <c r="E107" t="s">
        <v>699</v>
      </c>
    </row>
    <row r="108" spans="1:5">
      <c r="A108" t="s">
        <v>418</v>
      </c>
      <c r="B108" t="s">
        <v>142</v>
      </c>
      <c r="C108" t="s">
        <v>419</v>
      </c>
      <c r="E108" t="s">
        <v>700</v>
      </c>
    </row>
    <row r="109" spans="1:5">
      <c r="A109" t="s">
        <v>420</v>
      </c>
      <c r="B109" t="s">
        <v>142</v>
      </c>
      <c r="C109" t="s">
        <v>421</v>
      </c>
      <c r="E109" t="s">
        <v>701</v>
      </c>
    </row>
    <row r="110" spans="1:5">
      <c r="A110" t="s">
        <v>422</v>
      </c>
      <c r="B110" t="s">
        <v>142</v>
      </c>
      <c r="C110" t="s">
        <v>423</v>
      </c>
      <c r="E110" t="s">
        <v>702</v>
      </c>
    </row>
    <row r="111" spans="1:5">
      <c r="A111" t="s">
        <v>424</v>
      </c>
      <c r="B111" t="s">
        <v>142</v>
      </c>
      <c r="C111" t="s">
        <v>425</v>
      </c>
      <c r="E111" t="s">
        <v>703</v>
      </c>
    </row>
    <row r="112" spans="1:5">
      <c r="A112" t="s">
        <v>426</v>
      </c>
      <c r="B112" t="s">
        <v>142</v>
      </c>
      <c r="C112" t="s">
        <v>427</v>
      </c>
      <c r="E112" t="s">
        <v>704</v>
      </c>
    </row>
    <row r="113" spans="1:5">
      <c r="A113" t="s">
        <v>428</v>
      </c>
      <c r="B113" t="s">
        <v>142</v>
      </c>
      <c r="C113" t="s">
        <v>429</v>
      </c>
      <c r="E113" t="s">
        <v>705</v>
      </c>
    </row>
    <row r="114" spans="1:5">
      <c r="A114" t="s">
        <v>430</v>
      </c>
      <c r="B114" t="s">
        <v>142</v>
      </c>
      <c r="C114" t="s">
        <v>431</v>
      </c>
      <c r="E114" t="s">
        <v>706</v>
      </c>
    </row>
    <row r="115" spans="1:5">
      <c r="A115" t="s">
        <v>432</v>
      </c>
      <c r="B115" t="s">
        <v>142</v>
      </c>
      <c r="C115" t="s">
        <v>433</v>
      </c>
      <c r="E115" t="s">
        <v>707</v>
      </c>
    </row>
    <row r="116" spans="1:5">
      <c r="A116" t="s">
        <v>434</v>
      </c>
      <c r="B116" t="s">
        <v>143</v>
      </c>
      <c r="C116" t="s">
        <v>242</v>
      </c>
      <c r="E116" t="s">
        <v>708</v>
      </c>
    </row>
    <row r="117" spans="1:5">
      <c r="A117" t="s">
        <v>435</v>
      </c>
      <c r="B117" t="s">
        <v>143</v>
      </c>
      <c r="C117" t="s">
        <v>436</v>
      </c>
      <c r="E117" t="s">
        <v>709</v>
      </c>
    </row>
    <row r="118" spans="1:5">
      <c r="A118" t="s">
        <v>437</v>
      </c>
      <c r="B118" t="s">
        <v>143</v>
      </c>
      <c r="C118" t="s">
        <v>438</v>
      </c>
      <c r="E118" t="s">
        <v>710</v>
      </c>
    </row>
    <row r="119" spans="1:5">
      <c r="A119" t="s">
        <v>439</v>
      </c>
      <c r="B119" t="s">
        <v>144</v>
      </c>
      <c r="E119" t="s">
        <v>711</v>
      </c>
    </row>
    <row r="120" spans="1:5">
      <c r="A120" t="s">
        <v>440</v>
      </c>
      <c r="B120" t="s">
        <v>145</v>
      </c>
      <c r="E120" t="s">
        <v>712</v>
      </c>
    </row>
    <row r="121" spans="1:5">
      <c r="A121" t="s">
        <v>441</v>
      </c>
      <c r="B121" t="s">
        <v>442</v>
      </c>
      <c r="E121" t="s">
        <v>713</v>
      </c>
    </row>
    <row r="122" spans="1:5">
      <c r="A122" t="s">
        <v>443</v>
      </c>
      <c r="B122" t="s">
        <v>146</v>
      </c>
      <c r="E122" t="s">
        <v>714</v>
      </c>
    </row>
    <row r="123" spans="1:5">
      <c r="A123" t="s">
        <v>444</v>
      </c>
      <c r="B123" t="s">
        <v>147</v>
      </c>
      <c r="C123" t="s">
        <v>242</v>
      </c>
      <c r="E123" t="s">
        <v>715</v>
      </c>
    </row>
    <row r="124" spans="1:5">
      <c r="A124" t="s">
        <v>445</v>
      </c>
      <c r="B124" t="s">
        <v>147</v>
      </c>
      <c r="C124" t="s">
        <v>446</v>
      </c>
      <c r="E124" t="s">
        <v>716</v>
      </c>
    </row>
    <row r="125" spans="1:5">
      <c r="A125" t="s">
        <v>447</v>
      </c>
      <c r="B125" t="s">
        <v>148</v>
      </c>
      <c r="C125" t="s">
        <v>242</v>
      </c>
      <c r="E125" t="s">
        <v>717</v>
      </c>
    </row>
    <row r="126" spans="1:5">
      <c r="A126" t="s">
        <v>448</v>
      </c>
      <c r="B126" t="s">
        <v>148</v>
      </c>
      <c r="C126" t="s">
        <v>449</v>
      </c>
      <c r="E126" t="s">
        <v>718</v>
      </c>
    </row>
    <row r="127" spans="1:5">
      <c r="A127" t="s">
        <v>450</v>
      </c>
      <c r="B127" t="s">
        <v>149</v>
      </c>
      <c r="C127" t="s">
        <v>242</v>
      </c>
      <c r="E127" t="s">
        <v>719</v>
      </c>
    </row>
    <row r="128" spans="1:5">
      <c r="A128" t="s">
        <v>451</v>
      </c>
      <c r="B128" t="s">
        <v>149</v>
      </c>
      <c r="C128" t="s">
        <v>452</v>
      </c>
      <c r="E128" t="s">
        <v>720</v>
      </c>
    </row>
    <row r="129" spans="1:5">
      <c r="A129" t="s">
        <v>453</v>
      </c>
      <c r="B129" t="s">
        <v>150</v>
      </c>
      <c r="E129" t="s">
        <v>721</v>
      </c>
    </row>
    <row r="130" spans="1:5">
      <c r="A130" t="s">
        <v>454</v>
      </c>
      <c r="B130" t="s">
        <v>151</v>
      </c>
      <c r="C130" t="s">
        <v>242</v>
      </c>
      <c r="E130" t="s">
        <v>722</v>
      </c>
    </row>
    <row r="131" spans="1:5">
      <c r="A131" t="s">
        <v>455</v>
      </c>
      <c r="B131" t="s">
        <v>151</v>
      </c>
      <c r="C131" t="s">
        <v>723</v>
      </c>
      <c r="D131" t="s">
        <v>242</v>
      </c>
      <c r="E131" t="s">
        <v>724</v>
      </c>
    </row>
    <row r="132" spans="1:5">
      <c r="A132" t="s">
        <v>456</v>
      </c>
      <c r="B132" t="s">
        <v>151</v>
      </c>
      <c r="C132" t="s">
        <v>723</v>
      </c>
      <c r="D132" t="s">
        <v>457</v>
      </c>
      <c r="E132" t="s">
        <v>725</v>
      </c>
    </row>
    <row r="133" spans="1:5">
      <c r="A133" t="s">
        <v>458</v>
      </c>
      <c r="B133" t="s">
        <v>151</v>
      </c>
      <c r="C133" t="s">
        <v>723</v>
      </c>
      <c r="D133" t="s">
        <v>726</v>
      </c>
      <c r="E133" t="s">
        <v>727</v>
      </c>
    </row>
    <row r="134" spans="1:5">
      <c r="A134" t="s">
        <v>459</v>
      </c>
      <c r="B134" t="s">
        <v>151</v>
      </c>
      <c r="C134" t="s">
        <v>723</v>
      </c>
      <c r="D134" t="s">
        <v>728</v>
      </c>
      <c r="E134" t="s">
        <v>729</v>
      </c>
    </row>
    <row r="135" spans="1:5">
      <c r="A135" t="s">
        <v>460</v>
      </c>
      <c r="B135" t="s">
        <v>151</v>
      </c>
      <c r="C135" t="s">
        <v>461</v>
      </c>
      <c r="E135" t="s">
        <v>730</v>
      </c>
    </row>
    <row r="136" spans="1:5">
      <c r="A136" t="s">
        <v>462</v>
      </c>
      <c r="B136" t="s">
        <v>151</v>
      </c>
      <c r="C136" t="s">
        <v>463</v>
      </c>
      <c r="E136" t="s">
        <v>731</v>
      </c>
    </row>
    <row r="137" spans="1:5">
      <c r="A137" t="s">
        <v>464</v>
      </c>
      <c r="B137" t="s">
        <v>151</v>
      </c>
      <c r="C137" t="s">
        <v>465</v>
      </c>
      <c r="E137" t="s">
        <v>732</v>
      </c>
    </row>
    <row r="138" spans="1:5">
      <c r="A138" t="s">
        <v>466</v>
      </c>
      <c r="B138" t="s">
        <v>151</v>
      </c>
      <c r="C138" t="s">
        <v>467</v>
      </c>
      <c r="E138" t="s">
        <v>733</v>
      </c>
    </row>
    <row r="139" spans="1:5">
      <c r="A139" t="s">
        <v>468</v>
      </c>
      <c r="B139" t="s">
        <v>151</v>
      </c>
      <c r="C139" t="s">
        <v>469</v>
      </c>
      <c r="E139" t="s">
        <v>734</v>
      </c>
    </row>
    <row r="140" spans="1:5">
      <c r="A140" t="s">
        <v>470</v>
      </c>
      <c r="B140" t="s">
        <v>151</v>
      </c>
      <c r="C140" t="s">
        <v>471</v>
      </c>
      <c r="E140" t="s">
        <v>735</v>
      </c>
    </row>
    <row r="141" spans="1:5">
      <c r="A141" t="s">
        <v>472</v>
      </c>
      <c r="B141" t="s">
        <v>151</v>
      </c>
      <c r="C141" t="s">
        <v>473</v>
      </c>
      <c r="E141" t="s">
        <v>736</v>
      </c>
    </row>
    <row r="142" spans="1:5">
      <c r="A142" t="s">
        <v>474</v>
      </c>
      <c r="B142" t="s">
        <v>151</v>
      </c>
      <c r="C142" t="s">
        <v>475</v>
      </c>
      <c r="E142" t="s">
        <v>737</v>
      </c>
    </row>
    <row r="143" spans="1:5">
      <c r="A143" t="s">
        <v>476</v>
      </c>
      <c r="B143" t="s">
        <v>151</v>
      </c>
      <c r="C143" t="s">
        <v>477</v>
      </c>
      <c r="E143" t="s">
        <v>738</v>
      </c>
    </row>
    <row r="144" spans="1:5">
      <c r="A144" t="s">
        <v>478</v>
      </c>
      <c r="B144" t="s">
        <v>151</v>
      </c>
      <c r="C144" t="s">
        <v>739</v>
      </c>
      <c r="E144" t="s">
        <v>740</v>
      </c>
    </row>
    <row r="145" spans="1:5">
      <c r="A145" t="s">
        <v>479</v>
      </c>
      <c r="B145" t="s">
        <v>151</v>
      </c>
      <c r="C145" t="s">
        <v>480</v>
      </c>
      <c r="E145" t="s">
        <v>741</v>
      </c>
    </row>
  </sheetData>
  <sheetProtection algorithmName="SHA-512" hashValue="sVxPNYxQ83gHbT4vCZclMN8GcJZrpOVVJNzPe9uKf9DcSMBRzm/80AsrcmIeZuAgRSXfo361qQ6PPE1ZXA9z/w==" saltValue="uryyXagx7mG4Hlj7EpzCWA==" spinCount="100000" sheet="1" objects="1" scenarios="1"/>
  <phoneticPr fontId="2"/>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3"/>
  <sheetViews>
    <sheetView topLeftCell="A10" zoomScaleNormal="100" workbookViewId="0">
      <selection activeCell="C19" sqref="C19"/>
    </sheetView>
  </sheetViews>
  <sheetFormatPr defaultColWidth="8.54296875" defaultRowHeight="13"/>
  <cols>
    <col min="1" max="1" width="8" customWidth="1"/>
    <col min="3" max="3" width="42" customWidth="1"/>
  </cols>
  <sheetData>
    <row r="1" spans="1:3">
      <c r="A1" s="66" t="s">
        <v>236</v>
      </c>
      <c r="B1" s="66" t="s">
        <v>481</v>
      </c>
      <c r="C1" s="66" t="s">
        <v>482</v>
      </c>
    </row>
    <row r="2" spans="1:3">
      <c r="A2" t="s">
        <v>483</v>
      </c>
      <c r="B2" t="s">
        <v>484</v>
      </c>
      <c r="C2" t="s">
        <v>485</v>
      </c>
    </row>
    <row r="3" spans="1:3">
      <c r="A3" t="s">
        <v>486</v>
      </c>
      <c r="B3" t="s">
        <v>484</v>
      </c>
      <c r="C3" t="s">
        <v>487</v>
      </c>
    </row>
    <row r="4" spans="1:3">
      <c r="A4" t="s">
        <v>488</v>
      </c>
      <c r="B4" t="s">
        <v>484</v>
      </c>
      <c r="C4" t="s">
        <v>489</v>
      </c>
    </row>
    <row r="5" spans="1:3">
      <c r="A5" t="s">
        <v>490</v>
      </c>
      <c r="B5" t="s">
        <v>484</v>
      </c>
      <c r="C5" t="s">
        <v>491</v>
      </c>
    </row>
    <row r="6" spans="1:3">
      <c r="A6" t="s">
        <v>492</v>
      </c>
      <c r="B6" t="s">
        <v>484</v>
      </c>
      <c r="C6" t="s">
        <v>493</v>
      </c>
    </row>
    <row r="7" spans="1:3">
      <c r="A7" t="s">
        <v>494</v>
      </c>
      <c r="B7" t="s">
        <v>484</v>
      </c>
      <c r="C7" t="s">
        <v>495</v>
      </c>
    </row>
    <row r="8" spans="1:3">
      <c r="A8" t="s">
        <v>496</v>
      </c>
      <c r="B8" t="s">
        <v>484</v>
      </c>
      <c r="C8" t="s">
        <v>497</v>
      </c>
    </row>
    <row r="9" spans="1:3">
      <c r="A9" t="s">
        <v>498</v>
      </c>
      <c r="B9" t="s">
        <v>484</v>
      </c>
      <c r="C9" t="s">
        <v>499</v>
      </c>
    </row>
    <row r="10" spans="1:3">
      <c r="A10" t="s">
        <v>500</v>
      </c>
      <c r="B10" t="s">
        <v>484</v>
      </c>
      <c r="C10" t="s">
        <v>501</v>
      </c>
    </row>
    <row r="11" spans="1:3">
      <c r="A11" t="s">
        <v>102</v>
      </c>
      <c r="B11" t="s">
        <v>484</v>
      </c>
      <c r="C11" t="s">
        <v>502</v>
      </c>
    </row>
    <row r="12" spans="1:3">
      <c r="A12" t="s">
        <v>105</v>
      </c>
      <c r="B12" t="s">
        <v>484</v>
      </c>
      <c r="C12" t="s">
        <v>503</v>
      </c>
    </row>
    <row r="13" spans="1:3">
      <c r="A13" t="s">
        <v>107</v>
      </c>
      <c r="B13" t="s">
        <v>484</v>
      </c>
      <c r="C13" t="s">
        <v>504</v>
      </c>
    </row>
    <row r="14" spans="1:3">
      <c r="A14" t="s">
        <v>127</v>
      </c>
      <c r="B14" t="s">
        <v>505</v>
      </c>
      <c r="C14" t="s">
        <v>506</v>
      </c>
    </row>
    <row r="15" spans="1:3">
      <c r="A15" t="s">
        <v>129</v>
      </c>
      <c r="B15" t="s">
        <v>505</v>
      </c>
      <c r="C15" t="s">
        <v>507</v>
      </c>
    </row>
    <row r="16" spans="1:3">
      <c r="A16" t="s">
        <v>131</v>
      </c>
      <c r="B16" t="s">
        <v>505</v>
      </c>
      <c r="C16" t="s">
        <v>508</v>
      </c>
    </row>
    <row r="17" spans="1:3">
      <c r="A17" t="s">
        <v>132</v>
      </c>
      <c r="B17" t="s">
        <v>505</v>
      </c>
      <c r="C17" t="s">
        <v>509</v>
      </c>
    </row>
    <row r="18" spans="1:3">
      <c r="A18" t="s">
        <v>134</v>
      </c>
      <c r="B18" t="s">
        <v>505</v>
      </c>
      <c r="C18" t="s">
        <v>510</v>
      </c>
    </row>
    <row r="19" spans="1:3">
      <c r="A19" t="s">
        <v>511</v>
      </c>
      <c r="B19" t="s">
        <v>505</v>
      </c>
      <c r="C19" t="s">
        <v>512</v>
      </c>
    </row>
    <row r="20" spans="1:3">
      <c r="A20" t="s">
        <v>513</v>
      </c>
      <c r="B20" t="s">
        <v>505</v>
      </c>
      <c r="C20" t="s">
        <v>514</v>
      </c>
    </row>
    <row r="21" spans="1:3">
      <c r="A21" t="s">
        <v>515</v>
      </c>
      <c r="B21" t="s">
        <v>505</v>
      </c>
      <c r="C21" t="s">
        <v>485</v>
      </c>
    </row>
    <row r="22" spans="1:3">
      <c r="A22" t="s">
        <v>516</v>
      </c>
      <c r="B22" t="s">
        <v>505</v>
      </c>
      <c r="C22" t="s">
        <v>487</v>
      </c>
    </row>
    <row r="23" spans="1:3">
      <c r="A23" t="s">
        <v>517</v>
      </c>
      <c r="B23" t="s">
        <v>505</v>
      </c>
      <c r="C23" t="s">
        <v>489</v>
      </c>
    </row>
    <row r="24" spans="1:3">
      <c r="A24" t="s">
        <v>518</v>
      </c>
      <c r="B24" t="s">
        <v>505</v>
      </c>
      <c r="C24" t="s">
        <v>491</v>
      </c>
    </row>
    <row r="25" spans="1:3">
      <c r="A25" t="s">
        <v>519</v>
      </c>
      <c r="B25" t="s">
        <v>505</v>
      </c>
      <c r="C25" t="s">
        <v>493</v>
      </c>
    </row>
    <row r="26" spans="1:3">
      <c r="A26" t="s">
        <v>520</v>
      </c>
      <c r="B26" t="s">
        <v>505</v>
      </c>
      <c r="C26" t="s">
        <v>495</v>
      </c>
    </row>
    <row r="27" spans="1:3">
      <c r="A27" t="s">
        <v>521</v>
      </c>
      <c r="B27" t="s">
        <v>505</v>
      </c>
      <c r="C27" t="s">
        <v>497</v>
      </c>
    </row>
    <row r="28" spans="1:3">
      <c r="A28" t="s">
        <v>522</v>
      </c>
      <c r="B28" t="s">
        <v>505</v>
      </c>
      <c r="C28" t="s">
        <v>499</v>
      </c>
    </row>
    <row r="29" spans="1:3">
      <c r="A29" t="s">
        <v>523</v>
      </c>
      <c r="B29" t="s">
        <v>505</v>
      </c>
      <c r="C29" t="s">
        <v>501</v>
      </c>
    </row>
    <row r="30" spans="1:3">
      <c r="A30" t="s">
        <v>524</v>
      </c>
      <c r="B30" t="s">
        <v>505</v>
      </c>
      <c r="C30" t="s">
        <v>502</v>
      </c>
    </row>
    <row r="31" spans="1:3">
      <c r="A31" t="s">
        <v>525</v>
      </c>
      <c r="B31" t="s">
        <v>505</v>
      </c>
      <c r="C31" t="s">
        <v>503</v>
      </c>
    </row>
    <row r="32" spans="1:3">
      <c r="A32" t="s">
        <v>526</v>
      </c>
      <c r="B32" t="s">
        <v>505</v>
      </c>
      <c r="C32" t="s">
        <v>504</v>
      </c>
    </row>
    <row r="33" spans="1:3">
      <c r="A33" t="s">
        <v>527</v>
      </c>
      <c r="B33" t="s">
        <v>505</v>
      </c>
      <c r="C33" t="s">
        <v>528</v>
      </c>
    </row>
  </sheetData>
  <sheetProtection algorithmName="SHA-512" hashValue="yo5ujYwSErknncNtiKjOhjxD47VuH7nb5RaRnLZAcOLtKiehBytW1sedOKkqkfGbrt5Fejq+4y2LllNUc3KT9A==" saltValue="gxLw3m+KdO47WKFinijMjA==" spinCount="100000" sheet="1" objects="1" scenarios="1"/>
  <phoneticPr fontId="2"/>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様式-事A</vt:lpstr>
      <vt:lpstr>様式-事B</vt:lpstr>
      <vt:lpstr>様式-事C</vt:lpstr>
      <vt:lpstr>様式-事F・事F(2)</vt:lpstr>
      <vt:lpstr>様式F-事(3)</vt:lpstr>
      <vt:lpstr>集計</vt:lpstr>
      <vt:lpstr>以下、集計用</vt:lpstr>
      <vt:lpstr>廃棄物マスタ</vt:lpstr>
      <vt:lpstr>施設区分マスタ</vt:lpstr>
      <vt:lpstr>換算比重マスタ</vt:lpstr>
      <vt:lpstr>'様式F-事(3)'!Print_Area</vt:lpstr>
      <vt:lpstr>'様式-事A'!Print_Area</vt:lpstr>
      <vt:lpstr>'様式-事B'!Print_Area</vt:lpstr>
      <vt:lpstr>'様式-事C'!Print_Area</vt:lpstr>
      <vt:lpstr>'様式-事F・事F(2)'!Print_Area</vt:lpstr>
      <vt:lpstr>廃棄物リスト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菱沼 憲</cp:lastModifiedBy>
  <cp:lastPrinted>2026-06-03T08:00:48Z</cp:lastPrinted>
  <dcterms:created xsi:type="dcterms:W3CDTF">2026-05-18T00:02:42Z</dcterms:created>
  <dcterms:modified xsi:type="dcterms:W3CDTF">2026-06-16T09:30:54Z</dcterms:modified>
</cp:coreProperties>
</file>