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Box\市町村財政課\F_財政統計\00F_001_001_決算統計\999　財政状況資料集\令和７年度（R6決算分）\04_市町村回答\203郡山市〇（R5も提出）\"/>
    </mc:Choice>
  </mc:AlternateContent>
  <xr:revisionPtr revIDLastSave="0" documentId="13_ncr:1_{6C3674BA-6BBD-4285-A0ED-1802AB5A2570}" xr6:coauthVersionLast="47" xr6:coauthVersionMax="47" xr10:uidLastSave="{00000000-0000-0000-0000-000000000000}"/>
  <bookViews>
    <workbookView xWindow="-110" yWindow="-110" windowWidth="19420" windowHeight="1150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O41" i="10"/>
  <c r="BE41" i="10"/>
  <c r="AM41" i="10"/>
  <c r="U41" i="10"/>
  <c r="CO40" i="10"/>
  <c r="BE40" i="10"/>
  <c r="AM40" i="10"/>
  <c r="U40" i="10"/>
  <c r="BE39" i="10"/>
  <c r="AM39" i="10"/>
  <c r="U39" i="10"/>
  <c r="BE38" i="10"/>
  <c r="AM38" i="10"/>
  <c r="U38" i="10"/>
  <c r="BE37" i="10"/>
  <c r="C34" i="10"/>
  <c r="C35" i="10" s="1"/>
  <c r="C36" i="10" l="1"/>
  <c r="C37" i="10" s="1"/>
  <c r="C38" i="10" s="1"/>
  <c r="C39" i="10" s="1"/>
  <c r="C40" i="10" s="1"/>
  <c r="C41" i="10" s="1"/>
  <c r="C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c r="AM35" i="10" s="1"/>
  <c r="AM36" i="10" s="1"/>
  <c r="AM37" i="10" s="1"/>
  <c r="BE34" i="10"/>
  <c r="BE35" i="10" s="1"/>
  <c r="BE36" i="10" s="1"/>
  <c r="BW34" i="10" l="1"/>
  <c r="BW35" i="10" s="1"/>
  <c r="BW36" i="10" s="1"/>
  <c r="BW37" i="10" s="1"/>
  <c r="BW38" i="10" s="1"/>
  <c r="BW39" i="10" s="1"/>
  <c r="BW40" i="10" s="1"/>
  <c r="BW41" i="10" s="1"/>
  <c r="BW42" i="10" s="1"/>
  <c r="CO34" i="10" s="1"/>
  <c r="CO35" i="10" s="1"/>
  <c r="CO36" i="10" s="1"/>
  <c r="CO37" i="10" s="1"/>
  <c r="CO38" i="10" s="1"/>
  <c r="CO39" i="10" s="1"/>
</calcChain>
</file>

<file path=xl/sharedStrings.xml><?xml version="1.0" encoding="utf-8"?>
<sst xmlns="http://schemas.openxmlformats.org/spreadsheetml/2006/main" count="1143" uniqueCount="594">
  <si>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</si>
  <si>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</si>
  <si>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</si>
  <si>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</si>
  <si>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</si>
  <si>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</si>
  <si>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</si>
  <si>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</si>
  <si>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</si>
  <si>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</si>
  <si>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</si>
  <si>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</si>
  <si>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</si>
  <si>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</si>
  <si>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</si>
  <si>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</si>
  <si>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</si>
  <si>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</si>
  <si>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</si>
  <si>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</si>
  <si>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</si>
  <si>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</si>
  <si>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</si>
  <si>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</si>
  <si>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</si>
  <si>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</si>
  <si>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</si>
  <si>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</si>
  <si>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</si>
  <si>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</si>
  <si>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</si>
  <si>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</si>
  <si>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</si>
  <si>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</si>
  <si>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</si>
  <si>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</si>
  <si>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</si>
  <si>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</si>
  <si>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</si>
  <si>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</si>
  <si>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</si>
  <si>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</si>
  <si>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</si>
  <si>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</si>
  <si>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</si>
  <si>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</si>
  <si>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</si>
  <si>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</si>
  <si>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</si>
  <si>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</si>
  <si>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</si>
  <si>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</si>
  <si>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</si>
  <si>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</si>
  <si>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</si>
  <si>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</si>
  <si>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</si>
  <si>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</si>
  <si>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</si>
  <si>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</si>
  <si>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</si>
  <si>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</si>
  <si>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</si>
  <si>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</si>
  <si>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</si>
  <si>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</si>
  <si>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</si>
  <si>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</si>
  <si>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</si>
  <si>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</si>
  <si>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</si>
  <si>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</si>
  <si>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</si>
  <si>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</si>
  <si>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</si>
  <si>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</si>
  <si>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</si>
  <si>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</si>
  <si>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</si>
  <si>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</si>
  <si>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</si>
  <si>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</si>
  <si>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</si>
  <si>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</si>
  <si>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</si>
  <si>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</si>
  <si>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</si>
  <si>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</si>
  <si>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</si>
  <si>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</si>
  <si>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</si>
  <si>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</si>
  <si>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</si>
  <si>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</si>
  <si>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郡山市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</si>
  <si>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</si>
  <si>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</si>
  <si>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</si>
  <si>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</si>
  <si>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</si>
  <si>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</si>
  <si>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</si>
  <si>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</si>
  <si>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</si>
  <si>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</si>
  <si>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</si>
  <si>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</si>
  <si>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</si>
  <si>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</si>
  <si>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</si>
  <si>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</si>
  <si>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</si>
  <si>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</si>
  <si>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</si>
  <si>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</si>
  <si>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</si>
  <si>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</si>
  <si>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</si>
  <si>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</si>
  <si>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</si>
  <si>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</si>
  <si>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</si>
  <si>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</si>
  <si>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</si>
  <si>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</si>
  <si>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</si>
  <si>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</si>
  <si>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</si>
  <si>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</si>
  <si>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</si>
  <si>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</si>
  <si>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</si>
  <si>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</si>
  <si>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</si>
  <si>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</si>
  <si>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</si>
  <si>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</si>
  <si>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</si>
  <si>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</si>
  <si>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</si>
  <si>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</si>
  <si>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</si>
  <si>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</si>
  <si>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</si>
  <si>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</si>
  <si>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</si>
  <si>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</si>
  <si>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</si>
  <si>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</si>
  <si>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</si>
  <si>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</si>
  <si>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</si>
  <si>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</si>
  <si>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</si>
  <si>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</si>
  <si>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</si>
  <si>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</si>
  <si>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</si>
  <si>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</si>
  <si>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</si>
  <si>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</si>
  <si>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</si>
  <si>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</si>
  <si>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</si>
  <si>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</si>
  <si>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</si>
  <si>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</si>
  <si>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</si>
  <si>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</si>
  <si>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</si>
  <si>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</si>
  <si>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</si>
  <si>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</si>
  <si>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</si>
  <si>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</si>
  <si>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</si>
  <si>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</si>
  <si>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</si>
  <si>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</si>
  <si>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</si>
  <si>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</si>
  <si>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</si>
  <si>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</si>
  <si>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</si>
  <si>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</si>
  <si>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</si>
  <si>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</si>
  <si>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</si>
  <si>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</si>
  <si>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</si>
  <si>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</si>
  <si>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</si>
  <si>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</si>
  <si>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</si>
  <si>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</si>
  <si>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</si>
  <si>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</si>
  <si>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</si>
  <si>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</si>
  <si>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</si>
  <si>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</si>
  <si>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</si>
  <si>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</si>
  <si>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福島県郡山市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</si>
  <si>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</si>
  <si>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</si>
  <si>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</si>
  <si>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</si>
  <si>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</si>
  <si>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</si>
  <si>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</si>
  <si>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</si>
  <si>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</si>
  <si>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</si>
  <si>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</si>
  <si>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</si>
  <si>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</si>
  <si>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</si>
  <si>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</si>
  <si>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</si>
  <si>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</si>
  <si>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</si>
  <si>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</si>
  <si>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</si>
  <si>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</si>
  <si>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</si>
  <si>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</si>
  <si>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</si>
  <si>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</si>
  <si>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</si>
  <si>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</si>
  <si>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</si>
  <si>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</si>
  <si>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</si>
  <si>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</si>
  <si>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</si>
  <si>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</si>
  <si>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</si>
  <si>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</si>
  <si>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</si>
  <si>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</si>
  <si>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</si>
  <si>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</si>
  <si>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</si>
  <si>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</si>
  <si>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</si>
  <si>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</si>
  <si>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</si>
  <si>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</si>
  <si>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</si>
  <si>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</si>
  <si>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</si>
  <si>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</si>
  <si>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</si>
  <si>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</si>
  <si>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</si>
  <si>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</si>
  <si>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</si>
  <si>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</si>
  <si>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</si>
  <si>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</si>
  <si>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</si>
  <si>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</si>
  <si>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</si>
  <si>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</si>
  <si>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</si>
  <si>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</si>
  <si>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</si>
  <si>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</si>
  <si>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</si>
  <si>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</si>
  <si>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</si>
  <si>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</si>
  <si>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</si>
  <si>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</si>
  <si>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</si>
  <si>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</si>
  <si>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</si>
  <si>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</si>
  <si>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</si>
  <si>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</si>
  <si>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</si>
  <si>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</si>
  <si>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</si>
  <si>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</si>
  <si>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</si>
  <si>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</si>
  <si>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</si>
  <si>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</si>
  <si>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</si>
  <si>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</si>
  <si>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</si>
  <si>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</si>
  <si>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</si>
  <si>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</si>
  <si>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</si>
  <si>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</si>
  <si>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</si>
  <si>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</si>
  <si>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</si>
  <si>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</si>
  <si>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</si>
  <si>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</si>
  <si>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</si>
  <si>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</si>
  <si>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</si>
  <si>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</si>
  <si>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</si>
  <si>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</si>
  <si>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</si>
  <si>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</si>
  <si>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</si>
  <si>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</si>
  <si>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</si>
  <si>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</si>
  <si>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</si>
  <si>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</si>
  <si>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</si>
  <si>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</si>
  <si>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</si>
  <si>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</si>
  <si>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</si>
  <si>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</si>
  <si>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</si>
  <si>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</si>
  <si>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</si>
  <si>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7"/>
  </si>
  <si>
    <t>市場</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</si>
  <si>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</si>
  <si>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</si>
  <si>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</si>
  <si>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</si>
  <si>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</si>
  <si>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</si>
  <si>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</si>
  <si>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</si>
  <si>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</si>
  <si>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</si>
  <si>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</si>
  <si>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</si>
  <si>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</si>
  <si>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</si>
  <si>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</si>
  <si>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</si>
  <si>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</si>
  <si>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</si>
  <si>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</si>
  <si>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</si>
  <si>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</si>
  <si>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</si>
  <si>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</si>
  <si>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</si>
  <si>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</si>
  <si>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</si>
  <si>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福島県郡山市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</si>
  <si>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</si>
  <si>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</si>
  <si>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</si>
  <si>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</si>
  <si>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</si>
  <si>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</si>
  <si>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</si>
  <si>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</si>
  <si>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</si>
  <si>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</si>
  <si>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</si>
  <si>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</si>
  <si>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</si>
  <si>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</si>
  <si>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</si>
  <si>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</si>
  <si>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</si>
  <si>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</si>
  <si>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</si>
  <si>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</si>
  <si>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</si>
  <si>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母子父子寡婦福祉資金貸付金特別会計</t>
    <phoneticPr fontId="5"/>
  </si>
  <si>
    <t>郡山駅西口市街地再開発事業特別会計</t>
    <phoneticPr fontId="5"/>
  </si>
  <si>
    <t>荒井北井土地区画整理事業特別会計</t>
    <phoneticPr fontId="5"/>
  </si>
  <si>
    <t>富田第二土地区画整理事業特別会計</t>
    <phoneticPr fontId="5"/>
  </si>
  <si>
    <t>伊賀河原土地区画整理事業特別会計</t>
    <phoneticPr fontId="5"/>
  </si>
  <si>
    <t>徳定土地区画整理事業特別会計</t>
    <phoneticPr fontId="5"/>
  </si>
  <si>
    <t>大町土地区画整理事業特別会計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</si>
  <si>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</si>
  <si>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</si>
  <si>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</si>
  <si>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</si>
  <si>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</si>
  <si>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</si>
  <si>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</si>
  <si>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</si>
  <si>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</si>
  <si>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</si>
  <si>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</si>
  <si>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</si>
  <si>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</si>
  <si>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</si>
  <si>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</si>
  <si>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</si>
  <si>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</si>
  <si>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</si>
  <si>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</si>
  <si>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簡易水道事業会計</t>
    <phoneticPr fontId="5"/>
  </si>
  <si>
    <t>下水道事業会計</t>
    <phoneticPr fontId="5"/>
  </si>
  <si>
    <t>農業集落排水事業会計</t>
    <phoneticPr fontId="5"/>
  </si>
  <si>
    <t>熱海温泉事業特別会計</t>
    <phoneticPr fontId="5"/>
  </si>
  <si>
    <t>法非適用企業</t>
    <phoneticPr fontId="5"/>
  </si>
  <si>
    <t>総合地方卸売市場特別会計</t>
    <phoneticPr fontId="5"/>
  </si>
  <si>
    <t>工業団地開発事業特別会計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</si>
  <si>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</si>
  <si>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</si>
  <si>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</si>
  <si>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</si>
  <si>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</si>
  <si>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</si>
  <si>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</si>
  <si>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</si>
  <si>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</si>
  <si>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</si>
  <si>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</si>
  <si>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</si>
  <si>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</si>
  <si>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</si>
  <si>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</si>
  <si>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</si>
  <si>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</si>
  <si>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</si>
  <si>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</si>
  <si>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</si>
  <si>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</si>
  <si>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</si>
  <si>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</si>
  <si>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</si>
  <si>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</si>
  <si>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</si>
  <si>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</si>
  <si>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</si>
  <si>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</si>
  <si>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</si>
  <si>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</si>
  <si>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</si>
  <si>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</si>
  <si>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</si>
  <si>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</si>
  <si>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</si>
  <si>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</si>
  <si>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</si>
  <si>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</si>
  <si>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</si>
  <si>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</si>
  <si>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</si>
  <si>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</si>
  <si>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</si>
  <si>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</si>
  <si>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</si>
  <si>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</si>
  <si>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</si>
  <si>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</si>
  <si>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</si>
  <si>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</si>
  <si>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</si>
  <si>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</si>
  <si>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</si>
  <si>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</si>
  <si>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</si>
  <si>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</si>
  <si>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</si>
  <si>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</si>
  <si>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</si>
  <si>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</si>
  <si>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</si>
  <si>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</si>
  <si>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</si>
  <si>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</si>
  <si>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</si>
  <si>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</si>
  <si>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</si>
  <si>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</si>
  <si>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</si>
  <si>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</si>
  <si>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</si>
  <si>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</si>
  <si>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</si>
  <si>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</si>
  <si>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</si>
  <si>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</si>
  <si>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</si>
  <si>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</si>
  <si>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</si>
  <si>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</si>
  <si>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</si>
  <si>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</si>
  <si>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</si>
  <si>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</si>
  <si>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</si>
  <si>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</si>
  <si>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</si>
  <si>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</si>
  <si>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</si>
  <si>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</si>
  <si>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</si>
  <si>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</si>
  <si>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</si>
  <si>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</si>
  <si>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</si>
  <si>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</si>
  <si>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</si>
  <si>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</si>
  <si>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</si>
  <si>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</si>
  <si>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</si>
  <si>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</si>
  <si>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</si>
  <si>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</si>
  <si>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</si>
  <si>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</si>
  <si>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</si>
  <si>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</si>
  <si>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</si>
  <si>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</si>
  <si>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</si>
  <si>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</si>
  <si>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</si>
  <si>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</si>
  <si>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</si>
  <si>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</si>
  <si>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</si>
  <si>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</si>
  <si>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</si>
  <si>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</si>
  <si>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</si>
  <si>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</si>
  <si>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</si>
  <si>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</si>
  <si>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</si>
  <si>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</si>
  <si>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</si>
  <si>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</si>
  <si>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</si>
  <si>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</si>
  <si>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</si>
  <si>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</si>
  <si>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</si>
  <si>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</si>
  <si>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3.11</t>
  </si>
  <si>
    <t>水道事業会計</t>
  </si>
  <si>
    <t>一般会計</t>
  </si>
  <si>
    <t>介護保険特別会計</t>
  </si>
  <si>
    <t>国民健康保険特別会計</t>
  </si>
  <si>
    <t>下水道事業会計</t>
  </si>
  <si>
    <t>熱海温泉事業特別会計</t>
  </si>
  <si>
    <t>母子父子寡婦福祉資金貸付金特別会計</t>
  </si>
  <si>
    <t>後期高齢者医療特別会計</t>
  </si>
  <si>
    <t>その他会計（赤字）</t>
  </si>
  <si>
    <t>▲ 0.18</t>
  </si>
  <si>
    <t>その他会計（黒字）</t>
  </si>
  <si>
    <t>R01</t>
    <phoneticPr fontId="5"/>
  </si>
  <si>
    <t>R02</t>
    <phoneticPr fontId="5"/>
  </si>
  <si>
    <t>R03</t>
    <phoneticPr fontId="5"/>
  </si>
  <si>
    <t>R04</t>
    <phoneticPr fontId="5"/>
  </si>
  <si>
    <t>R05</t>
    <phoneticPr fontId="5"/>
  </si>
  <si>
    <t>-</t>
    <phoneticPr fontId="2"/>
  </si>
  <si>
    <t>郡山地方広域消防組合　一般会計</t>
    <rPh sb="0" eb="2">
      <t>コオリヤマ</t>
    </rPh>
    <rPh sb="2" eb="4">
      <t>チホウ</t>
    </rPh>
    <rPh sb="4" eb="6">
      <t>コウイキ</t>
    </rPh>
    <rPh sb="6" eb="8">
      <t>ショウボウ</t>
    </rPh>
    <rPh sb="8" eb="10">
      <t>クミアイ</t>
    </rPh>
    <rPh sb="11" eb="15">
      <t>イッパンカイケイ</t>
    </rPh>
    <phoneticPr fontId="2"/>
  </si>
  <si>
    <t>福島県後期高齢者医療広域連合　一般会計</t>
    <rPh sb="0" eb="3">
      <t>フクシマケン</t>
    </rPh>
    <rPh sb="3" eb="5">
      <t>コウキ</t>
    </rPh>
    <rPh sb="5" eb="8">
      <t>コウレイシャ</t>
    </rPh>
    <rPh sb="8" eb="10">
      <t>イリョウ</t>
    </rPh>
    <rPh sb="10" eb="14">
      <t>コウイキレンゴウ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</si>
  <si>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4">
      <t>コウイキレンゴウ</t>
    </rPh>
    <rPh sb="15" eb="20">
      <t>コウキコウレイシャ</t>
    </rPh>
    <rPh sb="20" eb="22">
      <t>イリョウ</t>
    </rPh>
    <rPh sb="22" eb="26">
      <t>トクベツカイケイ</t>
    </rPh>
    <phoneticPr fontId="2"/>
  </si>
  <si>
    <t>福島県市民交通災害共済組合</t>
    <rPh sb="0" eb="3">
      <t>フクシマケン</t>
    </rPh>
    <rPh sb="3" eb="5">
      <t>シミン</t>
    </rPh>
    <rPh sb="5" eb="7">
      <t>コウツウ</t>
    </rPh>
    <rPh sb="7" eb="9">
      <t>サイガイ</t>
    </rPh>
    <rPh sb="9" eb="11">
      <t>キョウサイ</t>
    </rPh>
    <rPh sb="11" eb="13">
      <t>クミアイ</t>
    </rPh>
    <phoneticPr fontId="2"/>
  </si>
  <si>
    <t>福島県市町村総合事務組合　一般会計</t>
    <rPh sb="13" eb="15">
      <t>イッパン</t>
    </rPh>
    <rPh sb="15" eb="17">
      <t>カイケイ</t>
    </rPh>
    <phoneticPr fontId="2"/>
  </si>
  <si>
    <t>福島県市町村総合事務組合　消防補償等特別会計</t>
    <phoneticPr fontId="2"/>
  </si>
  <si>
    <t>福島県市町村総合事務組合　消防賞じゅつ金特別会計</t>
    <phoneticPr fontId="2"/>
  </si>
  <si>
    <t>福島県市町村総合事務組合　非常勤職員公務災害補償特別会計</t>
    <phoneticPr fontId="2"/>
  </si>
  <si>
    <t>福島県市町村総合事務組合　自治会館管理特別会計</t>
    <phoneticPr fontId="2"/>
  </si>
  <si>
    <t>郡山地方土地開発公社</t>
    <rPh sb="0" eb="4">
      <t>コオリヤマチホウ</t>
    </rPh>
    <rPh sb="4" eb="6">
      <t>トチ</t>
    </rPh>
    <rPh sb="6" eb="8">
      <t>カイハツ</t>
    </rPh>
    <rPh sb="8" eb="10">
      <t>コウシャ</t>
    </rPh>
    <phoneticPr fontId="2"/>
  </si>
  <si>
    <t>公益財団法人郡山市文化・学び振興公社</t>
    <rPh sb="0" eb="2">
      <t>コウエキ</t>
    </rPh>
    <rPh sb="2" eb="6">
      <t>ザイダンホウジン</t>
    </rPh>
    <rPh sb="6" eb="9">
      <t>コオリヤマシ</t>
    </rPh>
    <rPh sb="9" eb="11">
      <t>ブンカ</t>
    </rPh>
    <rPh sb="12" eb="13">
      <t>マナ</t>
    </rPh>
    <rPh sb="14" eb="18">
      <t>シンコウコウシャ</t>
    </rPh>
    <phoneticPr fontId="2"/>
  </si>
  <si>
    <t>公益財団法人郡山市観光交流振興公社</t>
    <rPh sb="0" eb="2">
      <t>コウエキ</t>
    </rPh>
    <rPh sb="2" eb="6">
      <t>ザイダンホウジン</t>
    </rPh>
    <rPh sb="6" eb="9">
      <t>コオリヤマシ</t>
    </rPh>
    <rPh sb="9" eb="11">
      <t>カンコウ</t>
    </rPh>
    <rPh sb="11" eb="15">
      <t>コウリュウシンコウ</t>
    </rPh>
    <rPh sb="15" eb="17">
      <t>コウシャ</t>
    </rPh>
    <phoneticPr fontId="2"/>
  </si>
  <si>
    <t>公益財団法人郡山市健康振興財団</t>
    <rPh sb="0" eb="2">
      <t>コウエキ</t>
    </rPh>
    <rPh sb="2" eb="6">
      <t>ザイダンホウジン</t>
    </rPh>
    <rPh sb="6" eb="9">
      <t>コオリヤマシ</t>
    </rPh>
    <rPh sb="9" eb="11">
      <t>ケンコウ</t>
    </rPh>
    <rPh sb="11" eb="13">
      <t>シンコウ</t>
    </rPh>
    <rPh sb="13" eb="15">
      <t>ザイダン</t>
    </rPh>
    <phoneticPr fontId="2"/>
  </si>
  <si>
    <t>公益財団法人郡山コンベンションビューロー</t>
    <rPh sb="0" eb="2">
      <t>コウエキ</t>
    </rPh>
    <rPh sb="2" eb="6">
      <t>ザイダンホウジン</t>
    </rPh>
    <rPh sb="6" eb="8">
      <t>コオリヤマ</t>
    </rPh>
    <phoneticPr fontId="2"/>
  </si>
  <si>
    <t>郡山駅西口再開発株式会社</t>
    <rPh sb="0" eb="3">
      <t>コオリヤマエキ</t>
    </rPh>
    <rPh sb="3" eb="5">
      <t>ニシグチ</t>
    </rPh>
    <rPh sb="5" eb="8">
      <t>サイカイハツ</t>
    </rPh>
    <rPh sb="8" eb="12">
      <t>カブシキガイシャ</t>
    </rPh>
    <phoneticPr fontId="2"/>
  </si>
  <si>
    <t>-</t>
    <phoneticPr fontId="2"/>
  </si>
  <si>
    <t>公共施設等総合管理基金（R3,4は統合前4基金の合計額）</t>
    <rPh sb="17" eb="20">
      <t>トウゴウマエ</t>
    </rPh>
    <rPh sb="21" eb="23">
      <t>キキン</t>
    </rPh>
    <rPh sb="24" eb="27">
      <t>ゴウケイガク</t>
    </rPh>
    <phoneticPr fontId="5"/>
  </si>
  <si>
    <t>福祉基金</t>
    <phoneticPr fontId="2"/>
  </si>
  <si>
    <t>東山霊園管理基金</t>
    <phoneticPr fontId="2"/>
  </si>
  <si>
    <t>水と緑のまちづくり基金</t>
    <phoneticPr fontId="2"/>
  </si>
  <si>
    <t>きずな基金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</si>
  <si>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</si>
  <si>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</si>
  <si>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将来負担比率が前年度に引き続き将来負担が算出されないマイナス値（△28.9％）であり、良好な状態を維持している。
一方で、有形固定資産減価償却率は年々高まっていることから、将来世代が享受するサービスと負担のバランスを考慮しながら、計画的な地方債償還や財源確保を図るとともに、公共施設等総合管理計画に基づき、施設の適切な維持管理、長寿命化や複合化による全体量及びコストの縮減等に継続して取り組み、適切な施設マネジメントを行っていく必要がある。</t>
    <rPh sb="115" eb="118">
      <t>ケイカクテキ</t>
    </rPh>
    <rPh sb="119" eb="122">
      <t>チホウサイ</t>
    </rPh>
    <rPh sb="122" eb="124">
      <t>ショウカン</t>
    </rPh>
    <rPh sb="125" eb="129">
      <t>ザイゲンカクホ</t>
    </rPh>
    <rPh sb="130" eb="131">
      <t>ハカ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</si>
  <si>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</si>
  <si>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</si>
  <si>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</si>
  <si>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</si>
  <si>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</si>
  <si>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</si>
  <si>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将来負担比率が前年度に引き続き将来負担が算出されないマイナス値（△28.9％）であり、良好な状態を維持している。
また、実質公債費比率も対前年度比で0.3ポイント減少し、類似団体内平均値と比較しても、将来世代の負担率が相対的に低い傾向である。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</si>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</sst>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A286F6F-2256-41C9-A89F-F7889A04217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94B7-4F0F-A86F-262E3D7250D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29717</c:v>
                </c:pt>
                <c:pt idx="1">
                  <c:v>33004</c:v>
                </c:pt>
                <c:pt idx="2">
                  <c:v>48479</c:v>
                </c:pt>
                <c:pt idx="3">
                  <c:v>65876</c:v>
                </c:pt>
                <c:pt idx="4">
                  <c:v>54136</c:v>
                </c:pt>
              </c:numCache>
            </c:numRef>
          </c:val>
          <c:smooth val="0"/>
          <c:extLst>
            <c:ext xmlns:c16="http://schemas.microsoft.com/office/drawing/2014/chart" uri="{C3380CC4-5D6E-409C-BE32-E72D297353CC}">
              <c16:uniqueId val="{00000001-94B7-4F0F-A86F-262E3D7250D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6.48</c:v>
                </c:pt>
                <c:pt idx="1">
                  <c:v>8.6199999999999992</c:v>
                </c:pt>
                <c:pt idx="2">
                  <c:v>9.43</c:v>
                </c:pt>
                <c:pt idx="3">
                  <c:v>9.2899999999999991</c:v>
                </c:pt>
                <c:pt idx="4">
                  <c:v>9.24</c:v>
                </c:pt>
              </c:numCache>
            </c:numRef>
          </c:val>
          <c:extLst>
            <c:ext xmlns:c16="http://schemas.microsoft.com/office/drawing/2014/chart" uri="{C3380CC4-5D6E-409C-BE32-E72D297353CC}">
              <c16:uniqueId val="{00000000-CD7E-4270-BE8F-AD599E20793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15.94</c:v>
                </c:pt>
                <c:pt idx="1">
                  <c:v>17.940000000000001</c:v>
                </c:pt>
                <c:pt idx="2">
                  <c:v>21.29</c:v>
                </c:pt>
                <c:pt idx="3">
                  <c:v>22.58</c:v>
                </c:pt>
                <c:pt idx="4">
                  <c:v>22.29</c:v>
                </c:pt>
              </c:numCache>
            </c:numRef>
          </c:val>
          <c:extLst>
            <c:ext xmlns:c16="http://schemas.microsoft.com/office/drawing/2014/chart" uri="{C3380CC4-5D6E-409C-BE32-E72D297353CC}">
              <c16:uniqueId val="{00000001-CD7E-4270-BE8F-AD599E20793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-3.11</c:v>
                </c:pt>
                <c:pt idx="1">
                  <c:v>4.38</c:v>
                </c:pt>
                <c:pt idx="2">
                  <c:v>5.2</c:v>
                </c:pt>
                <c:pt idx="3">
                  <c:v>0.49</c:v>
                </c:pt>
                <c:pt idx="4">
                  <c:v>0.27</c:v>
                </c:pt>
              </c:numCache>
            </c:numRef>
          </c:val>
          <c:smooth val="0"/>
          <c:extLst>
            <c:ext xmlns:c16="http://schemas.microsoft.com/office/drawing/2014/chart" uri="{C3380CC4-5D6E-409C-BE32-E72D297353CC}">
              <c16:uniqueId val="{00000002-CD7E-4270-BE8F-AD599E20793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0.08</c:v>
                </c:pt>
                <c:pt idx="2">
                  <c:v>#N/A</c:v>
                </c:pt>
                <c:pt idx="3">
                  <c:v>0.1</c:v>
                </c:pt>
                <c:pt idx="4">
                  <c:v>#N/A</c:v>
                </c:pt>
                <c:pt idx="5">
                  <c:v>0.6</c:v>
                </c:pt>
                <c:pt idx="6">
                  <c:v>#N/A</c:v>
                </c:pt>
                <c:pt idx="7">
                  <c:v>0</c:v>
                </c:pt>
                <c:pt idx="8">
                  <c:v>#N/A</c:v>
                </c:pt>
                <c:pt idx="9">
                  <c:v>0</c:v>
                </c:pt>
              </c:numCache>
            </c:numRef>
          </c:val>
          <c:extLst>
            <c:ext xmlns:c16="http://schemas.microsoft.com/office/drawing/2014/chart" uri="{C3380CC4-5D6E-409C-BE32-E72D297353CC}">
              <c16:uniqueId val="{00000000-C6DD-417C-A14E-FD24309AE8B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0.18</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C6DD-417C-A14E-FD24309AE8B0}"/>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0.04</c:v>
                </c:pt>
                <c:pt idx="2">
                  <c:v>#N/A</c:v>
                </c:pt>
                <c:pt idx="3">
                  <c:v>0.02</c:v>
                </c:pt>
                <c:pt idx="4">
                  <c:v>#N/A</c:v>
                </c:pt>
                <c:pt idx="5">
                  <c:v>0.02</c:v>
                </c:pt>
                <c:pt idx="6">
                  <c:v>#N/A</c:v>
                </c:pt>
                <c:pt idx="7">
                  <c:v>0.01</c:v>
                </c:pt>
                <c:pt idx="8">
                  <c:v>#N/A</c:v>
                </c:pt>
                <c:pt idx="9">
                  <c:v>0.01</c:v>
                </c:pt>
              </c:numCache>
            </c:numRef>
          </c:val>
          <c:extLst>
            <c:ext xmlns:c16="http://schemas.microsoft.com/office/drawing/2014/chart" uri="{C3380CC4-5D6E-409C-BE32-E72D297353CC}">
              <c16:uniqueId val="{00000002-C6DD-417C-A14E-FD24309AE8B0}"/>
            </c:ext>
          </c:extLst>
        </c:ser>
        <c:ser>
          <c:idx val="3"/>
          <c:order val="3"/>
          <c:tx>
            <c:strRef>
              <c:f>データシート!$A$30</c:f>
              <c:strCache>
                <c:ptCount val="1"/>
                <c:pt idx="0">
                  <c:v>母子父子寡婦福祉資金貸付金特別会計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0.05</c:v>
                </c:pt>
                <c:pt idx="2">
                  <c:v>#N/A</c:v>
                </c:pt>
                <c:pt idx="3">
                  <c:v>0.05</c:v>
                </c:pt>
                <c:pt idx="4">
                  <c:v>#N/A</c:v>
                </c:pt>
                <c:pt idx="5">
                  <c:v>0.02</c:v>
                </c:pt>
                <c:pt idx="6">
                  <c:v>#N/A</c:v>
                </c:pt>
                <c:pt idx="7">
                  <c:v>0.01</c:v>
                </c:pt>
                <c:pt idx="8">
                  <c:v>#N/A</c:v>
                </c:pt>
                <c:pt idx="9">
                  <c:v>0.01</c:v>
                </c:pt>
              </c:numCache>
            </c:numRef>
          </c:val>
          <c:extLst>
            <c:ext xmlns:c16="http://schemas.microsoft.com/office/drawing/2014/chart" uri="{C3380CC4-5D6E-409C-BE32-E72D297353CC}">
              <c16:uniqueId val="{00000003-C6DD-417C-A14E-FD24309AE8B0}"/>
            </c:ext>
          </c:extLst>
        </c:ser>
        <c:ser>
          <c:idx val="4"/>
          <c:order val="4"/>
          <c:tx>
            <c:strRef>
              <c:f>データシート!$A$31</c:f>
              <c:strCache>
                <c:ptCount val="1"/>
                <c:pt idx="0">
                  <c:v>熱海温泉事業特別会計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0.79</c:v>
                </c:pt>
                <c:pt idx="2">
                  <c:v>#N/A</c:v>
                </c:pt>
                <c:pt idx="3">
                  <c:v>0.79</c:v>
                </c:pt>
                <c:pt idx="4">
                  <c:v>#N/A</c:v>
                </c:pt>
                <c:pt idx="5">
                  <c:v>0.76</c:v>
                </c:pt>
                <c:pt idx="6">
                  <c:v>#N/A</c:v>
                </c:pt>
                <c:pt idx="7">
                  <c:v>0.73</c:v>
                </c:pt>
                <c:pt idx="8">
                  <c:v>#N/A</c:v>
                </c:pt>
                <c:pt idx="9">
                  <c:v>0.6</c:v>
                </c:pt>
              </c:numCache>
            </c:numRef>
          </c:val>
          <c:extLst>
            <c:ext xmlns:c16="http://schemas.microsoft.com/office/drawing/2014/chart" uri="{C3380CC4-5D6E-409C-BE32-E72D297353CC}">
              <c16:uniqueId val="{00000004-C6DD-417C-A14E-FD24309AE8B0}"/>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0.22</c:v>
                </c:pt>
                <c:pt idx="2">
                  <c:v>#N/A</c:v>
                </c:pt>
                <c:pt idx="3">
                  <c:v>0.57999999999999996</c:v>
                </c:pt>
                <c:pt idx="4">
                  <c:v>#N/A</c:v>
                </c:pt>
                <c:pt idx="5">
                  <c:v>0.54</c:v>
                </c:pt>
                <c:pt idx="6">
                  <c:v>#N/A</c:v>
                </c:pt>
                <c:pt idx="7">
                  <c:v>0.72</c:v>
                </c:pt>
                <c:pt idx="8">
                  <c:v>#N/A</c:v>
                </c:pt>
                <c:pt idx="9">
                  <c:v>0.62</c:v>
                </c:pt>
              </c:numCache>
            </c:numRef>
          </c:val>
          <c:extLst>
            <c:ext xmlns:c16="http://schemas.microsoft.com/office/drawing/2014/chart" uri="{C3380CC4-5D6E-409C-BE32-E72D297353CC}">
              <c16:uniqueId val="{00000005-C6DD-417C-A14E-FD24309AE8B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c:v>
                </c:pt>
                <c:pt idx="2">
                  <c:v>#N/A</c:v>
                </c:pt>
                <c:pt idx="3">
                  <c:v>1.1499999999999999</c:v>
                </c:pt>
                <c:pt idx="4">
                  <c:v>#N/A</c:v>
                </c:pt>
                <c:pt idx="5">
                  <c:v>1.0900000000000001</c:v>
                </c:pt>
                <c:pt idx="6">
                  <c:v>#N/A</c:v>
                </c:pt>
                <c:pt idx="7">
                  <c:v>1.54</c:v>
                </c:pt>
                <c:pt idx="8">
                  <c:v>#N/A</c:v>
                </c:pt>
                <c:pt idx="9">
                  <c:v>0.68</c:v>
                </c:pt>
              </c:numCache>
            </c:numRef>
          </c:val>
          <c:extLst>
            <c:ext xmlns:c16="http://schemas.microsoft.com/office/drawing/2014/chart" uri="{C3380CC4-5D6E-409C-BE32-E72D297353CC}">
              <c16:uniqueId val="{00000006-C6DD-417C-A14E-FD24309AE8B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0.75</c:v>
                </c:pt>
                <c:pt idx="2">
                  <c:v>#N/A</c:v>
                </c:pt>
                <c:pt idx="3">
                  <c:v>0.89</c:v>
                </c:pt>
                <c:pt idx="4">
                  <c:v>#N/A</c:v>
                </c:pt>
                <c:pt idx="5">
                  <c:v>1.1100000000000001</c:v>
                </c:pt>
                <c:pt idx="6">
                  <c:v>#N/A</c:v>
                </c:pt>
                <c:pt idx="7">
                  <c:v>1.0900000000000001</c:v>
                </c:pt>
                <c:pt idx="8">
                  <c:v>#N/A</c:v>
                </c:pt>
                <c:pt idx="9">
                  <c:v>1.08</c:v>
                </c:pt>
              </c:numCache>
            </c:numRef>
          </c:val>
          <c:extLst>
            <c:ext xmlns:c16="http://schemas.microsoft.com/office/drawing/2014/chart" uri="{C3380CC4-5D6E-409C-BE32-E72D297353CC}">
              <c16:uniqueId val="{00000007-C6DD-417C-A14E-FD24309AE8B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6.75</c:v>
                </c:pt>
                <c:pt idx="2">
                  <c:v>#N/A</c:v>
                </c:pt>
                <c:pt idx="3">
                  <c:v>8.6300000000000008</c:v>
                </c:pt>
                <c:pt idx="4">
                  <c:v>#N/A</c:v>
                </c:pt>
                <c:pt idx="5">
                  <c:v>9.4499999999999993</c:v>
                </c:pt>
                <c:pt idx="6">
                  <c:v>#N/A</c:v>
                </c:pt>
                <c:pt idx="7">
                  <c:v>9.26</c:v>
                </c:pt>
                <c:pt idx="8">
                  <c:v>#N/A</c:v>
                </c:pt>
                <c:pt idx="9">
                  <c:v>9.2200000000000006</c:v>
                </c:pt>
              </c:numCache>
            </c:numRef>
          </c:val>
          <c:extLst>
            <c:ext xmlns:c16="http://schemas.microsoft.com/office/drawing/2014/chart" uri="{C3380CC4-5D6E-409C-BE32-E72D297353CC}">
              <c16:uniqueId val="{00000008-C6DD-417C-A14E-FD24309AE8B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15.82</c:v>
                </c:pt>
                <c:pt idx="2">
                  <c:v>#N/A</c:v>
                </c:pt>
                <c:pt idx="3">
                  <c:v>16.16</c:v>
                </c:pt>
                <c:pt idx="4">
                  <c:v>#N/A</c:v>
                </c:pt>
                <c:pt idx="5">
                  <c:v>15.6</c:v>
                </c:pt>
                <c:pt idx="6">
                  <c:v>#N/A</c:v>
                </c:pt>
                <c:pt idx="7">
                  <c:v>15.24</c:v>
                </c:pt>
                <c:pt idx="8">
                  <c:v>#N/A</c:v>
                </c:pt>
                <c:pt idx="9">
                  <c:v>14.07</c:v>
                </c:pt>
              </c:numCache>
            </c:numRef>
          </c:val>
          <c:extLst>
            <c:ext xmlns:c16="http://schemas.microsoft.com/office/drawing/2014/chart" uri="{C3380CC4-5D6E-409C-BE32-E72D297353CC}">
              <c16:uniqueId val="{00000009-C6DD-417C-A14E-FD24309AE8B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11858</c:v>
                </c:pt>
                <c:pt idx="5">
                  <c:v>11745</c:v>
                </c:pt>
                <c:pt idx="8">
                  <c:v>11607</c:v>
                </c:pt>
                <c:pt idx="11">
                  <c:v>11143</c:v>
                </c:pt>
                <c:pt idx="14">
                  <c:v>11127</c:v>
                </c:pt>
              </c:numCache>
            </c:numRef>
          </c:val>
          <c:extLst>
            <c:ext xmlns:c16="http://schemas.microsoft.com/office/drawing/2014/chart" uri="{C3380CC4-5D6E-409C-BE32-E72D297353CC}">
              <c16:uniqueId val="{00000000-31E7-4AFC-B962-9FEA9CA3AA9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1E7-4AFC-B962-9FEA9CA3AA9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66</c:v>
                </c:pt>
                <c:pt idx="3">
                  <c:v>64</c:v>
                </c:pt>
                <c:pt idx="6">
                  <c:v>94</c:v>
                </c:pt>
                <c:pt idx="9">
                  <c:v>139</c:v>
                </c:pt>
                <c:pt idx="12">
                  <c:v>200</c:v>
                </c:pt>
              </c:numCache>
            </c:numRef>
          </c:val>
          <c:extLst>
            <c:ext xmlns:c16="http://schemas.microsoft.com/office/drawing/2014/chart" uri="{C3380CC4-5D6E-409C-BE32-E72D297353CC}">
              <c16:uniqueId val="{00000002-31E7-4AFC-B962-9FEA9CA3AA9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142</c:v>
                </c:pt>
                <c:pt idx="3">
                  <c:v>152</c:v>
                </c:pt>
                <c:pt idx="6">
                  <c:v>138</c:v>
                </c:pt>
                <c:pt idx="9">
                  <c:v>152</c:v>
                </c:pt>
                <c:pt idx="12">
                  <c:v>105</c:v>
                </c:pt>
              </c:numCache>
            </c:numRef>
          </c:val>
          <c:extLst>
            <c:ext xmlns:c16="http://schemas.microsoft.com/office/drawing/2014/chart" uri="{C3380CC4-5D6E-409C-BE32-E72D297353CC}">
              <c16:uniqueId val="{00000003-31E7-4AFC-B962-9FEA9CA3AA9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4489</c:v>
                </c:pt>
                <c:pt idx="3">
                  <c:v>3790</c:v>
                </c:pt>
                <c:pt idx="6">
                  <c:v>3840</c:v>
                </c:pt>
                <c:pt idx="9">
                  <c:v>3416</c:v>
                </c:pt>
                <c:pt idx="12">
                  <c:v>3528</c:v>
                </c:pt>
              </c:numCache>
            </c:numRef>
          </c:val>
          <c:extLst>
            <c:ext xmlns:c16="http://schemas.microsoft.com/office/drawing/2014/chart" uri="{C3380CC4-5D6E-409C-BE32-E72D297353CC}">
              <c16:uniqueId val="{00000004-31E7-4AFC-B962-9FEA9CA3AA9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1E7-4AFC-B962-9FEA9CA3AA9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1E7-4AFC-B962-9FEA9CA3AA9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9459</c:v>
                </c:pt>
                <c:pt idx="3">
                  <c:v>9147</c:v>
                </c:pt>
                <c:pt idx="6">
                  <c:v>8887</c:v>
                </c:pt>
                <c:pt idx="9">
                  <c:v>8438</c:v>
                </c:pt>
                <c:pt idx="12">
                  <c:v>8142</c:v>
                </c:pt>
              </c:numCache>
            </c:numRef>
          </c:val>
          <c:extLst>
            <c:ext xmlns:c16="http://schemas.microsoft.com/office/drawing/2014/chart" uri="{C3380CC4-5D6E-409C-BE32-E72D297353CC}">
              <c16:uniqueId val="{00000007-31E7-4AFC-B962-9FEA9CA3AA9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2298</c:v>
                </c:pt>
                <c:pt idx="2">
                  <c:v>#N/A</c:v>
                </c:pt>
                <c:pt idx="3">
                  <c:v>#N/A</c:v>
                </c:pt>
                <c:pt idx="4">
                  <c:v>1408</c:v>
                </c:pt>
                <c:pt idx="5">
                  <c:v>#N/A</c:v>
                </c:pt>
                <c:pt idx="6">
                  <c:v>#N/A</c:v>
                </c:pt>
                <c:pt idx="7">
                  <c:v>1352</c:v>
                </c:pt>
                <c:pt idx="8">
                  <c:v>#N/A</c:v>
                </c:pt>
                <c:pt idx="9">
                  <c:v>#N/A</c:v>
                </c:pt>
                <c:pt idx="10">
                  <c:v>1002</c:v>
                </c:pt>
                <c:pt idx="11">
                  <c:v>#N/A</c:v>
                </c:pt>
                <c:pt idx="12">
                  <c:v>#N/A</c:v>
                </c:pt>
                <c:pt idx="13">
                  <c:v>848</c:v>
                </c:pt>
                <c:pt idx="14">
                  <c:v>#N/A</c:v>
                </c:pt>
              </c:numCache>
            </c:numRef>
          </c:val>
          <c:smooth val="0"/>
          <c:extLst>
            <c:ext xmlns:c16="http://schemas.microsoft.com/office/drawing/2014/chart" uri="{C3380CC4-5D6E-409C-BE32-E72D297353CC}">
              <c16:uniqueId val="{00000008-31E7-4AFC-B962-9FEA9CA3AA9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103215</c:v>
                </c:pt>
                <c:pt idx="5">
                  <c:v>105436</c:v>
                </c:pt>
                <c:pt idx="8">
                  <c:v>105576</c:v>
                </c:pt>
                <c:pt idx="11">
                  <c:v>104694</c:v>
                </c:pt>
                <c:pt idx="14">
                  <c:v>105789</c:v>
                </c:pt>
              </c:numCache>
            </c:numRef>
          </c:val>
          <c:extLst>
            <c:ext xmlns:c16="http://schemas.microsoft.com/office/drawing/2014/chart" uri="{C3380CC4-5D6E-409C-BE32-E72D297353CC}">
              <c16:uniqueId val="{00000000-AC3F-41FC-A6B6-2D312C166EB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18557</c:v>
                </c:pt>
                <c:pt idx="5">
                  <c:v>21150</c:v>
                </c:pt>
                <c:pt idx="8">
                  <c:v>29977</c:v>
                </c:pt>
                <c:pt idx="11">
                  <c:v>29052</c:v>
                </c:pt>
                <c:pt idx="14">
                  <c:v>29221</c:v>
                </c:pt>
              </c:numCache>
            </c:numRef>
          </c:val>
          <c:extLst>
            <c:ext xmlns:c16="http://schemas.microsoft.com/office/drawing/2014/chart" uri="{C3380CC4-5D6E-409C-BE32-E72D297353CC}">
              <c16:uniqueId val="{00000001-AC3F-41FC-A6B6-2D312C166EB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25247</c:v>
                </c:pt>
                <c:pt idx="5">
                  <c:v>25953</c:v>
                </c:pt>
                <c:pt idx="8">
                  <c:v>31081</c:v>
                </c:pt>
                <c:pt idx="11">
                  <c:v>31837</c:v>
                </c:pt>
                <c:pt idx="14">
                  <c:v>36368</c:v>
                </c:pt>
              </c:numCache>
            </c:numRef>
          </c:val>
          <c:extLst>
            <c:ext xmlns:c16="http://schemas.microsoft.com/office/drawing/2014/chart" uri="{C3380CC4-5D6E-409C-BE32-E72D297353CC}">
              <c16:uniqueId val="{00000002-AC3F-41FC-A6B6-2D312C166EB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C3F-41FC-A6B6-2D312C166EB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C3F-41FC-A6B6-2D312C166EB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C3F-41FC-A6B6-2D312C166EB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14951</c:v>
                </c:pt>
                <c:pt idx="3">
                  <c:v>15137</c:v>
                </c:pt>
                <c:pt idx="6">
                  <c:v>15054</c:v>
                </c:pt>
                <c:pt idx="9">
                  <c:v>15077</c:v>
                </c:pt>
                <c:pt idx="12">
                  <c:v>15911</c:v>
                </c:pt>
              </c:numCache>
            </c:numRef>
          </c:val>
          <c:extLst>
            <c:ext xmlns:c16="http://schemas.microsoft.com/office/drawing/2014/chart" uri="{C3380CC4-5D6E-409C-BE32-E72D297353CC}">
              <c16:uniqueId val="{00000006-AC3F-41FC-A6B6-2D312C166EB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543</c:v>
                </c:pt>
                <c:pt idx="3">
                  <c:v>437</c:v>
                </c:pt>
                <c:pt idx="6">
                  <c:v>422</c:v>
                </c:pt>
                <c:pt idx="9">
                  <c:v>563</c:v>
                </c:pt>
                <c:pt idx="12">
                  <c:v>473</c:v>
                </c:pt>
              </c:numCache>
            </c:numRef>
          </c:val>
          <c:extLst>
            <c:ext xmlns:c16="http://schemas.microsoft.com/office/drawing/2014/chart" uri="{C3380CC4-5D6E-409C-BE32-E72D297353CC}">
              <c16:uniqueId val="{00000007-AC3F-41FC-A6B6-2D312C166EB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34631</c:v>
                </c:pt>
                <c:pt idx="3">
                  <c:v>47626</c:v>
                </c:pt>
                <c:pt idx="6">
                  <c:v>49954</c:v>
                </c:pt>
                <c:pt idx="9">
                  <c:v>42772</c:v>
                </c:pt>
                <c:pt idx="12">
                  <c:v>41682</c:v>
                </c:pt>
              </c:numCache>
            </c:numRef>
          </c:val>
          <c:extLst>
            <c:ext xmlns:c16="http://schemas.microsoft.com/office/drawing/2014/chart" uri="{C3380CC4-5D6E-409C-BE32-E72D297353CC}">
              <c16:uniqueId val="{00000008-AC3F-41FC-A6B6-2D312C166EB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411</c:v>
                </c:pt>
                <c:pt idx="3">
                  <c:v>351</c:v>
                </c:pt>
                <c:pt idx="6">
                  <c:v>292</c:v>
                </c:pt>
                <c:pt idx="9">
                  <c:v>232</c:v>
                </c:pt>
                <c:pt idx="12">
                  <c:v>173</c:v>
                </c:pt>
              </c:numCache>
            </c:numRef>
          </c:val>
          <c:extLst>
            <c:ext xmlns:c16="http://schemas.microsoft.com/office/drawing/2014/chart" uri="{C3380CC4-5D6E-409C-BE32-E72D297353CC}">
              <c16:uniqueId val="{00000009-AC3F-41FC-A6B6-2D312C166EB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80937</c:v>
                </c:pt>
                <c:pt idx="3">
                  <c:v>83949</c:v>
                </c:pt>
                <c:pt idx="6">
                  <c:v>89094</c:v>
                </c:pt>
                <c:pt idx="9">
                  <c:v>92645</c:v>
                </c:pt>
                <c:pt idx="12">
                  <c:v>94490</c:v>
                </c:pt>
              </c:numCache>
            </c:numRef>
          </c:val>
          <c:extLst>
            <c:ext xmlns:c16="http://schemas.microsoft.com/office/drawing/2014/chart" uri="{C3380CC4-5D6E-409C-BE32-E72D297353CC}">
              <c16:uniqueId val="{0000000A-AC3F-41FC-A6B6-2D312C166EB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C3F-41FC-A6B6-2D312C166EB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15581</c:v>
                </c:pt>
                <c:pt idx="1">
                  <c:v>16177</c:v>
                </c:pt>
                <c:pt idx="2">
                  <c:v>16277</c:v>
                </c:pt>
              </c:numCache>
            </c:numRef>
          </c:val>
          <c:extLst>
            <c:ext xmlns:c16="http://schemas.microsoft.com/office/drawing/2014/chart" uri="{C3380CC4-5D6E-409C-BE32-E72D297353CC}">
              <c16:uniqueId val="{00000000-6E53-4D08-A76B-D46288A765C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1804</c:v>
                </c:pt>
                <c:pt idx="1">
                  <c:v>1792</c:v>
                </c:pt>
                <c:pt idx="2">
                  <c:v>2139</c:v>
                </c:pt>
              </c:numCache>
            </c:numRef>
          </c:val>
          <c:extLst>
            <c:ext xmlns:c16="http://schemas.microsoft.com/office/drawing/2014/chart" uri="{C3380CC4-5D6E-409C-BE32-E72D297353CC}">
              <c16:uniqueId val="{00000001-6E53-4D08-A76B-D46288A765C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10057</c:v>
                </c:pt>
                <c:pt idx="1">
                  <c:v>10588</c:v>
                </c:pt>
                <c:pt idx="2">
                  <c:v>14142</c:v>
                </c:pt>
              </c:numCache>
            </c:numRef>
          </c:val>
          <c:extLst>
            <c:ext xmlns:c16="http://schemas.microsoft.com/office/drawing/2014/chart" uri="{C3380CC4-5D6E-409C-BE32-E72D297353CC}">
              <c16:uniqueId val="{00000002-6E53-4D08-A76B-D46288A765C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{D62E69BC-B191-4443-914A-9FED13EE01FF}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BA4-483F-A395-BD48AA827EA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{C28F0F07-7E88-4875-9DD6-D60EE7E1CA32}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BA4-483F-A395-BD48AA827EA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{B8207E06-7CD6-4649-A11A-B7BC87409F4C}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BA4-483F-A395-BD48AA827EA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{0E0E69D6-85D2-467A-A9B6-74954D2E6613}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BA4-483F-A395-BD48AA827EA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{E4A81DC7-E897-435E-8EFD-79D34ED13991}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BA4-483F-A395-BD48AA827EA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{D50E9875-3BB8-4B88-9B7B-21FF81598CE4}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BA4-483F-A395-BD48AA827EA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{E21B4A99-8376-4752-8CFC-5BE0FE55BD87}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BA4-483F-A395-BD48AA827EA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{25EA6D88-0435-4B20-9773-52ED0139CA26}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BA4-483F-A395-BD48AA827EA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{E149EFF9-50CD-41AD-9295-6DFA26573A49}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BA4-483F-A395-BD48AA827EA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53.7</c:v>
                </c:pt>
                <c:pt idx="8">
                  <c:v>55.2</c:v>
                </c:pt>
                <c:pt idx="16">
                  <c:v>56.7</c:v>
                </c:pt>
                <c:pt idx="24">
                  <c:v>57.9</c:v>
                </c:pt>
                <c:pt idx="32">
                  <c:v>59.3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BA4-483F-A395-BD48AA827EA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{B1342340-7CDD-4AF6-A882-B96318072901}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BA4-483F-A395-BD48AA827EA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{6CA19CC4-EEA9-46CA-BCDB-434F20BBD937}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BA4-483F-A395-BD48AA827EA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{C0B212EC-C402-4AE7-89C5-DB8601CD3D2A}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BA4-483F-A395-BD48AA827EA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{44839AF2-04CE-4037-BD33-A8C98122BC0B}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BA4-483F-A395-BD48AA827EA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{EDC0BA60-8D40-4A6D-B736-A6C13A832BF0}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BA4-483F-A395-BD48AA827EA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{A4AEF32E-F92D-427A-A2EC-7F2AA4721BE0}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BA4-483F-A395-BD48AA827EA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{69142156-7C4B-432C-9335-768B3C4E1409}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BA4-483F-A395-BD48AA827EA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{20D95D51-04C7-4D1D-A1EE-55A2B578C58E}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BA4-483F-A395-BD48AA827EA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{CA02D948-61C2-449B-ADD9-68DD8E1688D9}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BA4-483F-A395-BD48AA827EA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8BA4-483F-A395-BD48AA827EA6}"/>
            </c:ext>
          </c:extLst>
        </c:ser>
        <c:dLbls>
          <c:showLegendKey val="0"/>
          <c:showVal val="1"/>
          <c:showCatName val="0"/>
          <c:showSerName val="0"/>
          <c:showPercent val="0"/>
          <c:showBubbleSize val="0"/>
        </c:dLbls>
        <c:axId val="46179840"/>
        <c:axId val="46181760"/>
      </c:scatterChart>
      <c:valAx>
        <c:axId val="46179840"/>
        <c:scaling>
          <c:orientation val="maxMin"/>
          <c:max val="67"/>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{70B9B02E-2554-457B-81AC-6AFE71635A6C}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0EF-4C5F-BDF1-8D8B7E67D0D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{7DF982B6-7FF8-415E-A852-D81F50415435}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0EF-4C5F-BDF1-8D8B7E67D0D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{8A99C7FC-47DC-4909-91C2-709C7CDD4284}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0EF-4C5F-BDF1-8D8B7E67D0D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{20B62BF8-6120-4180-9AF3-008E11AED0D4}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0EF-4C5F-BDF1-8D8B7E67D0D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{0E64B612-5114-448C-A3B2-2AC1E2927E42}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0EF-4C5F-BDF1-8D8B7E67D0D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{A19E176F-3FD2-4155-8685-8EC181D6DC48}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0EF-4C5F-BDF1-8D8B7E67D0D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{6CF13550-D539-4AAB-9F2F-1C0CAA510DE8}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0EF-4C5F-BDF1-8D8B7E67D0D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{ECC97296-27D3-467B-8EBD-92DC15E978A6}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0EF-4C5F-BDF1-8D8B7E67D0D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{6F2C95E4-66E1-40F6-9AF4-CD83AA74E2A8}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0EF-4C5F-BDF1-8D8B7E67D0D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4.3</c:v>
                </c:pt>
                <c:pt idx="8">
                  <c:v>3.2</c:v>
                </c:pt>
                <c:pt idx="16">
                  <c:v>2.7</c:v>
                </c:pt>
                <c:pt idx="24">
                  <c:v>1.9</c:v>
                </c:pt>
                <c:pt idx="32">
                  <c:v>1.6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0EF-4C5F-BDF1-8D8B7E67D0D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{CE7FCB5B-8BDD-4A50-AE4B-21BB4A52CCFF}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0EF-4C5F-BDF1-8D8B7E67D0D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{FB1EEF33-15A5-4936-B259-7652DF3FF75F}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0EF-4C5F-BDF1-8D8B7E67D0D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{7C8EE0BD-61ED-4B61-9E4F-17D274CD0ABC}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0EF-4C5F-BDF1-8D8B7E67D0D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{785BB583-3F67-443B-AF20-C21E86099E45}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0EF-4C5F-BDF1-8D8B7E67D0D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{7701F7BC-EC94-4048-B739-7D482EEB10C7}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0EF-4C5F-BDF1-8D8B7E67D0D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{6F2736F0-0FF8-40AB-AE1D-C8A4150F1B19}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0EF-4C5F-BDF1-8D8B7E67D0D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{0E585CD0-B102-4065-B5D4-2DA1EED025C4}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0EF-4C5F-BDF1-8D8B7E67D0DC}"/>
                </c:ext>
              </c:extLst>
            </c:dLbl>
            <c:dLbl>
              <c:idx val="24"/>
              <c:layout>
                <c:manualLayout>
                  <c:x val="-4.4905057365901176E-2"/>
                  <c:y val="-5.778039286064114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{8E3964AD-CD37-4E74-9F0A-A6E473B0AE29}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0EF-4C5F-BDF1-8D8B7E67D0DC}"/>
                </c:ext>
              </c:extLst>
            </c:dLbl>
            <c:dLbl>
              <c:idx val="32"/>
              <c:layout>
                <c:manualLayout>
                  <c:x val="-1.8235628084250128E-2"/>
                  <c:y val="-6.705324380251619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{55882799-2F73-4A91-BF43-2535C15155EA}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0EF-4C5F-BDF1-8D8B7E67D0D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D0EF-4C5F-BDF1-8D8B7E67D0DC}"/>
            </c:ext>
          </c:extLst>
        </c:ser>
        <c:dLbls>
          <c:showLegendKey val="0"/>
          <c:showVal val="1"/>
          <c:showCatName val="0"/>
          <c:showSerName val="0"/>
          <c:showPercent val="0"/>
          <c:showBubbleSize val="0"/>
        </c:dLbls>
        <c:axId val="84219776"/>
        <c:axId val="84234240"/>
      </c:scatterChart>
      <c:valAx>
        <c:axId val="84219776"/>
        <c:scaling>
          <c:orientation val="maxMin"/>
          <c:max val="5.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計画的な地方債の償還により元利償還金及び公営企業債の元利償還金に対する繰入金が減少したため、実質公債費比率の分子は減少している。</a:t>
          </a:r>
        </a:p>
        <a:p>
          <a:r>
            <a:rPr kumimoji="1" lang="ja-JP" altLang="en-US" sz="1400">
              <a:latin typeface="ＭＳ ゴシック" pitchFamily="49" charset="-128"/>
              <a:ea typeface="ＭＳ ゴシック" pitchFamily="49" charset="-128"/>
            </a:rPr>
            <a:t>　今後も財政措置が見込まれる起債の活用を原則とし、一定の水準を保てるよう努めていく。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及び退職手当負担見込額は増加したものの、債務負担行為に基づく支出予定額の減少並びに充当可能財源等の更なる増加により、前年度に引き続き、マイナス値となっている。</a:t>
          </a:r>
        </a:p>
        <a:p>
          <a:r>
            <a:rPr kumimoji="1" lang="ja-JP" altLang="en-US" sz="1400">
              <a:latin typeface="ＭＳ ゴシック" pitchFamily="49" charset="-128"/>
              <a:ea typeface="ＭＳ ゴシック" pitchFamily="49" charset="-128"/>
            </a:rPr>
            <a:t>　しかしながら、老朽化した公共施設の長寿命化事業等による、地方債現在高の増加、基金の取崩し等の増加要因もあることから、今後も計画的な地方債償還と財源確保を図り、将来負担の軽減に努めていく。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福島県郡山市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その他特定目的基金において、令和５年度から施設整備系４基金（保健衛生施設整備基金、福祉施設整備基金、文化施設整備基金及び体育施設整備基金）を統合し、新たに「公共施設等総合管理基金」を設立し、公共施設等の改修・更新等に要する経費の財源確保のため、同基金にさら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億円の積立を行ったことなどが主な要因である。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などによる経常経費を中心とした財政需要や、公共施設等の改修・更新等に要する経費は増加傾向にあるため、引き続き必要な基金額の確保に努めるとともに、基金の有効活用を推進するため、基金の統合や処分規定の改正も含めて基金全体のあり方を検討していく。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・公共施設等総合管理基金：公共施設等の総合的かつ計画的な管理に基づく、公共施設等の改修・更新等に要する経費に充てるもの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・福祉基金：社会福祉の事業に要する経費に充てるもの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・水と緑のまちづくり基金：水と緑のある快適なまちづくりの推進に係る事業に要する経費に充てるもの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・きずな基金：市民生活に甚大な影響を及ぼす災害及び感染症その他の緊急事態における市民生活の安定化等に資する事業に要する経費の財源に充てるもの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・公共施設等総合管理基金：公共施設の改修・更新等に要する事業のため、約７億９千８百万円の取崩をおこなったものの、決算剰余金の一部及び市有地売却益による積立を行った結果、前年度末比で約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億２千８百万円の増となった。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・きずな基金：寄附金等による積立を行った結果、約５千６百万円の増となった。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から施設整備系４基金（保健衛生施設整備基金、福祉施設整備基金、文化施設整備基金及び体育施設整備基金）を統合し、新たに「公共施設等総合管理基金」を設立した上、今後は公共施設等総合管理計画に基づくマネジメントによる公共施設等の改修、更新等に要する経費の財源を確保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また、基金の有効活用を推進するため、基金の統合や処分規定の改正も含めて基金全体のあり方を検討していく。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億円を取り崩した結果、全体では約１億円の増となった。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後退による市税の大幅な減収や物価高騰、大規模災害の発生など不測の事態に備えるとともに、国県等の特定財源を最大限に活用してもなお不足する財源として今後の財政需要等を見据え、全国の地方自治体の状況等から一般的に適正規模とされ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％程度の基金額を確保していく。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普通交付税再算定による令和５年度臨時財政対策債の償還財源の積立により、約３億４千７百万円の増となった。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償還のため毎年度計画的に取崩を行っていく。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45C1D19-F69C-4A5E-A817-FB767CEBA0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DFB7521-B649-4941-A73D-FFE17758BF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2C926F3C-3F00-45CA-9EDC-3CC2B5EBA244}"/>
            </a:ext>
          </a:extLst>
        </xdr:cNvPr>
        <xdr:cNvSpPr/>
      </xdr:nvSpPr>
      <xdr:spPr>
        <a:xfrm>
          <a:off x="117633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BBB6EE04-9404-497B-BF9A-499451338FF7}"/>
            </a:ext>
          </a:extLst>
        </xdr:cNvPr>
        <xdr:cNvSpPr/>
      </xdr:nvSpPr>
      <xdr:spPr>
        <a:xfrm>
          <a:off x="131349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C64824D2-A948-4338-B15F-3DCA667C3D45}"/>
            </a:ext>
          </a:extLst>
        </xdr:cNvPr>
        <xdr:cNvSpPr/>
      </xdr:nvSpPr>
      <xdr:spPr>
        <a:xfrm>
          <a:off x="145065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CDD05A45-E6DA-4525-9465-48452DB0EDAC}"/>
            </a:ext>
          </a:extLst>
        </xdr:cNvPr>
        <xdr:cNvSpPr/>
      </xdr:nvSpPr>
      <xdr:spPr>
        <a:xfrm>
          <a:off x="158781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1840BD6D-2EFA-4D5C-9E65-042BB62FC923}"/>
            </a:ext>
          </a:extLst>
        </xdr:cNvPr>
        <xdr:cNvSpPr/>
      </xdr:nvSpPr>
      <xdr:spPr>
        <a:xfrm>
          <a:off x="172497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4DCDF264-3E79-4993-85FD-797A4CE866EE}"/>
            </a:ext>
          </a:extLst>
        </xdr:cNvPr>
        <xdr:cNvSpPr/>
      </xdr:nvSpPr>
      <xdr:spPr>
        <a:xfrm>
          <a:off x="117633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CDFB979C-FB52-42E3-8EEA-0328F742B2C4}"/>
            </a:ext>
          </a:extLst>
        </xdr:cNvPr>
        <xdr:cNvSpPr/>
      </xdr:nvSpPr>
      <xdr:spPr>
        <a:xfrm>
          <a:off x="131349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45BD14A8-8F77-48C3-BB94-75B749E97562}"/>
            </a:ext>
          </a:extLst>
        </xdr:cNvPr>
        <xdr:cNvSpPr/>
      </xdr:nvSpPr>
      <xdr:spPr>
        <a:xfrm>
          <a:off x="145065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69496834-C2BC-429C-8CDE-9FEDDA9C9BBE}"/>
            </a:ext>
          </a:extLst>
        </xdr:cNvPr>
        <xdr:cNvSpPr/>
      </xdr:nvSpPr>
      <xdr:spPr>
        <a:xfrm>
          <a:off x="158781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667356C8-7A82-46B7-B494-CB5857BC6A14}"/>
            </a:ext>
          </a:extLst>
        </xdr:cNvPr>
        <xdr:cNvSpPr/>
      </xdr:nvSpPr>
      <xdr:spPr>
        <a:xfrm>
          <a:off x="172497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1DCAB468-B16D-4110-A07E-6A87103FF87F}"/>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ACFC2441-DA6E-4B93-B264-965DFC9FF942}"/>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28B405F6-9D2D-448B-B186-F0A5072B62D3}"/>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F00B6733-F9EC-43EB-8B56-C2A173855B38}"/>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67EF1CD4-C09F-4F1A-BB63-D7DCFE51152E}"/>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6E8A4CF5-759A-4936-A0EB-E36C5413952C}"/>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5282E9DC-132C-432D-B19F-957D636FB6DF}"/>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BCE470B3-DD74-4E69-B885-602C63C2EDDE}"/>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3736D2C0-EB1B-4516-8172-C2F170350D1C}"/>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BC3353B4-78DD-49D6-BE00-A9E839AF782F}"/>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315,155
311,823
757.20
150,377,955
142,036,623
6,751,156
73,039,000
94,468,571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5BF9F80C-5E11-45BF-B8D5-3C484AF53437}"/>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7E99D145-AD37-415F-8B44-95BA78069594}"/>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52D4A168-D459-4486-B0E5-DCD3281F6AAD}"/>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497C2FC8-38F9-4D49-9889-0C51AB1129A3}"/>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1D165AA3-105A-4071-ADED-B2B60B432028}"/>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5C630B3D-BD96-461C-BCE9-241728F7D8FA}"/>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0D58FE9-0E15-4C67-867D-E36225DD65BC}"/>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8FC41F91-897C-4D6A-AC54-1F662DAD3C95}"/>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37A2A38B-626B-4AEF-83B2-BEB4E56EFFF3}"/>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EEA96BE4-C5CF-4959-B84A-40AE04D2122A}"/>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D1DD63E1-AA3A-426C-A6B3-C06B895F796C}"/>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4797A49A-C965-4617-B458-72D0CD10A826}"/>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54D05E7-3E29-4287-A56C-461398FD992D}"/>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D4F49D71-E8FE-4903-B025-C0F65C727747}"/>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DF5E8993-3585-40FE-B3A9-2694F388DE48}"/>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98C45BD0-FB73-4D20-A4B4-692DD0B239F6}"/>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3D9FEC72-9B57-4181-A597-51D9577794A3}"/>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9EA18EC-D750-469C-BBA1-E76D3E6DE0FD}"/>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44794C1-9D4A-4443-8133-A0318268C268}"/>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6E87ADE7-F59A-4CD6-A49F-E555B991D579}"/>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385F6772-375E-46EC-B371-3770A2D57C53}"/>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254B599B-2F1F-4A8F-8DDB-E5BA86BFBF02}"/>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2C8BF5F-88A0-4416-98C9-9C570F660254}"/>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57E37A9A-9CE8-42F2-B824-B2EE70A2F1AA}"/>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74084CF4-546B-4342-8684-4A46ED30E9C4}"/>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4BD06BE5-41C3-4423-A57A-A1030FF1E90E}"/>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CACD108C-4EA0-41B3-8DEC-7BE21A009C31}"/>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C8352E2D-40C5-4030-A703-C343BD25CC99}"/>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CA683CE4-BE5F-4D4C-A402-3D68C6D033D0}"/>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1A34FA2-9587-4E2B-91FE-3364513C8F2C}"/>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D268082C-575A-4D76-AB5E-997444C1B47E}"/>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B79B751F-D026-48A4-939B-8C82328DCAFF}"/>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4F9EAD5B-458C-4517-BD5F-F762B86FE8A6}"/>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F441B72-BFB2-45D1-93BA-4CE92F19EDDE}"/>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4571D45-8CC4-405F-BDF8-5B2FACD4ED98}"/>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年度は、対前年度比で</a:t>
          </a:r>
          <a:r>
            <a:rPr kumimoji="1" lang="en-US" altLang="ja-JP" sz="1050">
              <a:latin typeface="ＭＳ Ｐゴシック" panose="020B0600070205080204" pitchFamily="50" charset="-128"/>
              <a:ea typeface="ＭＳ Ｐゴシック" panose="020B0600070205080204" pitchFamily="50" charset="-128"/>
            </a:rPr>
            <a:t>1.4</a:t>
          </a:r>
          <a:r>
            <a:rPr kumimoji="1" lang="ja-JP" altLang="en-US" sz="1050">
              <a:latin typeface="ＭＳ Ｐゴシック" panose="020B0600070205080204" pitchFamily="50" charset="-128"/>
              <a:ea typeface="ＭＳ Ｐゴシック" panose="020B0600070205080204" pitchFamily="50" charset="-128"/>
            </a:rPr>
            <a:t>ポイント増加している。類似団体平均比で、老朽化度合いは低い値で推移しているものの、その差は徐々に縮小している。資産別の減価償却率は、事業用建物が</a:t>
          </a:r>
          <a:r>
            <a:rPr kumimoji="1" lang="en-US" altLang="ja-JP" sz="1050">
              <a:latin typeface="ＭＳ Ｐゴシック" panose="020B0600070205080204" pitchFamily="50" charset="-128"/>
              <a:ea typeface="ＭＳ Ｐゴシック" panose="020B0600070205080204" pitchFamily="50" charset="-128"/>
            </a:rPr>
            <a:t>64.8%</a:t>
          </a:r>
          <a:r>
            <a:rPr kumimoji="1" lang="ja-JP" altLang="en-US" sz="1050">
              <a:latin typeface="ＭＳ Ｐゴシック" panose="020B0600070205080204" pitchFamily="50" charset="-128"/>
              <a:ea typeface="ＭＳ Ｐゴシック" panose="020B0600070205080204" pitchFamily="50" charset="-128"/>
            </a:rPr>
            <a:t>、事業用工作物が</a:t>
          </a:r>
          <a:r>
            <a:rPr kumimoji="1" lang="en-US" altLang="ja-JP" sz="1050">
              <a:latin typeface="ＭＳ Ｐゴシック" panose="020B0600070205080204" pitchFamily="50" charset="-128"/>
              <a:ea typeface="ＭＳ Ｐゴシック" panose="020B0600070205080204" pitchFamily="50" charset="-128"/>
            </a:rPr>
            <a:t>72.7%</a:t>
          </a:r>
          <a:r>
            <a:rPr kumimoji="1" lang="ja-JP" altLang="en-US" sz="1050">
              <a:latin typeface="ＭＳ Ｐゴシック" panose="020B0600070205080204" pitchFamily="50" charset="-128"/>
              <a:ea typeface="ＭＳ Ｐゴシック" panose="020B0600070205080204" pitchFamily="50" charset="-128"/>
            </a:rPr>
            <a:t>、インフラ建物が</a:t>
          </a:r>
          <a:r>
            <a:rPr kumimoji="1" lang="en-US" altLang="ja-JP" sz="1050">
              <a:latin typeface="ＭＳ Ｐゴシック" panose="020B0600070205080204" pitchFamily="50" charset="-128"/>
              <a:ea typeface="ＭＳ Ｐゴシック" panose="020B0600070205080204" pitchFamily="50" charset="-128"/>
            </a:rPr>
            <a:t>60.0%</a:t>
          </a:r>
          <a:r>
            <a:rPr kumimoji="1" lang="ja-JP" altLang="en-US" sz="1050">
              <a:latin typeface="ＭＳ Ｐゴシック" panose="020B0600070205080204" pitchFamily="50" charset="-128"/>
              <a:ea typeface="ＭＳ Ｐゴシック" panose="020B0600070205080204" pitchFamily="50" charset="-128"/>
            </a:rPr>
            <a:t>、インフラ工作物が</a:t>
          </a:r>
          <a:r>
            <a:rPr kumimoji="1" lang="en-US" altLang="ja-JP" sz="1050">
              <a:latin typeface="ＭＳ Ｐゴシック" panose="020B0600070205080204" pitchFamily="50" charset="-128"/>
              <a:ea typeface="ＭＳ Ｐゴシック" panose="020B0600070205080204" pitchFamily="50" charset="-128"/>
            </a:rPr>
            <a:t>56.0%</a:t>
          </a:r>
          <a:r>
            <a:rPr kumimoji="1" lang="ja-JP" altLang="en-US" sz="1050">
              <a:latin typeface="ＭＳ Ｐゴシック" panose="020B0600070205080204" pitchFamily="50" charset="-128"/>
              <a:ea typeface="ＭＳ Ｐゴシック" panose="020B0600070205080204" pitchFamily="50" charset="-128"/>
            </a:rPr>
            <a:t>となっている。特に、事業用工作物の減価償却率が</a:t>
          </a:r>
          <a:r>
            <a:rPr kumimoji="1" lang="en-US" altLang="ja-JP" sz="1050">
              <a:latin typeface="ＭＳ Ｐゴシック" panose="020B0600070205080204" pitchFamily="50" charset="-128"/>
              <a:ea typeface="ＭＳ Ｐゴシック" panose="020B0600070205080204" pitchFamily="50" charset="-128"/>
            </a:rPr>
            <a:t>70</a:t>
          </a:r>
          <a:r>
            <a:rPr kumimoji="1" lang="ja-JP" altLang="en-US" sz="1050">
              <a:latin typeface="ＭＳ Ｐゴシック" panose="020B0600070205080204" pitchFamily="50" charset="-128"/>
              <a:ea typeface="ＭＳ Ｐゴシック" panose="020B0600070205080204" pitchFamily="50" charset="-128"/>
            </a:rPr>
            <a:t>％を超えており、老朽化度合いの高まりが大きい。公共施設等のマネジメントがますます重要となってくることから、公共施設等総合管理計画に基づき、施設の適切な維持管理、長寿命化や複合化による全体量及びコストの縮減等に継続して取り組んでいく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5AE365AB-6685-416F-8476-024CFBFEEF79}"/>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1D691471-8EFB-4082-B3F1-9F615598FAE5}"/>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C7C7988F-1D62-4572-9DC5-E2F35A22D297}"/>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BA1739B4-AA4D-4D9C-AA25-086581E55A84}"/>
            </a:ext>
          </a:extLst>
        </xdr:cNvPr>
        <xdr:cNvCxnSpPr/>
      </xdr:nvCxnSpPr>
      <xdr:spPr>
        <a:xfrm>
          <a:off x="1158875" y="647594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B2577907-5A1C-47F4-9C23-66E83DEBFFB0}"/>
            </a:ext>
          </a:extLst>
        </xdr:cNvPr>
        <xdr:cNvSpPr txBox="1"/>
      </xdr:nvSpPr>
      <xdr:spPr>
        <a:xfrm>
          <a:off x="789956" y="63821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AA75B558-E173-43FB-B23B-C0DC5AEE700B}"/>
            </a:ext>
          </a:extLst>
        </xdr:cNvPr>
        <xdr:cNvCxnSpPr/>
      </xdr:nvCxnSpPr>
      <xdr:spPr>
        <a:xfrm>
          <a:off x="1158875" y="613515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EE283F1A-C88C-4C95-AAFF-DF10051BD539}"/>
            </a:ext>
          </a:extLst>
        </xdr:cNvPr>
        <xdr:cNvSpPr txBox="1"/>
      </xdr:nvSpPr>
      <xdr:spPr>
        <a:xfrm>
          <a:off x="789956"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D3A5EEAE-3EFC-40DC-A7AF-D2A28700CA87}"/>
            </a:ext>
          </a:extLst>
        </xdr:cNvPr>
        <xdr:cNvCxnSpPr/>
      </xdr:nvCxnSpPr>
      <xdr:spPr>
        <a:xfrm>
          <a:off x="1158875" y="57975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B2DA28F4-0472-43F1-918A-AE6FC1A033C2}"/>
            </a:ext>
          </a:extLst>
        </xdr:cNvPr>
        <xdr:cNvSpPr txBox="1"/>
      </xdr:nvSpPr>
      <xdr:spPr>
        <a:xfrm>
          <a:off x="789956"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DDE7CDC6-6152-4F4F-8C72-DF1E501244D9}"/>
            </a:ext>
          </a:extLst>
        </xdr:cNvPr>
        <xdr:cNvCxnSpPr/>
      </xdr:nvCxnSpPr>
      <xdr:spPr>
        <a:xfrm>
          <a:off x="1158875" y="545676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9EE8B7C5-5B55-4DE3-BCB6-3E90C12F027A}"/>
            </a:ext>
          </a:extLst>
        </xdr:cNvPr>
        <xdr:cNvSpPr txBox="1"/>
      </xdr:nvSpPr>
      <xdr:spPr>
        <a:xfrm>
          <a:off x="789956" y="53629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A2015C24-83E0-4D79-A922-952A280EC256}"/>
            </a:ext>
          </a:extLst>
        </xdr:cNvPr>
        <xdr:cNvCxnSpPr/>
      </xdr:nvCxnSpPr>
      <xdr:spPr>
        <a:xfrm>
          <a:off x="1158875" y="511598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67454A67-5217-4E8D-BF3D-311F047106AF}"/>
            </a:ext>
          </a:extLst>
        </xdr:cNvPr>
        <xdr:cNvSpPr txBox="1"/>
      </xdr:nvSpPr>
      <xdr:spPr>
        <a:xfrm>
          <a:off x="789956" y="5031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31E424D9-A184-4799-AF5F-4BE8452DFA3A}"/>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21379998-9A35-4F9B-A26D-36DA82377476}"/>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8F906476-EE43-4B30-9C84-DA8653915CE0}"/>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75" name="直線コネクタ 74">
          <a:extLst>
            <a:ext uri="{FF2B5EF4-FFF2-40B4-BE49-F238E27FC236}">
              <a16:creationId xmlns:a16="http://schemas.microsoft.com/office/drawing/2014/main" id="{6F664F94-C4F9-4084-9A7A-F45A77D81B4D}"/>
            </a:ext>
          </a:extLst>
        </xdr:cNvPr>
        <xdr:cNvCxnSpPr/>
      </xdr:nvCxnSpPr>
      <xdr:spPr>
        <a:xfrm flipV="1">
          <a:off x="4306570" y="5200015"/>
          <a:ext cx="1270" cy="123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76" name="有形固定資産減価償却率最小値テキスト">
          <a:extLst>
            <a:ext uri="{FF2B5EF4-FFF2-40B4-BE49-F238E27FC236}">
              <a16:creationId xmlns:a16="http://schemas.microsoft.com/office/drawing/2014/main" id="{F59AB82F-7859-44B8-97EC-6C3013B1BC47}"/>
            </a:ext>
          </a:extLst>
        </xdr:cNvPr>
        <xdr:cNvSpPr txBox="1"/>
      </xdr:nvSpPr>
      <xdr:spPr>
        <a:xfrm>
          <a:off x="4359275" y="6440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77" name="直線コネクタ 76">
          <a:extLst>
            <a:ext uri="{FF2B5EF4-FFF2-40B4-BE49-F238E27FC236}">
              <a16:creationId xmlns:a16="http://schemas.microsoft.com/office/drawing/2014/main" id="{7AEF1579-2A81-4B1D-AF20-5EDEC7DAFBCE}"/>
            </a:ext>
          </a:extLst>
        </xdr:cNvPr>
        <xdr:cNvCxnSpPr/>
      </xdr:nvCxnSpPr>
      <xdr:spPr>
        <a:xfrm>
          <a:off x="4216400" y="643636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8" name="有形固定資産減価償却率最大値テキスト">
          <a:extLst>
            <a:ext uri="{FF2B5EF4-FFF2-40B4-BE49-F238E27FC236}">
              <a16:creationId xmlns:a16="http://schemas.microsoft.com/office/drawing/2014/main" id="{6F2AC330-15A6-4DCF-83B7-62AD76AA7471}"/>
            </a:ext>
          </a:extLst>
        </xdr:cNvPr>
        <xdr:cNvSpPr txBox="1"/>
      </xdr:nvSpPr>
      <xdr:spPr>
        <a:xfrm>
          <a:off x="4359275" y="498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9" name="直線コネクタ 78">
          <a:extLst>
            <a:ext uri="{FF2B5EF4-FFF2-40B4-BE49-F238E27FC236}">
              <a16:creationId xmlns:a16="http://schemas.microsoft.com/office/drawing/2014/main" id="{1D39BA08-7570-4587-AA02-B0CBC5AD6EDE}"/>
            </a:ext>
          </a:extLst>
        </xdr:cNvPr>
        <xdr:cNvCxnSpPr/>
      </xdr:nvCxnSpPr>
      <xdr:spPr>
        <a:xfrm>
          <a:off x="4216400" y="520001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82355</xdr:rowOff>
    </xdr:from>
    <xdr:ext cx="405111" cy="259045"/>
    <xdr:sp macro="" textlink="">
      <xdr:nvSpPr>
        <xdr:cNvPr id="80" name="有形固定資産減価償却率平均値テキスト">
          <a:extLst>
            <a:ext uri="{FF2B5EF4-FFF2-40B4-BE49-F238E27FC236}">
              <a16:creationId xmlns:a16="http://schemas.microsoft.com/office/drawing/2014/main" id="{9A17C6E3-411D-4BF8-8CED-B1E3CBE484BC}"/>
            </a:ext>
          </a:extLst>
        </xdr:cNvPr>
        <xdr:cNvSpPr txBox="1"/>
      </xdr:nvSpPr>
      <xdr:spPr>
        <a:xfrm>
          <a:off x="4359275" y="5924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81" name="フローチャート: 判断 80">
          <a:extLst>
            <a:ext uri="{FF2B5EF4-FFF2-40B4-BE49-F238E27FC236}">
              <a16:creationId xmlns:a16="http://schemas.microsoft.com/office/drawing/2014/main" id="{82F812AC-F627-45D8-BC14-B05E5EEBC208}"/>
            </a:ext>
          </a:extLst>
        </xdr:cNvPr>
        <xdr:cNvSpPr/>
      </xdr:nvSpPr>
      <xdr:spPr>
        <a:xfrm>
          <a:off x="4254500" y="594592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82" name="フローチャート: 判断 81">
          <a:extLst>
            <a:ext uri="{FF2B5EF4-FFF2-40B4-BE49-F238E27FC236}">
              <a16:creationId xmlns:a16="http://schemas.microsoft.com/office/drawing/2014/main" id="{059F0FA4-B871-49F8-88D8-55158ED09FAD}"/>
            </a:ext>
          </a:extLst>
        </xdr:cNvPr>
        <xdr:cNvSpPr/>
      </xdr:nvSpPr>
      <xdr:spPr>
        <a:xfrm>
          <a:off x="3616325" y="590719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83" name="フローチャート: 判断 82">
          <a:extLst>
            <a:ext uri="{FF2B5EF4-FFF2-40B4-BE49-F238E27FC236}">
              <a16:creationId xmlns:a16="http://schemas.microsoft.com/office/drawing/2014/main" id="{9DEF3F55-3F13-468D-A50C-FBFF186A1CA0}"/>
            </a:ext>
          </a:extLst>
        </xdr:cNvPr>
        <xdr:cNvSpPr/>
      </xdr:nvSpPr>
      <xdr:spPr>
        <a:xfrm>
          <a:off x="2930525" y="587438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84" name="フローチャート: 判断 83">
          <a:extLst>
            <a:ext uri="{FF2B5EF4-FFF2-40B4-BE49-F238E27FC236}">
              <a16:creationId xmlns:a16="http://schemas.microsoft.com/office/drawing/2014/main" id="{81A0C394-2EE0-4807-9D95-74BD0B16FECD}"/>
            </a:ext>
          </a:extLst>
        </xdr:cNvPr>
        <xdr:cNvSpPr/>
      </xdr:nvSpPr>
      <xdr:spPr>
        <a:xfrm>
          <a:off x="2244725" y="583840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85" name="フローチャート: 判断 84">
          <a:extLst>
            <a:ext uri="{FF2B5EF4-FFF2-40B4-BE49-F238E27FC236}">
              <a16:creationId xmlns:a16="http://schemas.microsoft.com/office/drawing/2014/main" id="{141A7D36-453C-4C58-8DD5-DA129D0C5141}"/>
            </a:ext>
          </a:extLst>
        </xdr:cNvPr>
        <xdr:cNvSpPr/>
      </xdr:nvSpPr>
      <xdr:spPr>
        <a:xfrm>
          <a:off x="1558925" y="58083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48C7A67-10C3-4054-931F-35B7E485AECC}"/>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C183457-3B1D-41D2-9ED3-9BC4F5BF3068}"/>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49B8AF69-BDB2-4D25-8D63-0EF85A4EACBA}"/>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A9E2D980-3802-4233-8DE1-802DE951A8F9}"/>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D52B70A8-04B3-4829-B008-FBE4087E973B}"/>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41487</xdr:rowOff>
    </xdr:from>
    <xdr:to>
      <xdr:col>23</xdr:col>
      <xdr:colOff>136525</xdr:colOff>
      <xdr:row>30</xdr:row>
      <xdr:rowOff>143087</xdr:rowOff>
    </xdr:to>
    <xdr:sp macro="" textlink="">
      <xdr:nvSpPr>
        <xdr:cNvPr id="91" name="楕円 90">
          <a:extLst>
            <a:ext uri="{FF2B5EF4-FFF2-40B4-BE49-F238E27FC236}">
              <a16:creationId xmlns:a16="http://schemas.microsoft.com/office/drawing/2014/main" id="{903D9513-A644-4106-9B43-78096C3D8604}"/>
            </a:ext>
          </a:extLst>
        </xdr:cNvPr>
        <xdr:cNvSpPr/>
      </xdr:nvSpPr>
      <xdr:spPr>
        <a:xfrm>
          <a:off x="4254500" y="572156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64364</xdr:rowOff>
    </xdr:from>
    <xdr:ext cx="405111" cy="259045"/>
    <xdr:sp macro="" textlink="">
      <xdr:nvSpPr>
        <xdr:cNvPr id="92" name="有形固定資産減価償却率該当値テキスト">
          <a:extLst>
            <a:ext uri="{FF2B5EF4-FFF2-40B4-BE49-F238E27FC236}">
              <a16:creationId xmlns:a16="http://schemas.microsoft.com/office/drawing/2014/main" id="{418358A7-58C4-4422-9F45-7A6F3675AD2D}"/>
            </a:ext>
          </a:extLst>
        </xdr:cNvPr>
        <xdr:cNvSpPr txBox="1"/>
      </xdr:nvSpPr>
      <xdr:spPr>
        <a:xfrm>
          <a:off x="4359275" y="5582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162560</xdr:rowOff>
    </xdr:from>
    <xdr:to>
      <xdr:col>19</xdr:col>
      <xdr:colOff>187325</xdr:colOff>
      <xdr:row>30</xdr:row>
      <xdr:rowOff>92710</xdr:rowOff>
    </xdr:to>
    <xdr:sp macro="" textlink="">
      <xdr:nvSpPr>
        <xdr:cNvPr id="93" name="楕円 92">
          <a:extLst>
            <a:ext uri="{FF2B5EF4-FFF2-40B4-BE49-F238E27FC236}">
              <a16:creationId xmlns:a16="http://schemas.microsoft.com/office/drawing/2014/main" id="{07105C6D-CB9F-4359-8466-0195809B6120}"/>
            </a:ext>
          </a:extLst>
        </xdr:cNvPr>
        <xdr:cNvSpPr/>
      </xdr:nvSpPr>
      <xdr:spPr>
        <a:xfrm>
          <a:off x="3616325" y="56743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41910</xdr:rowOff>
    </xdr:from>
    <xdr:to>
      <xdr:col>23</xdr:col>
      <xdr:colOff>85725</xdr:colOff>
      <xdr:row>30</xdr:row>
      <xdr:rowOff>92287</xdr:rowOff>
    </xdr:to>
    <xdr:cxnSp macro="">
      <xdr:nvCxnSpPr>
        <xdr:cNvPr id="94" name="直線コネクタ 93">
          <a:extLst>
            <a:ext uri="{FF2B5EF4-FFF2-40B4-BE49-F238E27FC236}">
              <a16:creationId xmlns:a16="http://schemas.microsoft.com/office/drawing/2014/main" id="{BB82F563-E302-4D77-8473-302640C4F8B7}"/>
            </a:ext>
          </a:extLst>
        </xdr:cNvPr>
        <xdr:cNvCxnSpPr/>
      </xdr:nvCxnSpPr>
      <xdr:spPr>
        <a:xfrm>
          <a:off x="3673475" y="5721985"/>
          <a:ext cx="628650" cy="4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119380</xdr:rowOff>
    </xdr:from>
    <xdr:to>
      <xdr:col>15</xdr:col>
      <xdr:colOff>187325</xdr:colOff>
      <xdr:row>30</xdr:row>
      <xdr:rowOff>49530</xdr:rowOff>
    </xdr:to>
    <xdr:sp macro="" textlink="">
      <xdr:nvSpPr>
        <xdr:cNvPr id="95" name="楕円 94">
          <a:extLst>
            <a:ext uri="{FF2B5EF4-FFF2-40B4-BE49-F238E27FC236}">
              <a16:creationId xmlns:a16="http://schemas.microsoft.com/office/drawing/2014/main" id="{07730B0D-7EF0-4242-8780-B083C528F425}"/>
            </a:ext>
          </a:extLst>
        </xdr:cNvPr>
        <xdr:cNvSpPr/>
      </xdr:nvSpPr>
      <xdr:spPr>
        <a:xfrm>
          <a:off x="2930525" y="563753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170180</xdr:rowOff>
    </xdr:from>
    <xdr:to>
      <xdr:col>19</xdr:col>
      <xdr:colOff>136525</xdr:colOff>
      <xdr:row>30</xdr:row>
      <xdr:rowOff>41910</xdr:rowOff>
    </xdr:to>
    <xdr:cxnSp macro="">
      <xdr:nvCxnSpPr>
        <xdr:cNvPr id="96" name="直線コネクタ 95">
          <a:extLst>
            <a:ext uri="{FF2B5EF4-FFF2-40B4-BE49-F238E27FC236}">
              <a16:creationId xmlns:a16="http://schemas.microsoft.com/office/drawing/2014/main" id="{B966B3B9-78E5-4446-BDEB-A1525FF10233}"/>
            </a:ext>
          </a:extLst>
        </xdr:cNvPr>
        <xdr:cNvCxnSpPr/>
      </xdr:nvCxnSpPr>
      <xdr:spPr>
        <a:xfrm>
          <a:off x="2987675" y="5675630"/>
          <a:ext cx="685800"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65405</xdr:rowOff>
    </xdr:from>
    <xdr:to>
      <xdr:col>11</xdr:col>
      <xdr:colOff>187325</xdr:colOff>
      <xdr:row>29</xdr:row>
      <xdr:rowOff>167005</xdr:rowOff>
    </xdr:to>
    <xdr:sp macro="" textlink="">
      <xdr:nvSpPr>
        <xdr:cNvPr id="97" name="楕円 96">
          <a:extLst>
            <a:ext uri="{FF2B5EF4-FFF2-40B4-BE49-F238E27FC236}">
              <a16:creationId xmlns:a16="http://schemas.microsoft.com/office/drawing/2014/main" id="{84543F0B-97DC-4D7B-90C4-CB1D3510E7D4}"/>
            </a:ext>
          </a:extLst>
        </xdr:cNvPr>
        <xdr:cNvSpPr/>
      </xdr:nvSpPr>
      <xdr:spPr>
        <a:xfrm>
          <a:off x="2244725" y="55835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116205</xdr:rowOff>
    </xdr:from>
    <xdr:to>
      <xdr:col>15</xdr:col>
      <xdr:colOff>136525</xdr:colOff>
      <xdr:row>29</xdr:row>
      <xdr:rowOff>170180</xdr:rowOff>
    </xdr:to>
    <xdr:cxnSp macro="">
      <xdr:nvCxnSpPr>
        <xdr:cNvPr id="98" name="直線コネクタ 97">
          <a:extLst>
            <a:ext uri="{FF2B5EF4-FFF2-40B4-BE49-F238E27FC236}">
              <a16:creationId xmlns:a16="http://schemas.microsoft.com/office/drawing/2014/main" id="{5C999A7C-6463-40A0-9DFF-0F540A245704}"/>
            </a:ext>
          </a:extLst>
        </xdr:cNvPr>
        <xdr:cNvCxnSpPr/>
      </xdr:nvCxnSpPr>
      <xdr:spPr>
        <a:xfrm>
          <a:off x="2301875" y="5631180"/>
          <a:ext cx="6858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11430</xdr:rowOff>
    </xdr:from>
    <xdr:to>
      <xdr:col>7</xdr:col>
      <xdr:colOff>187325</xdr:colOff>
      <xdr:row>29</xdr:row>
      <xdr:rowOff>113030</xdr:rowOff>
    </xdr:to>
    <xdr:sp macro="" textlink="">
      <xdr:nvSpPr>
        <xdr:cNvPr id="99" name="楕円 98">
          <a:extLst>
            <a:ext uri="{FF2B5EF4-FFF2-40B4-BE49-F238E27FC236}">
              <a16:creationId xmlns:a16="http://schemas.microsoft.com/office/drawing/2014/main" id="{E112BB1D-80B3-4135-81F8-6EF7E99CA264}"/>
            </a:ext>
          </a:extLst>
        </xdr:cNvPr>
        <xdr:cNvSpPr/>
      </xdr:nvSpPr>
      <xdr:spPr>
        <a:xfrm>
          <a:off x="1558925" y="55232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62230</xdr:rowOff>
    </xdr:from>
    <xdr:to>
      <xdr:col>11</xdr:col>
      <xdr:colOff>136525</xdr:colOff>
      <xdr:row>29</xdr:row>
      <xdr:rowOff>116205</xdr:rowOff>
    </xdr:to>
    <xdr:cxnSp macro="">
      <xdr:nvCxnSpPr>
        <xdr:cNvPr id="100" name="直線コネクタ 99">
          <a:extLst>
            <a:ext uri="{FF2B5EF4-FFF2-40B4-BE49-F238E27FC236}">
              <a16:creationId xmlns:a16="http://schemas.microsoft.com/office/drawing/2014/main" id="{560885A8-915B-4A94-BF41-1A182C89BD74}"/>
            </a:ext>
          </a:extLst>
        </xdr:cNvPr>
        <xdr:cNvCxnSpPr/>
      </xdr:nvCxnSpPr>
      <xdr:spPr>
        <a:xfrm>
          <a:off x="1616075" y="5580380"/>
          <a:ext cx="6858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164270</xdr:rowOff>
    </xdr:from>
    <xdr:ext cx="405111" cy="259045"/>
    <xdr:sp macro="" textlink="">
      <xdr:nvSpPr>
        <xdr:cNvPr id="101" name="n_1aveValue有形固定資産減価償却率">
          <a:extLst>
            <a:ext uri="{FF2B5EF4-FFF2-40B4-BE49-F238E27FC236}">
              <a16:creationId xmlns:a16="http://schemas.microsoft.com/office/drawing/2014/main" id="{3BF422D9-63C7-42D9-A694-26D4BF4E0BDA}"/>
            </a:ext>
          </a:extLst>
        </xdr:cNvPr>
        <xdr:cNvSpPr txBox="1"/>
      </xdr:nvSpPr>
      <xdr:spPr>
        <a:xfrm>
          <a:off x="3474094" y="5999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128287</xdr:rowOff>
    </xdr:from>
    <xdr:ext cx="405111" cy="259045"/>
    <xdr:sp macro="" textlink="">
      <xdr:nvSpPr>
        <xdr:cNvPr id="102" name="n_2aveValue有形固定資産減価償却率">
          <a:extLst>
            <a:ext uri="{FF2B5EF4-FFF2-40B4-BE49-F238E27FC236}">
              <a16:creationId xmlns:a16="http://schemas.microsoft.com/office/drawing/2014/main" id="{417EE50A-55A4-4C6C-B9FE-12ED766CB925}"/>
            </a:ext>
          </a:extLst>
        </xdr:cNvPr>
        <xdr:cNvSpPr txBox="1"/>
      </xdr:nvSpPr>
      <xdr:spPr>
        <a:xfrm>
          <a:off x="2797819" y="5963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92304</xdr:rowOff>
    </xdr:from>
    <xdr:ext cx="405111" cy="259045"/>
    <xdr:sp macro="" textlink="">
      <xdr:nvSpPr>
        <xdr:cNvPr id="103" name="n_3aveValue有形固定資産減価償却率">
          <a:extLst>
            <a:ext uri="{FF2B5EF4-FFF2-40B4-BE49-F238E27FC236}">
              <a16:creationId xmlns:a16="http://schemas.microsoft.com/office/drawing/2014/main" id="{45964FDE-A143-4CB4-A02D-E7573D75698F}"/>
            </a:ext>
          </a:extLst>
        </xdr:cNvPr>
        <xdr:cNvSpPr txBox="1"/>
      </xdr:nvSpPr>
      <xdr:spPr>
        <a:xfrm>
          <a:off x="2112019" y="593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104" name="n_4aveValue有形固定資産減価償却率">
          <a:extLst>
            <a:ext uri="{FF2B5EF4-FFF2-40B4-BE49-F238E27FC236}">
              <a16:creationId xmlns:a16="http://schemas.microsoft.com/office/drawing/2014/main" id="{C8EEFBFE-9DE8-4E6C-89D4-FFCD0F9EEA02}"/>
            </a:ext>
          </a:extLst>
        </xdr:cNvPr>
        <xdr:cNvSpPr txBox="1"/>
      </xdr:nvSpPr>
      <xdr:spPr>
        <a:xfrm>
          <a:off x="1426219" y="5888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109237</xdr:rowOff>
    </xdr:from>
    <xdr:ext cx="405111" cy="259045"/>
    <xdr:sp macro="" textlink="">
      <xdr:nvSpPr>
        <xdr:cNvPr id="105" name="n_1mainValue有形固定資産減価償却率">
          <a:extLst>
            <a:ext uri="{FF2B5EF4-FFF2-40B4-BE49-F238E27FC236}">
              <a16:creationId xmlns:a16="http://schemas.microsoft.com/office/drawing/2014/main" id="{BF4F67F0-0C55-4AB2-9027-D76168DCB4AD}"/>
            </a:ext>
          </a:extLst>
        </xdr:cNvPr>
        <xdr:cNvSpPr txBox="1"/>
      </xdr:nvSpPr>
      <xdr:spPr>
        <a:xfrm>
          <a:off x="3474094" y="5459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66057</xdr:rowOff>
    </xdr:from>
    <xdr:ext cx="405111" cy="259045"/>
    <xdr:sp macro="" textlink="">
      <xdr:nvSpPr>
        <xdr:cNvPr id="106" name="n_2mainValue有形固定資産減価償却率">
          <a:extLst>
            <a:ext uri="{FF2B5EF4-FFF2-40B4-BE49-F238E27FC236}">
              <a16:creationId xmlns:a16="http://schemas.microsoft.com/office/drawing/2014/main" id="{F7E164C4-AE76-497F-9A97-36447205F8AD}"/>
            </a:ext>
          </a:extLst>
        </xdr:cNvPr>
        <xdr:cNvSpPr txBox="1"/>
      </xdr:nvSpPr>
      <xdr:spPr>
        <a:xfrm>
          <a:off x="2797819" y="54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107" name="n_3mainValue有形固定資産減価償却率">
          <a:extLst>
            <a:ext uri="{FF2B5EF4-FFF2-40B4-BE49-F238E27FC236}">
              <a16:creationId xmlns:a16="http://schemas.microsoft.com/office/drawing/2014/main" id="{D98C13B7-5D95-4075-82E4-54DF117DF160}"/>
            </a:ext>
          </a:extLst>
        </xdr:cNvPr>
        <xdr:cNvSpPr txBox="1"/>
      </xdr:nvSpPr>
      <xdr:spPr>
        <a:xfrm>
          <a:off x="2112019" y="5361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129557</xdr:rowOff>
    </xdr:from>
    <xdr:ext cx="405111" cy="259045"/>
    <xdr:sp macro="" textlink="">
      <xdr:nvSpPr>
        <xdr:cNvPr id="108" name="n_4mainValue有形固定資産減価償却率">
          <a:extLst>
            <a:ext uri="{FF2B5EF4-FFF2-40B4-BE49-F238E27FC236}">
              <a16:creationId xmlns:a16="http://schemas.microsoft.com/office/drawing/2014/main" id="{FEE2E35E-9A1F-4639-B995-BC0FE8095E11}"/>
            </a:ext>
          </a:extLst>
        </xdr:cNvPr>
        <xdr:cNvSpPr txBox="1"/>
      </xdr:nvSpPr>
      <xdr:spPr>
        <a:xfrm>
          <a:off x="1426219" y="53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F81603DF-E828-4CE0-A979-95166AB6A0BE}"/>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9863B0FE-DE28-4596-8A62-66D4EDA822F1}"/>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42BAE29C-0031-4F47-8156-BCC51BA3BA83}"/>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A67B0303-BE98-4629-A91F-D6042B67F2E5}"/>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30EC8466-32D6-4B8F-A363-B4AB4F46CE54}"/>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6542577A-03F5-44AF-952B-7B96A70894E3}"/>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B3FB54D7-76B3-4771-8C62-65E4678B9920}"/>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D3E07C97-C136-44E2-9FEF-BB5803E10CEA}"/>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F4873DCC-1B68-4BDE-9B54-6792EDE17CA1}"/>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EFFBF22F-A008-4CF6-8834-8775557B25CB}"/>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8FF77F30-FC3F-4310-8D71-F777928C57E2}"/>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8FFE08E8-B5B4-47F6-8C29-4F9A95EC44C4}"/>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B0F7921C-362F-4BCA-8B10-DE48966EFE36}"/>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年度は、対前年度比</a:t>
          </a:r>
          <a:r>
            <a:rPr kumimoji="1" lang="en-US" altLang="ja-JP" sz="1100">
              <a:latin typeface="ＭＳ Ｐゴシック" panose="020B0600070205080204" pitchFamily="50" charset="-128"/>
              <a:ea typeface="ＭＳ Ｐゴシック" panose="020B0600070205080204" pitchFamily="50" charset="-128"/>
            </a:rPr>
            <a:t>6.40</a:t>
          </a:r>
          <a:r>
            <a:rPr kumimoji="1" lang="ja-JP" altLang="en-US" sz="1100">
              <a:latin typeface="ＭＳ Ｐゴシック" panose="020B0600070205080204" pitchFamily="50" charset="-128"/>
              <a:ea typeface="ＭＳ Ｐゴシック" panose="020B0600070205080204" pitchFamily="50" charset="-128"/>
            </a:rPr>
            <a:t>ポイント低下した。本市の傾向としては、類似団体平均比よりも低い水準で推移しており、比較的債務償還能力が高い状態を維持している。将来にわたり健全な財政状況を維持するため、引き続き適切な債務管理に努めていく。</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6B119DFF-028A-4FB4-9123-8A53C9A4BF05}"/>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83C09803-225C-4D2C-AE37-12D42272F52D}"/>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96592DED-0F6D-4658-8C84-860CC05B7AEC}"/>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B095CC24-A764-4B0B-8605-B692929F3D20}"/>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412469D7-1ACA-4594-B118-0067C884D4C8}"/>
            </a:ext>
          </a:extLst>
        </xdr:cNvPr>
        <xdr:cNvSpPr txBox="1"/>
      </xdr:nvSpPr>
      <xdr:spPr>
        <a:xfrm>
          <a:off x="9708926"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6AFB6455-2F5C-4A62-AABD-21403F39EF93}"/>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BE04CFA9-FD87-4989-9E6B-6A65862B4C5B}"/>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2FFD55F6-B8D3-483A-B070-159EBABAACE0}"/>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8C0AFD66-49E2-409C-8ECB-B6598B6CA5B5}"/>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BEF4D2D1-B11B-4C75-B0EE-A30509C1E32E}"/>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31492B87-7027-4F3C-AC1A-93DBA7D9C450}"/>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C89592F3-DA82-44D7-AE48-A7FF7742E5F4}"/>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9D712B2A-1D30-4BF7-BE83-FA89A831B43E}"/>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55D5D891-7C3E-4CD3-9660-23E9E8F62FEC}"/>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2E340ADC-EAA4-4556-B24E-F48DEEDC9592}"/>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37" name="直線コネクタ 136">
          <a:extLst>
            <a:ext uri="{FF2B5EF4-FFF2-40B4-BE49-F238E27FC236}">
              <a16:creationId xmlns:a16="http://schemas.microsoft.com/office/drawing/2014/main" id="{801EA394-C7DD-4378-8B10-1E40EA1F9BA8}"/>
            </a:ext>
          </a:extLst>
        </xdr:cNvPr>
        <xdr:cNvCxnSpPr/>
      </xdr:nvCxnSpPr>
      <xdr:spPr>
        <a:xfrm flipV="1">
          <a:off x="13326745" y="5115983"/>
          <a:ext cx="1269" cy="1361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38" name="債務償還比率最小値テキスト">
          <a:extLst>
            <a:ext uri="{FF2B5EF4-FFF2-40B4-BE49-F238E27FC236}">
              <a16:creationId xmlns:a16="http://schemas.microsoft.com/office/drawing/2014/main" id="{8202CCE3-6730-4FCD-98F1-C97DB7DED678}"/>
            </a:ext>
          </a:extLst>
        </xdr:cNvPr>
        <xdr:cNvSpPr txBox="1"/>
      </xdr:nvSpPr>
      <xdr:spPr>
        <a:xfrm>
          <a:off x="13379450" y="64842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39" name="直線コネクタ 138">
          <a:extLst>
            <a:ext uri="{FF2B5EF4-FFF2-40B4-BE49-F238E27FC236}">
              <a16:creationId xmlns:a16="http://schemas.microsoft.com/office/drawing/2014/main" id="{E15B65A7-A863-4FB0-AD24-4C688BA4670D}"/>
            </a:ext>
          </a:extLst>
        </xdr:cNvPr>
        <xdr:cNvCxnSpPr/>
      </xdr:nvCxnSpPr>
      <xdr:spPr>
        <a:xfrm>
          <a:off x="13255625" y="64772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79ED2667-5533-4CAB-9DCD-3AB183DDB6CA}"/>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063889C1-E2E6-46AF-8159-1C82D2A28677}"/>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13916</xdr:rowOff>
    </xdr:from>
    <xdr:ext cx="469744" cy="259045"/>
    <xdr:sp macro="" textlink="">
      <xdr:nvSpPr>
        <xdr:cNvPr id="142" name="債務償還比率平均値テキスト">
          <a:extLst>
            <a:ext uri="{FF2B5EF4-FFF2-40B4-BE49-F238E27FC236}">
              <a16:creationId xmlns:a16="http://schemas.microsoft.com/office/drawing/2014/main" id="{1CBC62BB-76E3-48CF-A052-D8B8BA1BCFF7}"/>
            </a:ext>
          </a:extLst>
        </xdr:cNvPr>
        <xdr:cNvSpPr txBox="1"/>
      </xdr:nvSpPr>
      <xdr:spPr>
        <a:xfrm>
          <a:off x="13379450" y="5687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43" name="フローチャート: 判断 142">
          <a:extLst>
            <a:ext uri="{FF2B5EF4-FFF2-40B4-BE49-F238E27FC236}">
              <a16:creationId xmlns:a16="http://schemas.microsoft.com/office/drawing/2014/main" id="{DA2887DF-4733-4688-A002-B30A177D188A}"/>
            </a:ext>
          </a:extLst>
        </xdr:cNvPr>
        <xdr:cNvSpPr/>
      </xdr:nvSpPr>
      <xdr:spPr>
        <a:xfrm>
          <a:off x="13293725" y="57123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44" name="フローチャート: 判断 143">
          <a:extLst>
            <a:ext uri="{FF2B5EF4-FFF2-40B4-BE49-F238E27FC236}">
              <a16:creationId xmlns:a16="http://schemas.microsoft.com/office/drawing/2014/main" id="{B7E38C58-5A46-4C83-824D-1485BC52AAEF}"/>
            </a:ext>
          </a:extLst>
        </xdr:cNvPr>
        <xdr:cNvSpPr/>
      </xdr:nvSpPr>
      <xdr:spPr>
        <a:xfrm>
          <a:off x="12646025" y="570237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45" name="フローチャート: 判断 144">
          <a:extLst>
            <a:ext uri="{FF2B5EF4-FFF2-40B4-BE49-F238E27FC236}">
              <a16:creationId xmlns:a16="http://schemas.microsoft.com/office/drawing/2014/main" id="{A329792D-E179-44EE-AC07-285E9EBEB0E5}"/>
            </a:ext>
          </a:extLst>
        </xdr:cNvPr>
        <xdr:cNvSpPr/>
      </xdr:nvSpPr>
      <xdr:spPr>
        <a:xfrm>
          <a:off x="11960225" y="563705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46" name="フローチャート: 判断 145">
          <a:extLst>
            <a:ext uri="{FF2B5EF4-FFF2-40B4-BE49-F238E27FC236}">
              <a16:creationId xmlns:a16="http://schemas.microsoft.com/office/drawing/2014/main" id="{19008098-33DE-446D-A1B4-6A6303BB29A3}"/>
            </a:ext>
          </a:extLst>
        </xdr:cNvPr>
        <xdr:cNvSpPr/>
      </xdr:nvSpPr>
      <xdr:spPr>
        <a:xfrm>
          <a:off x="11274425" y="58126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47" name="フローチャート: 判断 146">
          <a:extLst>
            <a:ext uri="{FF2B5EF4-FFF2-40B4-BE49-F238E27FC236}">
              <a16:creationId xmlns:a16="http://schemas.microsoft.com/office/drawing/2014/main" id="{3565F5AA-BA5D-445A-B0EA-D7EB2F3917FF}"/>
            </a:ext>
          </a:extLst>
        </xdr:cNvPr>
        <xdr:cNvSpPr/>
      </xdr:nvSpPr>
      <xdr:spPr>
        <a:xfrm>
          <a:off x="10588625" y="582291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4E2A7E58-6569-4C57-AE56-3123EC484A57}"/>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D4801AB2-39C7-4735-A5E1-E333D7C3E7A8}"/>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75036CD9-FEA4-4151-A11E-56D4546B4710}"/>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57F67EF3-7F12-4D8A-AEFF-DD9A85809BE5}"/>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8692BE5F-99ED-40C8-9409-FDAC96381FA8}"/>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55210</xdr:rowOff>
    </xdr:from>
    <xdr:to>
      <xdr:col>76</xdr:col>
      <xdr:colOff>73025</xdr:colOff>
      <xdr:row>29</xdr:row>
      <xdr:rowOff>156810</xdr:rowOff>
    </xdr:to>
    <xdr:sp macro="" textlink="">
      <xdr:nvSpPr>
        <xdr:cNvPr id="153" name="楕円 152">
          <a:extLst>
            <a:ext uri="{FF2B5EF4-FFF2-40B4-BE49-F238E27FC236}">
              <a16:creationId xmlns:a16="http://schemas.microsoft.com/office/drawing/2014/main" id="{18B95E19-4BEE-4E9E-9812-3F6CD32CF2F0}"/>
            </a:ext>
          </a:extLst>
        </xdr:cNvPr>
        <xdr:cNvSpPr/>
      </xdr:nvSpPr>
      <xdr:spPr>
        <a:xfrm>
          <a:off x="13293725" y="557018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78087</xdr:rowOff>
    </xdr:from>
    <xdr:ext cx="469744" cy="259045"/>
    <xdr:sp macro="" textlink="">
      <xdr:nvSpPr>
        <xdr:cNvPr id="154" name="債務償還比率該当値テキスト">
          <a:extLst>
            <a:ext uri="{FF2B5EF4-FFF2-40B4-BE49-F238E27FC236}">
              <a16:creationId xmlns:a16="http://schemas.microsoft.com/office/drawing/2014/main" id="{4E5B798E-8392-42AD-B8DE-45C31A2FC0DA}"/>
            </a:ext>
          </a:extLst>
        </xdr:cNvPr>
        <xdr:cNvSpPr txBox="1"/>
      </xdr:nvSpPr>
      <xdr:spPr>
        <a:xfrm>
          <a:off x="13379450" y="543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47533</xdr:rowOff>
    </xdr:from>
    <xdr:to>
      <xdr:col>72</xdr:col>
      <xdr:colOff>123825</xdr:colOff>
      <xdr:row>29</xdr:row>
      <xdr:rowOff>149133</xdr:rowOff>
    </xdr:to>
    <xdr:sp macro="" textlink="">
      <xdr:nvSpPr>
        <xdr:cNvPr id="155" name="楕円 154">
          <a:extLst>
            <a:ext uri="{FF2B5EF4-FFF2-40B4-BE49-F238E27FC236}">
              <a16:creationId xmlns:a16="http://schemas.microsoft.com/office/drawing/2014/main" id="{D2A341CF-7F80-49F1-8D84-CBFEABADD2CA}"/>
            </a:ext>
          </a:extLst>
        </xdr:cNvPr>
        <xdr:cNvSpPr/>
      </xdr:nvSpPr>
      <xdr:spPr>
        <a:xfrm>
          <a:off x="12646025" y="556568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98333</xdr:rowOff>
    </xdr:from>
    <xdr:to>
      <xdr:col>76</xdr:col>
      <xdr:colOff>22225</xdr:colOff>
      <xdr:row>29</xdr:row>
      <xdr:rowOff>106010</xdr:rowOff>
    </xdr:to>
    <xdr:cxnSp macro="">
      <xdr:nvCxnSpPr>
        <xdr:cNvPr id="156" name="直線コネクタ 155">
          <a:extLst>
            <a:ext uri="{FF2B5EF4-FFF2-40B4-BE49-F238E27FC236}">
              <a16:creationId xmlns:a16="http://schemas.microsoft.com/office/drawing/2014/main" id="{BED58E33-02B4-479B-8D95-110A9C28D03C}"/>
            </a:ext>
          </a:extLst>
        </xdr:cNvPr>
        <xdr:cNvCxnSpPr/>
      </xdr:nvCxnSpPr>
      <xdr:spPr>
        <a:xfrm>
          <a:off x="12693650" y="5613308"/>
          <a:ext cx="638175" cy="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102637</xdr:rowOff>
    </xdr:from>
    <xdr:to>
      <xdr:col>68</xdr:col>
      <xdr:colOff>123825</xdr:colOff>
      <xdr:row>29</xdr:row>
      <xdr:rowOff>32787</xdr:rowOff>
    </xdr:to>
    <xdr:sp macro="" textlink="">
      <xdr:nvSpPr>
        <xdr:cNvPr id="157" name="楕円 156">
          <a:extLst>
            <a:ext uri="{FF2B5EF4-FFF2-40B4-BE49-F238E27FC236}">
              <a16:creationId xmlns:a16="http://schemas.microsoft.com/office/drawing/2014/main" id="{8A674B63-16B5-43EE-845B-474D717942ED}"/>
            </a:ext>
          </a:extLst>
        </xdr:cNvPr>
        <xdr:cNvSpPr/>
      </xdr:nvSpPr>
      <xdr:spPr>
        <a:xfrm>
          <a:off x="11960225" y="545886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153437</xdr:rowOff>
    </xdr:from>
    <xdr:to>
      <xdr:col>72</xdr:col>
      <xdr:colOff>73025</xdr:colOff>
      <xdr:row>29</xdr:row>
      <xdr:rowOff>98333</xdr:rowOff>
    </xdr:to>
    <xdr:cxnSp macro="">
      <xdr:nvCxnSpPr>
        <xdr:cNvPr id="158" name="直線コネクタ 157">
          <a:extLst>
            <a:ext uri="{FF2B5EF4-FFF2-40B4-BE49-F238E27FC236}">
              <a16:creationId xmlns:a16="http://schemas.microsoft.com/office/drawing/2014/main" id="{CE5B5A88-5ACB-415D-AE08-B3326F57F716}"/>
            </a:ext>
          </a:extLst>
        </xdr:cNvPr>
        <xdr:cNvCxnSpPr/>
      </xdr:nvCxnSpPr>
      <xdr:spPr>
        <a:xfrm>
          <a:off x="12007850" y="5506487"/>
          <a:ext cx="685800" cy="10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90353</xdr:rowOff>
    </xdr:from>
    <xdr:to>
      <xdr:col>64</xdr:col>
      <xdr:colOff>123825</xdr:colOff>
      <xdr:row>30</xdr:row>
      <xdr:rowOff>20503</xdr:rowOff>
    </xdr:to>
    <xdr:sp macro="" textlink="">
      <xdr:nvSpPr>
        <xdr:cNvPr id="159" name="楕円 158">
          <a:extLst>
            <a:ext uri="{FF2B5EF4-FFF2-40B4-BE49-F238E27FC236}">
              <a16:creationId xmlns:a16="http://schemas.microsoft.com/office/drawing/2014/main" id="{105E2050-1FB2-4DBA-B856-2A1910421AAB}"/>
            </a:ext>
          </a:extLst>
        </xdr:cNvPr>
        <xdr:cNvSpPr/>
      </xdr:nvSpPr>
      <xdr:spPr>
        <a:xfrm>
          <a:off x="11274425" y="56021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153437</xdr:rowOff>
    </xdr:from>
    <xdr:to>
      <xdr:col>68</xdr:col>
      <xdr:colOff>73025</xdr:colOff>
      <xdr:row>29</xdr:row>
      <xdr:rowOff>141153</xdr:rowOff>
    </xdr:to>
    <xdr:cxnSp macro="">
      <xdr:nvCxnSpPr>
        <xdr:cNvPr id="160" name="直線コネクタ 159">
          <a:extLst>
            <a:ext uri="{FF2B5EF4-FFF2-40B4-BE49-F238E27FC236}">
              <a16:creationId xmlns:a16="http://schemas.microsoft.com/office/drawing/2014/main" id="{FB1AA04B-095E-44B7-8F8E-49E17ED532CD}"/>
            </a:ext>
          </a:extLst>
        </xdr:cNvPr>
        <xdr:cNvCxnSpPr/>
      </xdr:nvCxnSpPr>
      <xdr:spPr>
        <a:xfrm flipV="1">
          <a:off x="11322050" y="5506487"/>
          <a:ext cx="685800" cy="15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13229</xdr:rowOff>
    </xdr:from>
    <xdr:to>
      <xdr:col>60</xdr:col>
      <xdr:colOff>123825</xdr:colOff>
      <xdr:row>29</xdr:row>
      <xdr:rowOff>114829</xdr:rowOff>
    </xdr:to>
    <xdr:sp macro="" textlink="">
      <xdr:nvSpPr>
        <xdr:cNvPr id="161" name="楕円 160">
          <a:extLst>
            <a:ext uri="{FF2B5EF4-FFF2-40B4-BE49-F238E27FC236}">
              <a16:creationId xmlns:a16="http://schemas.microsoft.com/office/drawing/2014/main" id="{3E5BB81E-B9DF-4816-B97A-EB171FC8CD53}"/>
            </a:ext>
          </a:extLst>
        </xdr:cNvPr>
        <xdr:cNvSpPr/>
      </xdr:nvSpPr>
      <xdr:spPr>
        <a:xfrm>
          <a:off x="10588625" y="552502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64029</xdr:rowOff>
    </xdr:from>
    <xdr:to>
      <xdr:col>64</xdr:col>
      <xdr:colOff>73025</xdr:colOff>
      <xdr:row>29</xdr:row>
      <xdr:rowOff>141153</xdr:rowOff>
    </xdr:to>
    <xdr:cxnSp macro="">
      <xdr:nvCxnSpPr>
        <xdr:cNvPr id="162" name="直線コネクタ 161">
          <a:extLst>
            <a:ext uri="{FF2B5EF4-FFF2-40B4-BE49-F238E27FC236}">
              <a16:creationId xmlns:a16="http://schemas.microsoft.com/office/drawing/2014/main" id="{EA14EEB3-4D6F-4FAF-9727-895DE6570AC4}"/>
            </a:ext>
          </a:extLst>
        </xdr:cNvPr>
        <xdr:cNvCxnSpPr/>
      </xdr:nvCxnSpPr>
      <xdr:spPr>
        <a:xfrm>
          <a:off x="10636250" y="5582179"/>
          <a:ext cx="685800" cy="7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121380</xdr:rowOff>
    </xdr:from>
    <xdr:ext cx="469744" cy="259045"/>
    <xdr:sp macro="" textlink="">
      <xdr:nvSpPr>
        <xdr:cNvPr id="163" name="n_1aveValue債務償還比率">
          <a:extLst>
            <a:ext uri="{FF2B5EF4-FFF2-40B4-BE49-F238E27FC236}">
              <a16:creationId xmlns:a16="http://schemas.microsoft.com/office/drawing/2014/main" id="{5B1E7D67-18D8-4F17-BA7C-6A271CA7DA53}"/>
            </a:ext>
          </a:extLst>
        </xdr:cNvPr>
        <xdr:cNvSpPr txBox="1"/>
      </xdr:nvSpPr>
      <xdr:spPr>
        <a:xfrm>
          <a:off x="12465127" y="5801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46534</xdr:rowOff>
    </xdr:from>
    <xdr:ext cx="469744" cy="259045"/>
    <xdr:sp macro="" textlink="">
      <xdr:nvSpPr>
        <xdr:cNvPr id="164" name="n_2aveValue債務償還比率">
          <a:extLst>
            <a:ext uri="{FF2B5EF4-FFF2-40B4-BE49-F238E27FC236}">
              <a16:creationId xmlns:a16="http://schemas.microsoft.com/office/drawing/2014/main" id="{41EAF707-FF0B-433F-99B4-1F4F07236FD5}"/>
            </a:ext>
          </a:extLst>
        </xdr:cNvPr>
        <xdr:cNvSpPr txBox="1"/>
      </xdr:nvSpPr>
      <xdr:spPr>
        <a:xfrm>
          <a:off x="11788852" y="5726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57040</xdr:rowOff>
    </xdr:from>
    <xdr:ext cx="469744" cy="259045"/>
    <xdr:sp macro="" textlink="">
      <xdr:nvSpPr>
        <xdr:cNvPr id="165" name="n_3aveValue債務償還比率">
          <a:extLst>
            <a:ext uri="{FF2B5EF4-FFF2-40B4-BE49-F238E27FC236}">
              <a16:creationId xmlns:a16="http://schemas.microsoft.com/office/drawing/2014/main" id="{9227E9C2-F57D-458D-90BC-F782CB9892F4}"/>
            </a:ext>
          </a:extLst>
        </xdr:cNvPr>
        <xdr:cNvSpPr txBox="1"/>
      </xdr:nvSpPr>
      <xdr:spPr>
        <a:xfrm>
          <a:off x="11103052" y="589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64117</xdr:rowOff>
    </xdr:from>
    <xdr:ext cx="469744" cy="259045"/>
    <xdr:sp macro="" textlink="">
      <xdr:nvSpPr>
        <xdr:cNvPr id="166" name="n_4aveValue債務償還比率">
          <a:extLst>
            <a:ext uri="{FF2B5EF4-FFF2-40B4-BE49-F238E27FC236}">
              <a16:creationId xmlns:a16="http://schemas.microsoft.com/office/drawing/2014/main" id="{DA6A28B5-0B4C-4A39-9083-F762D85510EE}"/>
            </a:ext>
          </a:extLst>
        </xdr:cNvPr>
        <xdr:cNvSpPr txBox="1"/>
      </xdr:nvSpPr>
      <xdr:spPr>
        <a:xfrm>
          <a:off x="10417252" y="59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165660</xdr:rowOff>
    </xdr:from>
    <xdr:ext cx="469744" cy="259045"/>
    <xdr:sp macro="" textlink="">
      <xdr:nvSpPr>
        <xdr:cNvPr id="167" name="n_1mainValue債務償還比率">
          <a:extLst>
            <a:ext uri="{FF2B5EF4-FFF2-40B4-BE49-F238E27FC236}">
              <a16:creationId xmlns:a16="http://schemas.microsoft.com/office/drawing/2014/main" id="{1085A04F-BF2D-452E-8750-A4421A518740}"/>
            </a:ext>
          </a:extLst>
        </xdr:cNvPr>
        <xdr:cNvSpPr txBox="1"/>
      </xdr:nvSpPr>
      <xdr:spPr>
        <a:xfrm>
          <a:off x="12465127" y="5353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49314</xdr:rowOff>
    </xdr:from>
    <xdr:ext cx="469744" cy="259045"/>
    <xdr:sp macro="" textlink="">
      <xdr:nvSpPr>
        <xdr:cNvPr id="168" name="n_2mainValue債務償還比率">
          <a:extLst>
            <a:ext uri="{FF2B5EF4-FFF2-40B4-BE49-F238E27FC236}">
              <a16:creationId xmlns:a16="http://schemas.microsoft.com/office/drawing/2014/main" id="{4CC1D4D6-D0DD-4D3F-B281-DADEEF199D3A}"/>
            </a:ext>
          </a:extLst>
        </xdr:cNvPr>
        <xdr:cNvSpPr txBox="1"/>
      </xdr:nvSpPr>
      <xdr:spPr>
        <a:xfrm>
          <a:off x="11788852" y="523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37030</xdr:rowOff>
    </xdr:from>
    <xdr:ext cx="469744" cy="259045"/>
    <xdr:sp macro="" textlink="">
      <xdr:nvSpPr>
        <xdr:cNvPr id="169" name="n_3mainValue債務償還比率">
          <a:extLst>
            <a:ext uri="{FF2B5EF4-FFF2-40B4-BE49-F238E27FC236}">
              <a16:creationId xmlns:a16="http://schemas.microsoft.com/office/drawing/2014/main" id="{2BA8244E-2CE1-4DA7-BCE9-2977CCAFA7B4}"/>
            </a:ext>
          </a:extLst>
        </xdr:cNvPr>
        <xdr:cNvSpPr txBox="1"/>
      </xdr:nvSpPr>
      <xdr:spPr>
        <a:xfrm>
          <a:off x="11103052" y="539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131356</xdr:rowOff>
    </xdr:from>
    <xdr:ext cx="469744" cy="259045"/>
    <xdr:sp macro="" textlink="">
      <xdr:nvSpPr>
        <xdr:cNvPr id="170" name="n_4mainValue債務償還比率">
          <a:extLst>
            <a:ext uri="{FF2B5EF4-FFF2-40B4-BE49-F238E27FC236}">
              <a16:creationId xmlns:a16="http://schemas.microsoft.com/office/drawing/2014/main" id="{E0083535-A42D-4777-80F9-C25F3FF646DB}"/>
            </a:ext>
          </a:extLst>
        </xdr:cNvPr>
        <xdr:cNvSpPr txBox="1"/>
      </xdr:nvSpPr>
      <xdr:spPr>
        <a:xfrm>
          <a:off x="10417252" y="5322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2510D4E0-3FBC-41D6-B1A5-7D31D38ED6F9}"/>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2437F2C9-3C08-48D9-A4C1-06EDDA50CA93}"/>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5ADD6EA0-E5F3-4400-8B97-C42BC26C686C}"/>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D6DB9617-1D2A-4673-8C56-1BCE8C610733}"/>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98E59248-D321-45C1-804E-19DD22DCDB2F}"/>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6E552E4C-EF60-4AC6-BC78-FAF7BDDB369D}"/>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31FB1CC-9670-4BD6-8EDA-D0836820537F}"/>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A3FA5E6-4C3E-4D89-87E5-25000BACFBEB}"/>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3660401-D3C0-4C6F-B108-0D120DAB9A34}"/>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11CC237-00DF-4D5D-97F7-255ED1B62227}"/>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699203E-A906-4A74-A64B-B6B78FFE0D60}"/>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DEE4935-F375-4F26-99BC-2A8121065178}"/>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BD47FE5-EEDC-43F5-9601-59B4BC3E8486}"/>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2574AEC-E291-4335-9912-E7AD3E6937DE}"/>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C96FF84-FB21-475B-9288-EDE5A7BF496F}"/>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658BDDB-5013-4F29-BB2A-62ABF31DA071}"/>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315,155
311,823
757.20
150,377,955
142,036,623
6,751,156
73,039,000
94,468,571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E93C7B9-2CC2-41FA-8BEE-37422492ADC7}"/>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BF4BD33-B438-4BE9-BD4B-C69A99C14478}"/>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BDC89D2-BC5F-457A-9254-D6C9FDA313EE}"/>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27CD387-E68E-4E73-AC49-0B85E0B98514}"/>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E111974-DC89-4CAC-BCE5-437781710787}"/>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4AA9633-C628-4FAD-A962-56965BC267D7}"/>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AE4A442-5910-476F-8D59-3908996C4E2A}"/>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786E2F5-69EC-4763-8427-1ADCB07E2E96}"/>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D5EA1FF-AD55-4DE6-AB3C-CB116B4A6390}"/>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7BD665E-D7C6-4746-BA92-56AD35C617AE}"/>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671F40B-461F-4C7F-87D7-3ACB2B1E53D5}"/>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F22A8E4-E173-4C44-89C5-A298DF16E86E}"/>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FFD8702-31FB-43B4-90C6-8518E59C0086}"/>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FAE5749-A6E9-4531-957F-BB61E00CCAB8}"/>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3CCF487-7FCF-47B4-BF1B-CE2BCB87D579}"/>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0AB7A6D-6E47-45E1-8A4F-D15C5321B81F}"/>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A81C9C8-2197-4A3E-98AE-E7B8C99CF57E}"/>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F8B4C25-52FF-423D-852B-C9D36218F525}"/>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C774F85-7DB6-4D02-AD88-1F372A695B2B}"/>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8103C98-8F97-4D1E-BBA1-56F8DD05B895}"/>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60DECD8-86AD-4E4C-A8A7-A3913F2E70AC}"/>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5C070E8-376B-4613-BA61-6F2E4740DB64}"/>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3A1F15E-4700-4502-86DA-DAED7AC1C1C4}"/>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FAFC6D6-B6AE-4FB0-AD69-72C090E40070}"/>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950CFAE-8D4C-4253-B16E-A20E6676ED57}"/>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137F44A-6F13-4FC8-ADC9-4C52F4F98477}"/>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6038955-B55F-4033-93F0-E643F41B0300}"/>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A660E6D-02BB-491E-A2F2-46404CA237D6}"/>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639A2B9-E4E1-417A-869A-364B9CC9B792}"/>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09BC665-0FD9-497E-A586-D247CF1F5D6A}"/>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08087D4-3F78-4463-AD0B-03E5D4FFEF64}"/>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11C5D58-6A0B-4D92-9C9A-82F0F7F0C752}"/>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E712853-C165-4162-9EE8-EECCCE50506F}"/>
            </a:ext>
          </a:extLst>
        </xdr:cNvPr>
        <xdr:cNvCxnSpPr/>
      </xdr:nvCxnSpPr>
      <xdr:spPr>
        <a:xfrm>
          <a:off x="6858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DF72C6F1-0F56-4F33-91FA-C28E8B1FD0E1}"/>
            </a:ext>
          </a:extLst>
        </xdr:cNvPr>
        <xdr:cNvSpPr txBox="1"/>
      </xdr:nvSpPr>
      <xdr:spPr>
        <a:xfrm>
          <a:off x="2789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A62B172C-AD05-406F-9963-BDD93DED5693}"/>
            </a:ext>
          </a:extLst>
        </xdr:cNvPr>
        <xdr:cNvCxnSpPr/>
      </xdr:nvCxnSpPr>
      <xdr:spPr>
        <a:xfrm>
          <a:off x="6858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C5EADF98-E3C1-4C6B-A29F-D87A3D5F3E3E}"/>
            </a:ext>
          </a:extLst>
        </xdr:cNvPr>
        <xdr:cNvSpPr txBox="1"/>
      </xdr:nvSpPr>
      <xdr:spPr>
        <a:xfrm>
          <a:off x="339891"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2F02D008-F833-4437-8880-4B52AEFA16DB}"/>
            </a:ext>
          </a:extLst>
        </xdr:cNvPr>
        <xdr:cNvCxnSpPr/>
      </xdr:nvCxnSpPr>
      <xdr:spPr>
        <a:xfrm>
          <a:off x="6858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39A18D53-66B6-4CF4-B03D-6B38E74E5E69}"/>
            </a:ext>
          </a:extLst>
        </xdr:cNvPr>
        <xdr:cNvSpPr txBox="1"/>
      </xdr:nvSpPr>
      <xdr:spPr>
        <a:xfrm>
          <a:off x="339891"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93F584-C796-4689-B10D-DD7C09A273BE}"/>
            </a:ext>
          </a:extLst>
        </xdr:cNvPr>
        <xdr:cNvCxnSpPr/>
      </xdr:nvCxnSpPr>
      <xdr:spPr>
        <a:xfrm>
          <a:off x="6858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64C27AC4-F573-4636-B720-7DEA467E8DB3}"/>
            </a:ext>
          </a:extLst>
        </xdr:cNvPr>
        <xdr:cNvSpPr txBox="1"/>
      </xdr:nvSpPr>
      <xdr:spPr>
        <a:xfrm>
          <a:off x="339891"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72239969-F368-4A16-9306-3462158D0D48}"/>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6BB84DCD-4BF6-4253-A5E4-1B1FB6283C12}"/>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1C2E88C3-DCAD-40B8-9099-52C44621161C}"/>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a:extLst>
            <a:ext uri="{FF2B5EF4-FFF2-40B4-BE49-F238E27FC236}">
              <a16:creationId xmlns:a16="http://schemas.microsoft.com/office/drawing/2014/main" id="{014641BA-A7EF-48C5-A00D-7247F6FB52B4}"/>
            </a:ext>
          </a:extLst>
        </xdr:cNvPr>
        <xdr:cNvCxnSpPr/>
      </xdr:nvCxnSpPr>
      <xdr:spPr>
        <a:xfrm flipV="1">
          <a:off x="4180840" y="5494147"/>
          <a:ext cx="0" cy="123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a:extLst>
            <a:ext uri="{FF2B5EF4-FFF2-40B4-BE49-F238E27FC236}">
              <a16:creationId xmlns:a16="http://schemas.microsoft.com/office/drawing/2014/main" id="{72CD46C3-75B1-4395-8B6A-0F6CB088917E}"/>
            </a:ext>
          </a:extLst>
        </xdr:cNvPr>
        <xdr:cNvSpPr txBox="1"/>
      </xdr:nvSpPr>
      <xdr:spPr>
        <a:xfrm>
          <a:off x="4219575" y="6733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a:extLst>
            <a:ext uri="{FF2B5EF4-FFF2-40B4-BE49-F238E27FC236}">
              <a16:creationId xmlns:a16="http://schemas.microsoft.com/office/drawing/2014/main" id="{627489A5-933E-415D-9C19-97E131B023F1}"/>
            </a:ext>
          </a:extLst>
        </xdr:cNvPr>
        <xdr:cNvCxnSpPr/>
      </xdr:nvCxnSpPr>
      <xdr:spPr>
        <a:xfrm>
          <a:off x="4105275" y="67269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a:extLst>
            <a:ext uri="{FF2B5EF4-FFF2-40B4-BE49-F238E27FC236}">
              <a16:creationId xmlns:a16="http://schemas.microsoft.com/office/drawing/2014/main" id="{F924C9E1-AD8C-434E-A2CB-F56E61567157}"/>
            </a:ext>
          </a:extLst>
        </xdr:cNvPr>
        <xdr:cNvSpPr txBox="1"/>
      </xdr:nvSpPr>
      <xdr:spPr>
        <a:xfrm>
          <a:off x="4219575" y="527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a:extLst>
            <a:ext uri="{FF2B5EF4-FFF2-40B4-BE49-F238E27FC236}">
              <a16:creationId xmlns:a16="http://schemas.microsoft.com/office/drawing/2014/main" id="{7D885698-624C-49A4-B25C-F475C08B83F3}"/>
            </a:ext>
          </a:extLst>
        </xdr:cNvPr>
        <xdr:cNvCxnSpPr/>
      </xdr:nvCxnSpPr>
      <xdr:spPr>
        <a:xfrm>
          <a:off x="4105275" y="549414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26687</xdr:rowOff>
    </xdr:from>
    <xdr:ext cx="405111" cy="259045"/>
    <xdr:sp macro="" textlink="">
      <xdr:nvSpPr>
        <xdr:cNvPr id="60" name="【道路】&#10;有形固定資産減価償却率平均値テキスト">
          <a:extLst>
            <a:ext uri="{FF2B5EF4-FFF2-40B4-BE49-F238E27FC236}">
              <a16:creationId xmlns:a16="http://schemas.microsoft.com/office/drawing/2014/main" id="{360B9521-7D4B-4BD1-84D9-DA74F027472F}"/>
            </a:ext>
          </a:extLst>
        </xdr:cNvPr>
        <xdr:cNvSpPr txBox="1"/>
      </xdr:nvSpPr>
      <xdr:spPr>
        <a:xfrm>
          <a:off x="4219575" y="6030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4893EB71-D162-4A8D-BC76-2D88D705B163}"/>
            </a:ext>
          </a:extLst>
        </xdr:cNvPr>
        <xdr:cNvSpPr/>
      </xdr:nvSpPr>
      <xdr:spPr>
        <a:xfrm>
          <a:off x="4124325" y="604583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a:extLst>
            <a:ext uri="{FF2B5EF4-FFF2-40B4-BE49-F238E27FC236}">
              <a16:creationId xmlns:a16="http://schemas.microsoft.com/office/drawing/2014/main" id="{E0BE1B6A-400D-4118-86A4-576F072D65C0}"/>
            </a:ext>
          </a:extLst>
        </xdr:cNvPr>
        <xdr:cNvSpPr/>
      </xdr:nvSpPr>
      <xdr:spPr>
        <a:xfrm>
          <a:off x="3381375" y="60270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915210C1-0D57-403B-9AB4-F194B8DF96F9}"/>
            </a:ext>
          </a:extLst>
        </xdr:cNvPr>
        <xdr:cNvSpPr/>
      </xdr:nvSpPr>
      <xdr:spPr>
        <a:xfrm>
          <a:off x="2571750" y="600049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a:extLst>
            <a:ext uri="{FF2B5EF4-FFF2-40B4-BE49-F238E27FC236}">
              <a16:creationId xmlns:a16="http://schemas.microsoft.com/office/drawing/2014/main" id="{C5D5546D-3528-42B8-BDD0-CF05455D39BB}"/>
            </a:ext>
          </a:extLst>
        </xdr:cNvPr>
        <xdr:cNvSpPr/>
      </xdr:nvSpPr>
      <xdr:spPr>
        <a:xfrm>
          <a:off x="1781175" y="597166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a:extLst>
            <a:ext uri="{FF2B5EF4-FFF2-40B4-BE49-F238E27FC236}">
              <a16:creationId xmlns:a16="http://schemas.microsoft.com/office/drawing/2014/main" id="{5ED4F5B6-F1EE-4DA2-9BB2-03BAAC241AF0}"/>
            </a:ext>
          </a:extLst>
        </xdr:cNvPr>
        <xdr:cNvSpPr/>
      </xdr:nvSpPr>
      <xdr:spPr>
        <a:xfrm>
          <a:off x="981075" y="594055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24F1D77A-139C-4EF8-8D3A-CEDA7A69140A}"/>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2001D2A-BD7E-4548-B9EC-A2342F963110}"/>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214A2C2-64FD-4167-B997-71FBDD3EE50C}"/>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4AFDFF5-724D-49C4-A853-43689DE63966}"/>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96AE675-F8EE-42D3-A383-A3E5531F5F3A}"/>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77978</xdr:rowOff>
    </xdr:from>
    <xdr:to>
      <xdr:col>24</xdr:col>
      <xdr:colOff>114300</xdr:colOff>
      <xdr:row>36</xdr:row>
      <xdr:rowOff>8128</xdr:rowOff>
    </xdr:to>
    <xdr:sp macro="" textlink="">
      <xdr:nvSpPr>
        <xdr:cNvPr id="71" name="楕円 70">
          <a:extLst>
            <a:ext uri="{FF2B5EF4-FFF2-40B4-BE49-F238E27FC236}">
              <a16:creationId xmlns:a16="http://schemas.microsoft.com/office/drawing/2014/main" id="{22F8C8D9-70A8-41C7-AAB4-8659729AC4A0}"/>
            </a:ext>
          </a:extLst>
        </xdr:cNvPr>
        <xdr:cNvSpPr/>
      </xdr:nvSpPr>
      <xdr:spPr>
        <a:xfrm>
          <a:off x="4124325" y="575487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100855</xdr:rowOff>
    </xdr:from>
    <xdr:ext cx="405111" cy="259045"/>
    <xdr:sp macro="" textlink="">
      <xdr:nvSpPr>
        <xdr:cNvPr id="72" name="【道路】&#10;有形固定資産減価償却率該当値テキスト">
          <a:extLst>
            <a:ext uri="{FF2B5EF4-FFF2-40B4-BE49-F238E27FC236}">
              <a16:creationId xmlns:a16="http://schemas.microsoft.com/office/drawing/2014/main" id="{B3419603-3313-4683-91AF-186FF994427E}"/>
            </a:ext>
          </a:extLst>
        </xdr:cNvPr>
        <xdr:cNvSpPr txBox="1"/>
      </xdr:nvSpPr>
      <xdr:spPr>
        <a:xfrm>
          <a:off x="4219575" y="561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41402</xdr:rowOff>
    </xdr:from>
    <xdr:to>
      <xdr:col>20</xdr:col>
      <xdr:colOff>38100</xdr:colOff>
      <xdr:row>35</xdr:row>
      <xdr:rowOff>143002</xdr:rowOff>
    </xdr:to>
    <xdr:sp macro="" textlink="">
      <xdr:nvSpPr>
        <xdr:cNvPr id="73" name="楕円 72">
          <a:extLst>
            <a:ext uri="{FF2B5EF4-FFF2-40B4-BE49-F238E27FC236}">
              <a16:creationId xmlns:a16="http://schemas.microsoft.com/office/drawing/2014/main" id="{EDF3E62A-AA3E-4C0F-A124-C13F1FE7A0D6}"/>
            </a:ext>
          </a:extLst>
        </xdr:cNvPr>
        <xdr:cNvSpPr/>
      </xdr:nvSpPr>
      <xdr:spPr>
        <a:xfrm>
          <a:off x="3381375" y="572147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92202</xdr:rowOff>
    </xdr:from>
    <xdr:to>
      <xdr:col>24</xdr:col>
      <xdr:colOff>63500</xdr:colOff>
      <xdr:row>35</xdr:row>
      <xdr:rowOff>128778</xdr:rowOff>
    </xdr:to>
    <xdr:cxnSp macro="">
      <xdr:nvCxnSpPr>
        <xdr:cNvPr id="74" name="直線コネクタ 73">
          <a:extLst>
            <a:ext uri="{FF2B5EF4-FFF2-40B4-BE49-F238E27FC236}">
              <a16:creationId xmlns:a16="http://schemas.microsoft.com/office/drawing/2014/main" id="{C93E9F4C-8EBB-447E-B16D-A2108725B7C6}"/>
            </a:ext>
          </a:extLst>
        </xdr:cNvPr>
        <xdr:cNvCxnSpPr/>
      </xdr:nvCxnSpPr>
      <xdr:spPr>
        <a:xfrm>
          <a:off x="3429000" y="5769102"/>
          <a:ext cx="752475" cy="3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7112</xdr:rowOff>
    </xdr:from>
    <xdr:to>
      <xdr:col>15</xdr:col>
      <xdr:colOff>101600</xdr:colOff>
      <xdr:row>35</xdr:row>
      <xdr:rowOff>108712</xdr:rowOff>
    </xdr:to>
    <xdr:sp macro="" textlink="">
      <xdr:nvSpPr>
        <xdr:cNvPr id="75" name="楕円 74">
          <a:extLst>
            <a:ext uri="{FF2B5EF4-FFF2-40B4-BE49-F238E27FC236}">
              <a16:creationId xmlns:a16="http://schemas.microsoft.com/office/drawing/2014/main" id="{148A556D-9D56-42C6-95B0-5ABC146E6C8D}"/>
            </a:ext>
          </a:extLst>
        </xdr:cNvPr>
        <xdr:cNvSpPr/>
      </xdr:nvSpPr>
      <xdr:spPr>
        <a:xfrm>
          <a:off x="2571750" y="568718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57912</xdr:rowOff>
    </xdr:from>
    <xdr:to>
      <xdr:col>19</xdr:col>
      <xdr:colOff>177800</xdr:colOff>
      <xdr:row>35</xdr:row>
      <xdr:rowOff>92202</xdr:rowOff>
    </xdr:to>
    <xdr:cxnSp macro="">
      <xdr:nvCxnSpPr>
        <xdr:cNvPr id="76" name="直線コネクタ 75">
          <a:extLst>
            <a:ext uri="{FF2B5EF4-FFF2-40B4-BE49-F238E27FC236}">
              <a16:creationId xmlns:a16="http://schemas.microsoft.com/office/drawing/2014/main" id="{E133F96B-8549-4881-AA05-7A3483F990D0}"/>
            </a:ext>
          </a:extLst>
        </xdr:cNvPr>
        <xdr:cNvCxnSpPr/>
      </xdr:nvCxnSpPr>
      <xdr:spPr>
        <a:xfrm>
          <a:off x="2619375" y="5734812"/>
          <a:ext cx="80962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146558</xdr:rowOff>
    </xdr:from>
    <xdr:to>
      <xdr:col>10</xdr:col>
      <xdr:colOff>165100</xdr:colOff>
      <xdr:row>35</xdr:row>
      <xdr:rowOff>76708</xdr:rowOff>
    </xdr:to>
    <xdr:sp macro="" textlink="">
      <xdr:nvSpPr>
        <xdr:cNvPr id="77" name="楕円 76">
          <a:extLst>
            <a:ext uri="{FF2B5EF4-FFF2-40B4-BE49-F238E27FC236}">
              <a16:creationId xmlns:a16="http://schemas.microsoft.com/office/drawing/2014/main" id="{E81E82FE-F9EB-45C9-933D-11A40E4EB207}"/>
            </a:ext>
          </a:extLst>
        </xdr:cNvPr>
        <xdr:cNvSpPr/>
      </xdr:nvSpPr>
      <xdr:spPr>
        <a:xfrm>
          <a:off x="1781175" y="565835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25908</xdr:rowOff>
    </xdr:from>
    <xdr:to>
      <xdr:col>15</xdr:col>
      <xdr:colOff>50800</xdr:colOff>
      <xdr:row>35</xdr:row>
      <xdr:rowOff>57912</xdr:rowOff>
    </xdr:to>
    <xdr:cxnSp macro="">
      <xdr:nvCxnSpPr>
        <xdr:cNvPr id="78" name="直線コネクタ 77">
          <a:extLst>
            <a:ext uri="{FF2B5EF4-FFF2-40B4-BE49-F238E27FC236}">
              <a16:creationId xmlns:a16="http://schemas.microsoft.com/office/drawing/2014/main" id="{7D189DD5-73C5-4FCE-9EFF-8FD292F90F80}"/>
            </a:ext>
          </a:extLst>
        </xdr:cNvPr>
        <xdr:cNvCxnSpPr/>
      </xdr:nvCxnSpPr>
      <xdr:spPr>
        <a:xfrm>
          <a:off x="1828800" y="5705983"/>
          <a:ext cx="790575"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119126</xdr:rowOff>
    </xdr:from>
    <xdr:to>
      <xdr:col>6</xdr:col>
      <xdr:colOff>38100</xdr:colOff>
      <xdr:row>35</xdr:row>
      <xdr:rowOff>49276</xdr:rowOff>
    </xdr:to>
    <xdr:sp macro="" textlink="">
      <xdr:nvSpPr>
        <xdr:cNvPr id="79" name="楕円 78">
          <a:extLst>
            <a:ext uri="{FF2B5EF4-FFF2-40B4-BE49-F238E27FC236}">
              <a16:creationId xmlns:a16="http://schemas.microsoft.com/office/drawing/2014/main" id="{3BA43B54-31C0-4B4B-8C31-251D17755534}"/>
            </a:ext>
          </a:extLst>
        </xdr:cNvPr>
        <xdr:cNvSpPr/>
      </xdr:nvSpPr>
      <xdr:spPr>
        <a:xfrm>
          <a:off x="981075" y="563727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169926</xdr:rowOff>
    </xdr:from>
    <xdr:to>
      <xdr:col>10</xdr:col>
      <xdr:colOff>114300</xdr:colOff>
      <xdr:row>35</xdr:row>
      <xdr:rowOff>25908</xdr:rowOff>
    </xdr:to>
    <xdr:cxnSp macro="">
      <xdr:nvCxnSpPr>
        <xdr:cNvPr id="80" name="直線コネクタ 79">
          <a:extLst>
            <a:ext uri="{FF2B5EF4-FFF2-40B4-BE49-F238E27FC236}">
              <a16:creationId xmlns:a16="http://schemas.microsoft.com/office/drawing/2014/main" id="{C753DD9F-3239-4CA5-8039-85A692B940B5}"/>
            </a:ext>
          </a:extLst>
        </xdr:cNvPr>
        <xdr:cNvCxnSpPr/>
      </xdr:nvCxnSpPr>
      <xdr:spPr>
        <a:xfrm>
          <a:off x="1028700" y="5675376"/>
          <a:ext cx="800100" cy="3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115841</xdr:rowOff>
    </xdr:from>
    <xdr:ext cx="405111" cy="259045"/>
    <xdr:sp macro="" textlink="">
      <xdr:nvSpPr>
        <xdr:cNvPr id="81" name="n_1aveValue【道路】&#10;有形固定資産減価償却率">
          <a:extLst>
            <a:ext uri="{FF2B5EF4-FFF2-40B4-BE49-F238E27FC236}">
              <a16:creationId xmlns:a16="http://schemas.microsoft.com/office/drawing/2014/main" id="{864B5F7F-F0D6-45AD-A7DC-69865DC47A21}"/>
            </a:ext>
          </a:extLst>
        </xdr:cNvPr>
        <xdr:cNvSpPr txBox="1"/>
      </xdr:nvSpPr>
      <xdr:spPr>
        <a:xfrm>
          <a:off x="3239144" y="611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99F14350-D32F-4D6B-AAB9-06099433F8D4}"/>
            </a:ext>
          </a:extLst>
        </xdr:cNvPr>
        <xdr:cNvSpPr txBox="1"/>
      </xdr:nvSpPr>
      <xdr:spPr>
        <a:xfrm>
          <a:off x="2439044" y="608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54119</xdr:rowOff>
    </xdr:from>
    <xdr:ext cx="405111" cy="259045"/>
    <xdr:sp macro="" textlink="">
      <xdr:nvSpPr>
        <xdr:cNvPr id="83" name="n_3aveValue【道路】&#10;有形固定資産減価償却率">
          <a:extLst>
            <a:ext uri="{FF2B5EF4-FFF2-40B4-BE49-F238E27FC236}">
              <a16:creationId xmlns:a16="http://schemas.microsoft.com/office/drawing/2014/main" id="{2E093A09-4B58-45F2-A6A4-AE2BBAF0DC69}"/>
            </a:ext>
          </a:extLst>
        </xdr:cNvPr>
        <xdr:cNvSpPr txBox="1"/>
      </xdr:nvSpPr>
      <xdr:spPr>
        <a:xfrm>
          <a:off x="1648469" y="605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19829</xdr:rowOff>
    </xdr:from>
    <xdr:ext cx="405111" cy="259045"/>
    <xdr:sp macro="" textlink="">
      <xdr:nvSpPr>
        <xdr:cNvPr id="84" name="n_4aveValue【道路】&#10;有形固定資産減価償却率">
          <a:extLst>
            <a:ext uri="{FF2B5EF4-FFF2-40B4-BE49-F238E27FC236}">
              <a16:creationId xmlns:a16="http://schemas.microsoft.com/office/drawing/2014/main" id="{FE9BECFC-E03D-411A-A04B-50681C96E1A2}"/>
            </a:ext>
          </a:extLst>
        </xdr:cNvPr>
        <xdr:cNvSpPr txBox="1"/>
      </xdr:nvSpPr>
      <xdr:spPr>
        <a:xfrm>
          <a:off x="848369" y="602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159529</xdr:rowOff>
    </xdr:from>
    <xdr:ext cx="405111" cy="259045"/>
    <xdr:sp macro="" textlink="">
      <xdr:nvSpPr>
        <xdr:cNvPr id="85" name="n_1mainValue【道路】&#10;有形固定資産減価償却率">
          <a:extLst>
            <a:ext uri="{FF2B5EF4-FFF2-40B4-BE49-F238E27FC236}">
              <a16:creationId xmlns:a16="http://schemas.microsoft.com/office/drawing/2014/main" id="{865C5FC3-93E0-43A4-A9B9-DBDF4FDB9620}"/>
            </a:ext>
          </a:extLst>
        </xdr:cNvPr>
        <xdr:cNvSpPr txBox="1"/>
      </xdr:nvSpPr>
      <xdr:spPr>
        <a:xfrm>
          <a:off x="3239144" y="5515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125239</xdr:rowOff>
    </xdr:from>
    <xdr:ext cx="405111" cy="259045"/>
    <xdr:sp macro="" textlink="">
      <xdr:nvSpPr>
        <xdr:cNvPr id="86" name="n_2mainValue【道路】&#10;有形固定資産減価償却率">
          <a:extLst>
            <a:ext uri="{FF2B5EF4-FFF2-40B4-BE49-F238E27FC236}">
              <a16:creationId xmlns:a16="http://schemas.microsoft.com/office/drawing/2014/main" id="{D4B764FC-35ED-43E6-9A7C-554BB4155A63}"/>
            </a:ext>
          </a:extLst>
        </xdr:cNvPr>
        <xdr:cNvSpPr txBox="1"/>
      </xdr:nvSpPr>
      <xdr:spPr>
        <a:xfrm>
          <a:off x="2439044" y="547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93235</xdr:rowOff>
    </xdr:from>
    <xdr:ext cx="405111" cy="259045"/>
    <xdr:sp macro="" textlink="">
      <xdr:nvSpPr>
        <xdr:cNvPr id="87" name="n_3mainValue【道路】&#10;有形固定資産減価償却率">
          <a:extLst>
            <a:ext uri="{FF2B5EF4-FFF2-40B4-BE49-F238E27FC236}">
              <a16:creationId xmlns:a16="http://schemas.microsoft.com/office/drawing/2014/main" id="{7D66C92E-F052-4F94-9EDB-0B20792FDD39}"/>
            </a:ext>
          </a:extLst>
        </xdr:cNvPr>
        <xdr:cNvSpPr txBox="1"/>
      </xdr:nvSpPr>
      <xdr:spPr>
        <a:xfrm>
          <a:off x="1648469" y="544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65803</xdr:rowOff>
    </xdr:from>
    <xdr:ext cx="405111" cy="259045"/>
    <xdr:sp macro="" textlink="">
      <xdr:nvSpPr>
        <xdr:cNvPr id="88" name="n_4mainValue【道路】&#10;有形固定資産減価償却率">
          <a:extLst>
            <a:ext uri="{FF2B5EF4-FFF2-40B4-BE49-F238E27FC236}">
              <a16:creationId xmlns:a16="http://schemas.microsoft.com/office/drawing/2014/main" id="{2E00168A-B1AE-4906-840E-83CE71D03F1A}"/>
            </a:ext>
          </a:extLst>
        </xdr:cNvPr>
        <xdr:cNvSpPr txBox="1"/>
      </xdr:nvSpPr>
      <xdr:spPr>
        <a:xfrm>
          <a:off x="848369" y="5422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F42D68C-56C7-4E94-B3A0-E25284B975C4}"/>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89F8146D-AF69-45A2-A043-9E1FB7B286F8}"/>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AFF3B99F-B060-4DE2-BE15-9FB74184027B}"/>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6CD8CD0F-BAB6-4984-99A8-7915905E14DB}"/>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8670323F-9425-49A9-B61F-2B6FF1DA7663}"/>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262B86C5-D92E-4B45-B4F8-57BA6A50C2BB}"/>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94E03E8B-B895-43D3-8769-046DA7DB4BC0}"/>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F7E3765D-3E64-4946-9D90-C91D979A5232}"/>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9B35B9B3-7B26-412C-AF38-1C7A4156D2F0}"/>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9DF09486-CC59-438B-A6C3-14BC230463DF}"/>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068EAB80-85FF-4997-AA4C-56D7D8DAB673}"/>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B387F91C-E9D2-435F-8BE8-CF3ADAB64874}"/>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48FEADFA-D981-4016-8661-F2AFD4E70D5E}"/>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27B5AA87-0D21-45F4-91F0-6B0FE526DDF0}"/>
            </a:ext>
          </a:extLst>
        </xdr:cNvPr>
        <xdr:cNvSpPr txBox="1"/>
      </xdr:nvSpPr>
      <xdr:spPr>
        <a:xfrm>
          <a:off x="55272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1E84EB52-F971-4FD4-89C8-9E16C1701029}"/>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6A6327C3-4277-4C45-A83C-DADEA9BF543C}"/>
            </a:ext>
          </a:extLst>
        </xdr:cNvPr>
        <xdr:cNvSpPr txBox="1"/>
      </xdr:nvSpPr>
      <xdr:spPr>
        <a:xfrm>
          <a:off x="5478976" y="57791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8353A291-9139-420F-A5E9-81A20C065D9E}"/>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E53BD6B6-E89A-4119-B5B7-B1613AE07AE0}"/>
            </a:ext>
          </a:extLst>
        </xdr:cNvPr>
        <xdr:cNvSpPr txBox="1"/>
      </xdr:nvSpPr>
      <xdr:spPr>
        <a:xfrm>
          <a:off x="5478976" y="535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9EA8C630-E9ED-4D56-8764-0996F34E722E}"/>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D29A8627-8BAD-4703-BA3C-860545B7C2BD}"/>
            </a:ext>
          </a:extLst>
        </xdr:cNvPr>
        <xdr:cNvSpPr txBox="1"/>
      </xdr:nvSpPr>
      <xdr:spPr>
        <a:xfrm>
          <a:off x="5478976"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BE2968C1-E626-42A6-928F-D5D58D35E879}"/>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a:extLst>
            <a:ext uri="{FF2B5EF4-FFF2-40B4-BE49-F238E27FC236}">
              <a16:creationId xmlns:a16="http://schemas.microsoft.com/office/drawing/2014/main" id="{B58E2F0A-E616-4200-AB3A-7F955A1C87CA}"/>
            </a:ext>
          </a:extLst>
        </xdr:cNvPr>
        <xdr:cNvCxnSpPr/>
      </xdr:nvCxnSpPr>
      <xdr:spPr>
        <a:xfrm flipV="1">
          <a:off x="9429115" y="5407944"/>
          <a:ext cx="0" cy="1308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a:extLst>
            <a:ext uri="{FF2B5EF4-FFF2-40B4-BE49-F238E27FC236}">
              <a16:creationId xmlns:a16="http://schemas.microsoft.com/office/drawing/2014/main" id="{3AC9C98A-2607-42EC-BCD2-23918D64C6ED}"/>
            </a:ext>
          </a:extLst>
        </xdr:cNvPr>
        <xdr:cNvSpPr txBox="1"/>
      </xdr:nvSpPr>
      <xdr:spPr>
        <a:xfrm>
          <a:off x="9467850" y="672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a:extLst>
            <a:ext uri="{FF2B5EF4-FFF2-40B4-BE49-F238E27FC236}">
              <a16:creationId xmlns:a16="http://schemas.microsoft.com/office/drawing/2014/main" id="{776A2776-8CCC-4429-9CCB-48DCFC0B7C07}"/>
            </a:ext>
          </a:extLst>
        </xdr:cNvPr>
        <xdr:cNvCxnSpPr/>
      </xdr:nvCxnSpPr>
      <xdr:spPr>
        <a:xfrm>
          <a:off x="9363075" y="671617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a:extLst>
            <a:ext uri="{FF2B5EF4-FFF2-40B4-BE49-F238E27FC236}">
              <a16:creationId xmlns:a16="http://schemas.microsoft.com/office/drawing/2014/main" id="{F4C0060E-EEF3-4B0E-B3D3-B5157CB50708}"/>
            </a:ext>
          </a:extLst>
        </xdr:cNvPr>
        <xdr:cNvSpPr txBox="1"/>
      </xdr:nvSpPr>
      <xdr:spPr>
        <a:xfrm>
          <a:off x="9467850" y="519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a:extLst>
            <a:ext uri="{FF2B5EF4-FFF2-40B4-BE49-F238E27FC236}">
              <a16:creationId xmlns:a16="http://schemas.microsoft.com/office/drawing/2014/main" id="{574C1483-A004-419F-A4C0-88EF97FCC893}"/>
            </a:ext>
          </a:extLst>
        </xdr:cNvPr>
        <xdr:cNvCxnSpPr/>
      </xdr:nvCxnSpPr>
      <xdr:spPr>
        <a:xfrm>
          <a:off x="9363075" y="540794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34276</xdr:rowOff>
    </xdr:from>
    <xdr:ext cx="469744" cy="259045"/>
    <xdr:sp macro="" textlink="">
      <xdr:nvSpPr>
        <xdr:cNvPr id="115" name="【道路】&#10;一人当たり延長平均値テキスト">
          <a:extLst>
            <a:ext uri="{FF2B5EF4-FFF2-40B4-BE49-F238E27FC236}">
              <a16:creationId xmlns:a16="http://schemas.microsoft.com/office/drawing/2014/main" id="{044396F2-6134-481F-98A3-622689EC7F03}"/>
            </a:ext>
          </a:extLst>
        </xdr:cNvPr>
        <xdr:cNvSpPr txBox="1"/>
      </xdr:nvSpPr>
      <xdr:spPr>
        <a:xfrm>
          <a:off x="9467850" y="6193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a:extLst>
            <a:ext uri="{FF2B5EF4-FFF2-40B4-BE49-F238E27FC236}">
              <a16:creationId xmlns:a16="http://schemas.microsoft.com/office/drawing/2014/main" id="{6A5628CE-0626-4BB6-B84F-10EB02C7DE51}"/>
            </a:ext>
          </a:extLst>
        </xdr:cNvPr>
        <xdr:cNvSpPr/>
      </xdr:nvSpPr>
      <xdr:spPr>
        <a:xfrm>
          <a:off x="9401175" y="6218524"/>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a:extLst>
            <a:ext uri="{FF2B5EF4-FFF2-40B4-BE49-F238E27FC236}">
              <a16:creationId xmlns:a16="http://schemas.microsoft.com/office/drawing/2014/main" id="{3670A3CD-4D2D-473C-8B0E-C391ECA5B229}"/>
            </a:ext>
          </a:extLst>
        </xdr:cNvPr>
        <xdr:cNvSpPr/>
      </xdr:nvSpPr>
      <xdr:spPr>
        <a:xfrm>
          <a:off x="8639175" y="623148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a:extLst>
            <a:ext uri="{FF2B5EF4-FFF2-40B4-BE49-F238E27FC236}">
              <a16:creationId xmlns:a16="http://schemas.microsoft.com/office/drawing/2014/main" id="{A77B20FC-C18C-427C-AE90-B3569342CB3F}"/>
            </a:ext>
          </a:extLst>
        </xdr:cNvPr>
        <xdr:cNvSpPr/>
      </xdr:nvSpPr>
      <xdr:spPr>
        <a:xfrm>
          <a:off x="7839075" y="62277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a:extLst>
            <a:ext uri="{FF2B5EF4-FFF2-40B4-BE49-F238E27FC236}">
              <a16:creationId xmlns:a16="http://schemas.microsoft.com/office/drawing/2014/main" id="{47A3373C-48D6-40A0-8E21-579F933F9E55}"/>
            </a:ext>
          </a:extLst>
        </xdr:cNvPr>
        <xdr:cNvSpPr/>
      </xdr:nvSpPr>
      <xdr:spPr>
        <a:xfrm>
          <a:off x="7029450" y="623900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a:extLst>
            <a:ext uri="{FF2B5EF4-FFF2-40B4-BE49-F238E27FC236}">
              <a16:creationId xmlns:a16="http://schemas.microsoft.com/office/drawing/2014/main" id="{539095D9-080A-44CF-A435-C10824983203}"/>
            </a:ext>
          </a:extLst>
        </xdr:cNvPr>
        <xdr:cNvSpPr/>
      </xdr:nvSpPr>
      <xdr:spPr>
        <a:xfrm>
          <a:off x="6238875" y="62309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829D4ADC-34CD-4731-903B-9928476CB3A9}"/>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F7746E1C-DEBB-4F68-A2E5-145811340A7C}"/>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011A5D0-E904-4F55-8CCF-C833A21F8326}"/>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30CAEDA-9236-45BF-80C3-B3F40F0AF318}"/>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4A2205E-2810-4D23-BA71-1BDD55BB318C}"/>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65725</xdr:rowOff>
    </xdr:from>
    <xdr:to>
      <xdr:col>55</xdr:col>
      <xdr:colOff>50800</xdr:colOff>
      <xdr:row>35</xdr:row>
      <xdr:rowOff>167325</xdr:rowOff>
    </xdr:to>
    <xdr:sp macro="" textlink="">
      <xdr:nvSpPr>
        <xdr:cNvPr id="126" name="楕円 125">
          <a:extLst>
            <a:ext uri="{FF2B5EF4-FFF2-40B4-BE49-F238E27FC236}">
              <a16:creationId xmlns:a16="http://schemas.microsoft.com/office/drawing/2014/main" id="{896A7E17-2DDC-4A6D-8DFD-63A11FF8CEFD}"/>
            </a:ext>
          </a:extLst>
        </xdr:cNvPr>
        <xdr:cNvSpPr/>
      </xdr:nvSpPr>
      <xdr:spPr>
        <a:xfrm>
          <a:off x="9401175" y="574580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88602</xdr:rowOff>
    </xdr:from>
    <xdr:ext cx="534377" cy="259045"/>
    <xdr:sp macro="" textlink="">
      <xdr:nvSpPr>
        <xdr:cNvPr id="127" name="【道路】&#10;一人当たり延長該当値テキスト">
          <a:extLst>
            <a:ext uri="{FF2B5EF4-FFF2-40B4-BE49-F238E27FC236}">
              <a16:creationId xmlns:a16="http://schemas.microsoft.com/office/drawing/2014/main" id="{B56C030F-E617-4470-9BB0-5C2D0F596766}"/>
            </a:ext>
          </a:extLst>
        </xdr:cNvPr>
        <xdr:cNvSpPr txBox="1"/>
      </xdr:nvSpPr>
      <xdr:spPr>
        <a:xfrm>
          <a:off x="9467850" y="560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77612</xdr:rowOff>
    </xdr:from>
    <xdr:to>
      <xdr:col>50</xdr:col>
      <xdr:colOff>165100</xdr:colOff>
      <xdr:row>36</xdr:row>
      <xdr:rowOff>7762</xdr:rowOff>
    </xdr:to>
    <xdr:sp macro="" textlink="">
      <xdr:nvSpPr>
        <xdr:cNvPr id="128" name="楕円 127">
          <a:extLst>
            <a:ext uri="{FF2B5EF4-FFF2-40B4-BE49-F238E27FC236}">
              <a16:creationId xmlns:a16="http://schemas.microsoft.com/office/drawing/2014/main" id="{3FC5D311-3AA9-48C0-A0A0-ABE6F257254C}"/>
            </a:ext>
          </a:extLst>
        </xdr:cNvPr>
        <xdr:cNvSpPr/>
      </xdr:nvSpPr>
      <xdr:spPr>
        <a:xfrm>
          <a:off x="8639175" y="575451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116525</xdr:rowOff>
    </xdr:from>
    <xdr:to>
      <xdr:col>55</xdr:col>
      <xdr:colOff>0</xdr:colOff>
      <xdr:row>35</xdr:row>
      <xdr:rowOff>128412</xdr:rowOff>
    </xdr:to>
    <xdr:cxnSp macro="">
      <xdr:nvCxnSpPr>
        <xdr:cNvPr id="129" name="直線コネクタ 128">
          <a:extLst>
            <a:ext uri="{FF2B5EF4-FFF2-40B4-BE49-F238E27FC236}">
              <a16:creationId xmlns:a16="http://schemas.microsoft.com/office/drawing/2014/main" id="{31438DB9-CA9D-4208-8FE6-D4BB60D4C8AF}"/>
            </a:ext>
          </a:extLst>
        </xdr:cNvPr>
        <xdr:cNvCxnSpPr/>
      </xdr:nvCxnSpPr>
      <xdr:spPr>
        <a:xfrm flipV="1">
          <a:off x="8686800" y="5793425"/>
          <a:ext cx="742950" cy="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85019</xdr:rowOff>
    </xdr:from>
    <xdr:to>
      <xdr:col>46</xdr:col>
      <xdr:colOff>38100</xdr:colOff>
      <xdr:row>36</xdr:row>
      <xdr:rowOff>15169</xdr:rowOff>
    </xdr:to>
    <xdr:sp macro="" textlink="">
      <xdr:nvSpPr>
        <xdr:cNvPr id="130" name="楕円 129">
          <a:extLst>
            <a:ext uri="{FF2B5EF4-FFF2-40B4-BE49-F238E27FC236}">
              <a16:creationId xmlns:a16="http://schemas.microsoft.com/office/drawing/2014/main" id="{6F998C03-1D91-4672-A88F-11096C1DDCA5}"/>
            </a:ext>
          </a:extLst>
        </xdr:cNvPr>
        <xdr:cNvSpPr/>
      </xdr:nvSpPr>
      <xdr:spPr>
        <a:xfrm>
          <a:off x="7839075" y="576509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128412</xdr:rowOff>
    </xdr:from>
    <xdr:to>
      <xdr:col>50</xdr:col>
      <xdr:colOff>114300</xdr:colOff>
      <xdr:row>35</xdr:row>
      <xdr:rowOff>135819</xdr:rowOff>
    </xdr:to>
    <xdr:cxnSp macro="">
      <xdr:nvCxnSpPr>
        <xdr:cNvPr id="131" name="直線コネクタ 130">
          <a:extLst>
            <a:ext uri="{FF2B5EF4-FFF2-40B4-BE49-F238E27FC236}">
              <a16:creationId xmlns:a16="http://schemas.microsoft.com/office/drawing/2014/main" id="{641DB644-5F6D-4799-A5F2-F4513F4470D6}"/>
            </a:ext>
          </a:extLst>
        </xdr:cNvPr>
        <xdr:cNvCxnSpPr/>
      </xdr:nvCxnSpPr>
      <xdr:spPr>
        <a:xfrm flipV="1">
          <a:off x="7886700" y="5802137"/>
          <a:ext cx="800100" cy="1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93249</xdr:rowOff>
    </xdr:from>
    <xdr:to>
      <xdr:col>41</xdr:col>
      <xdr:colOff>101600</xdr:colOff>
      <xdr:row>36</xdr:row>
      <xdr:rowOff>23399</xdr:rowOff>
    </xdr:to>
    <xdr:sp macro="" textlink="">
      <xdr:nvSpPr>
        <xdr:cNvPr id="132" name="楕円 131">
          <a:extLst>
            <a:ext uri="{FF2B5EF4-FFF2-40B4-BE49-F238E27FC236}">
              <a16:creationId xmlns:a16="http://schemas.microsoft.com/office/drawing/2014/main" id="{98B42E7F-FDC1-4B3F-8B2C-F955E4CB7874}"/>
            </a:ext>
          </a:extLst>
        </xdr:cNvPr>
        <xdr:cNvSpPr/>
      </xdr:nvSpPr>
      <xdr:spPr>
        <a:xfrm>
          <a:off x="7029450" y="577014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135819</xdr:rowOff>
    </xdr:from>
    <xdr:to>
      <xdr:col>45</xdr:col>
      <xdr:colOff>177800</xdr:colOff>
      <xdr:row>35</xdr:row>
      <xdr:rowOff>144049</xdr:rowOff>
    </xdr:to>
    <xdr:cxnSp macro="">
      <xdr:nvCxnSpPr>
        <xdr:cNvPr id="133" name="直線コネクタ 132">
          <a:extLst>
            <a:ext uri="{FF2B5EF4-FFF2-40B4-BE49-F238E27FC236}">
              <a16:creationId xmlns:a16="http://schemas.microsoft.com/office/drawing/2014/main" id="{5E287C1A-7603-4865-8CD9-0A2FBAF99712}"/>
            </a:ext>
          </a:extLst>
        </xdr:cNvPr>
        <xdr:cNvCxnSpPr/>
      </xdr:nvCxnSpPr>
      <xdr:spPr>
        <a:xfrm flipV="1">
          <a:off x="7077075" y="5812719"/>
          <a:ext cx="809625" cy="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100289</xdr:rowOff>
    </xdr:from>
    <xdr:to>
      <xdr:col>36</xdr:col>
      <xdr:colOff>165100</xdr:colOff>
      <xdr:row>36</xdr:row>
      <xdr:rowOff>30439</xdr:rowOff>
    </xdr:to>
    <xdr:sp macro="" textlink="">
      <xdr:nvSpPr>
        <xdr:cNvPr id="134" name="楕円 133">
          <a:extLst>
            <a:ext uri="{FF2B5EF4-FFF2-40B4-BE49-F238E27FC236}">
              <a16:creationId xmlns:a16="http://schemas.microsoft.com/office/drawing/2014/main" id="{12090F54-D25C-4AFC-BBDF-91451A351627}"/>
            </a:ext>
          </a:extLst>
        </xdr:cNvPr>
        <xdr:cNvSpPr/>
      </xdr:nvSpPr>
      <xdr:spPr>
        <a:xfrm>
          <a:off x="6238875" y="578036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144049</xdr:rowOff>
    </xdr:from>
    <xdr:to>
      <xdr:col>41</xdr:col>
      <xdr:colOff>50800</xdr:colOff>
      <xdr:row>35</xdr:row>
      <xdr:rowOff>151089</xdr:rowOff>
    </xdr:to>
    <xdr:cxnSp macro="">
      <xdr:nvCxnSpPr>
        <xdr:cNvPr id="135" name="直線コネクタ 134">
          <a:extLst>
            <a:ext uri="{FF2B5EF4-FFF2-40B4-BE49-F238E27FC236}">
              <a16:creationId xmlns:a16="http://schemas.microsoft.com/office/drawing/2014/main" id="{ADF8F366-602E-4E19-91B2-42AF0A0C6D70}"/>
            </a:ext>
          </a:extLst>
        </xdr:cNvPr>
        <xdr:cNvCxnSpPr/>
      </xdr:nvCxnSpPr>
      <xdr:spPr>
        <a:xfrm flipV="1">
          <a:off x="6286500" y="5817774"/>
          <a:ext cx="790575" cy="1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158361</xdr:rowOff>
    </xdr:from>
    <xdr:ext cx="469744" cy="259045"/>
    <xdr:sp macro="" textlink="">
      <xdr:nvSpPr>
        <xdr:cNvPr id="136" name="n_1aveValue【道路】&#10;一人当たり延長">
          <a:extLst>
            <a:ext uri="{FF2B5EF4-FFF2-40B4-BE49-F238E27FC236}">
              <a16:creationId xmlns:a16="http://schemas.microsoft.com/office/drawing/2014/main" id="{36A43FB2-8B18-4D32-94C0-46864911A6D2}"/>
            </a:ext>
          </a:extLst>
        </xdr:cNvPr>
        <xdr:cNvSpPr txBox="1"/>
      </xdr:nvSpPr>
      <xdr:spPr>
        <a:xfrm>
          <a:off x="8458277" y="632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161012</xdr:rowOff>
    </xdr:from>
    <xdr:ext cx="469744" cy="259045"/>
    <xdr:sp macro="" textlink="">
      <xdr:nvSpPr>
        <xdr:cNvPr id="137" name="n_2aveValue【道路】&#10;一人当たり延長">
          <a:extLst>
            <a:ext uri="{FF2B5EF4-FFF2-40B4-BE49-F238E27FC236}">
              <a16:creationId xmlns:a16="http://schemas.microsoft.com/office/drawing/2014/main" id="{57903CD4-CA77-4F47-87A4-6E4539A7112B}"/>
            </a:ext>
          </a:extLst>
        </xdr:cNvPr>
        <xdr:cNvSpPr txBox="1"/>
      </xdr:nvSpPr>
      <xdr:spPr>
        <a:xfrm>
          <a:off x="7677227" y="6326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169059</xdr:rowOff>
    </xdr:from>
    <xdr:ext cx="469744" cy="259045"/>
    <xdr:sp macro="" textlink="">
      <xdr:nvSpPr>
        <xdr:cNvPr id="138" name="n_3aveValue【道路】&#10;一人当たり延長">
          <a:extLst>
            <a:ext uri="{FF2B5EF4-FFF2-40B4-BE49-F238E27FC236}">
              <a16:creationId xmlns:a16="http://schemas.microsoft.com/office/drawing/2014/main" id="{AA5ABE80-75DE-4467-9FCE-36C034247C02}"/>
            </a:ext>
          </a:extLst>
        </xdr:cNvPr>
        <xdr:cNvSpPr txBox="1"/>
      </xdr:nvSpPr>
      <xdr:spPr>
        <a:xfrm>
          <a:off x="6867602" y="632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164213</xdr:rowOff>
    </xdr:from>
    <xdr:ext cx="469744" cy="259045"/>
    <xdr:sp macro="" textlink="">
      <xdr:nvSpPr>
        <xdr:cNvPr id="139" name="n_4aveValue【道路】&#10;一人当たり延長">
          <a:extLst>
            <a:ext uri="{FF2B5EF4-FFF2-40B4-BE49-F238E27FC236}">
              <a16:creationId xmlns:a16="http://schemas.microsoft.com/office/drawing/2014/main" id="{8EF60405-EAEC-488B-88CE-E1FAFA76642E}"/>
            </a:ext>
          </a:extLst>
        </xdr:cNvPr>
        <xdr:cNvSpPr txBox="1"/>
      </xdr:nvSpPr>
      <xdr:spPr>
        <a:xfrm>
          <a:off x="6067502" y="632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24289</xdr:rowOff>
    </xdr:from>
    <xdr:ext cx="534377" cy="259045"/>
    <xdr:sp macro="" textlink="">
      <xdr:nvSpPr>
        <xdr:cNvPr id="140" name="n_1mainValue【道路】&#10;一人当たり延長">
          <a:extLst>
            <a:ext uri="{FF2B5EF4-FFF2-40B4-BE49-F238E27FC236}">
              <a16:creationId xmlns:a16="http://schemas.microsoft.com/office/drawing/2014/main" id="{125F3660-56E6-49EB-9293-98C7C0B33933}"/>
            </a:ext>
          </a:extLst>
        </xdr:cNvPr>
        <xdr:cNvSpPr txBox="1"/>
      </xdr:nvSpPr>
      <xdr:spPr>
        <a:xfrm>
          <a:off x="8429136" y="554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31696</xdr:rowOff>
    </xdr:from>
    <xdr:ext cx="534377" cy="259045"/>
    <xdr:sp macro="" textlink="">
      <xdr:nvSpPr>
        <xdr:cNvPr id="141" name="n_2mainValue【道路】&#10;一人当たり延長">
          <a:extLst>
            <a:ext uri="{FF2B5EF4-FFF2-40B4-BE49-F238E27FC236}">
              <a16:creationId xmlns:a16="http://schemas.microsoft.com/office/drawing/2014/main" id="{5198EEC1-AADC-4CDB-BA7E-7A00E1C72BFB}"/>
            </a:ext>
          </a:extLst>
        </xdr:cNvPr>
        <xdr:cNvSpPr txBox="1"/>
      </xdr:nvSpPr>
      <xdr:spPr>
        <a:xfrm>
          <a:off x="7648086" y="554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39926</xdr:rowOff>
    </xdr:from>
    <xdr:ext cx="534377" cy="259045"/>
    <xdr:sp macro="" textlink="">
      <xdr:nvSpPr>
        <xdr:cNvPr id="142" name="n_3mainValue【道路】&#10;一人当たり延長">
          <a:extLst>
            <a:ext uri="{FF2B5EF4-FFF2-40B4-BE49-F238E27FC236}">
              <a16:creationId xmlns:a16="http://schemas.microsoft.com/office/drawing/2014/main" id="{2602230A-ABFE-4732-B418-5DE240DAF07F}"/>
            </a:ext>
          </a:extLst>
        </xdr:cNvPr>
        <xdr:cNvSpPr txBox="1"/>
      </xdr:nvSpPr>
      <xdr:spPr>
        <a:xfrm>
          <a:off x="6847986" y="555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46966</xdr:rowOff>
    </xdr:from>
    <xdr:ext cx="534377" cy="259045"/>
    <xdr:sp macro="" textlink="">
      <xdr:nvSpPr>
        <xdr:cNvPr id="143" name="n_4mainValue【道路】&#10;一人当たり延長">
          <a:extLst>
            <a:ext uri="{FF2B5EF4-FFF2-40B4-BE49-F238E27FC236}">
              <a16:creationId xmlns:a16="http://schemas.microsoft.com/office/drawing/2014/main" id="{A3A18C33-415F-4230-8E5B-6173F57E945B}"/>
            </a:ext>
          </a:extLst>
        </xdr:cNvPr>
        <xdr:cNvSpPr txBox="1"/>
      </xdr:nvSpPr>
      <xdr:spPr>
        <a:xfrm>
          <a:off x="6038361" y="556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CC07E01F-BF59-4941-8B59-DAF1EEB1C627}"/>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AF32D64A-C0E6-4893-9E13-ADF210A58E5D}"/>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1997A696-0B0F-46EA-B7CA-8AED78006A15}"/>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12F8BE8C-8833-460C-8C33-E641527E4E91}"/>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9FD8E26D-82E9-4D77-8FC7-297E39017000}"/>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2AD16761-D722-4AE7-ACB0-A14B42B6C980}"/>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5D774ED4-2411-449E-8B20-F41906A45441}"/>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41809794-B1BB-4739-88AB-2C7550CA2DD9}"/>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78EF73F5-AA33-4606-9E3E-EA7A154A9B3F}"/>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054517F4-8C84-4CCC-9B74-FE50AE02F32E}"/>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938ED392-F790-4C72-B6A5-38606F4A1527}"/>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C2C99AF9-50D9-4278-B333-2599B9BC7E45}"/>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0E33C1E2-8292-47A4-9755-DFDDC8B0B13F}"/>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DD454FBF-93FA-4EEE-AC81-B602CBC280BF}"/>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FA9BFBD0-E648-47E4-A04B-22542473B9C3}"/>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7CB2ACD7-BB8B-4CB5-8E04-3D488001B6B4}"/>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BB401493-5937-4B1C-B876-97000F0FC674}"/>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ACFA19B7-ED6C-46B5-BB81-EA34874BBF9C}"/>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0197ADDA-2FBA-4635-BE6A-A7812BB3869B}"/>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DA2D0998-F7B5-43C5-BE5C-1AF83A66D172}"/>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0C53EE94-01C2-4390-B067-87788A8EC984}"/>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D678A462-E3F2-469A-A3DA-15A98A4809E0}"/>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51A0A4CE-3BC6-4337-8D90-D935BB14AE33}"/>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174F01B0-07CE-4655-A67B-BDE25DDCA0B6}"/>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a:extLst>
            <a:ext uri="{FF2B5EF4-FFF2-40B4-BE49-F238E27FC236}">
              <a16:creationId xmlns:a16="http://schemas.microsoft.com/office/drawing/2014/main" id="{397198AF-844D-4F98-B2D4-000036EFFF79}"/>
            </a:ext>
          </a:extLst>
        </xdr:cNvPr>
        <xdr:cNvCxnSpPr/>
      </xdr:nvCxnSpPr>
      <xdr:spPr>
        <a:xfrm flipV="1">
          <a:off x="4180840" y="89636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9098E4A9-E4EF-4CE4-8633-FDC57BF44DF7}"/>
            </a:ext>
          </a:extLst>
        </xdr:cNvPr>
        <xdr:cNvSpPr txBox="1"/>
      </xdr:nvSpPr>
      <xdr:spPr>
        <a:xfrm>
          <a:off x="4219575"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a:extLst>
            <a:ext uri="{FF2B5EF4-FFF2-40B4-BE49-F238E27FC236}">
              <a16:creationId xmlns:a16="http://schemas.microsoft.com/office/drawing/2014/main" id="{25227936-C918-4C40-9741-0BD31B42AB05}"/>
            </a:ext>
          </a:extLst>
        </xdr:cNvPr>
        <xdr:cNvCxnSpPr/>
      </xdr:nvCxnSpPr>
      <xdr:spPr>
        <a:xfrm>
          <a:off x="4105275" y="102362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EB70B3C6-C4CB-4B23-ADFD-321113080A5F}"/>
            </a:ext>
          </a:extLst>
        </xdr:cNvPr>
        <xdr:cNvSpPr txBox="1"/>
      </xdr:nvSpPr>
      <xdr:spPr>
        <a:xfrm>
          <a:off x="4219575" y="8751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a:extLst>
            <a:ext uri="{FF2B5EF4-FFF2-40B4-BE49-F238E27FC236}">
              <a16:creationId xmlns:a16="http://schemas.microsoft.com/office/drawing/2014/main" id="{F14B1718-69E5-4178-9186-70D1961E5C93}"/>
            </a:ext>
          </a:extLst>
        </xdr:cNvPr>
        <xdr:cNvCxnSpPr/>
      </xdr:nvCxnSpPr>
      <xdr:spPr>
        <a:xfrm>
          <a:off x="4105275" y="89636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33037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68304FED-AEC5-4CD0-8BC8-8499B6331B19}"/>
            </a:ext>
          </a:extLst>
        </xdr:cNvPr>
        <xdr:cNvSpPr txBox="1"/>
      </xdr:nvSpPr>
      <xdr:spPr>
        <a:xfrm>
          <a:off x="4219575" y="9592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a:extLst>
            <a:ext uri="{FF2B5EF4-FFF2-40B4-BE49-F238E27FC236}">
              <a16:creationId xmlns:a16="http://schemas.microsoft.com/office/drawing/2014/main" id="{F1CD55C3-FB9D-44D1-8939-DFE96A45E457}"/>
            </a:ext>
          </a:extLst>
        </xdr:cNvPr>
        <xdr:cNvSpPr/>
      </xdr:nvSpPr>
      <xdr:spPr>
        <a:xfrm>
          <a:off x="4124325" y="97320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a:extLst>
            <a:ext uri="{FF2B5EF4-FFF2-40B4-BE49-F238E27FC236}">
              <a16:creationId xmlns:a16="http://schemas.microsoft.com/office/drawing/2014/main" id="{7BE31F43-9152-4C35-B266-25B14BE1D83E}"/>
            </a:ext>
          </a:extLst>
        </xdr:cNvPr>
        <xdr:cNvSpPr/>
      </xdr:nvSpPr>
      <xdr:spPr>
        <a:xfrm>
          <a:off x="3381375" y="97224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a:extLst>
            <a:ext uri="{FF2B5EF4-FFF2-40B4-BE49-F238E27FC236}">
              <a16:creationId xmlns:a16="http://schemas.microsoft.com/office/drawing/2014/main" id="{223050D9-0749-4F02-93E0-CDF6F9AB76A7}"/>
            </a:ext>
          </a:extLst>
        </xdr:cNvPr>
        <xdr:cNvSpPr/>
      </xdr:nvSpPr>
      <xdr:spPr>
        <a:xfrm>
          <a:off x="2571750" y="970407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a:extLst>
            <a:ext uri="{FF2B5EF4-FFF2-40B4-BE49-F238E27FC236}">
              <a16:creationId xmlns:a16="http://schemas.microsoft.com/office/drawing/2014/main" id="{C53B7BC7-08C7-4552-8294-79B6C64F0260}"/>
            </a:ext>
          </a:extLst>
        </xdr:cNvPr>
        <xdr:cNvSpPr/>
      </xdr:nvSpPr>
      <xdr:spPr>
        <a:xfrm>
          <a:off x="1781175" y="96862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a:extLst>
            <a:ext uri="{FF2B5EF4-FFF2-40B4-BE49-F238E27FC236}">
              <a16:creationId xmlns:a16="http://schemas.microsoft.com/office/drawing/2014/main" id="{08331F0E-42D9-41E9-B394-FFAB22EBC649}"/>
            </a:ext>
          </a:extLst>
        </xdr:cNvPr>
        <xdr:cNvSpPr/>
      </xdr:nvSpPr>
      <xdr:spPr>
        <a:xfrm>
          <a:off x="981075" y="966597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B55F2FD3-678D-48E5-9488-15F3F15AD4EF}"/>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214913CE-8349-45E5-8F53-7A98A9283CD0}"/>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99719E19-0D48-484C-8A04-F181B0445E2D}"/>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7C1417C-604D-458B-9875-C734F8712B18}"/>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E0443E8-ADB2-4039-AD2B-D9F441C41031}"/>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126365</xdr:rowOff>
    </xdr:from>
    <xdr:to>
      <xdr:col>24</xdr:col>
      <xdr:colOff>114300</xdr:colOff>
      <xdr:row>61</xdr:row>
      <xdr:rowOff>56515</xdr:rowOff>
    </xdr:to>
    <xdr:sp macro="" textlink="">
      <xdr:nvSpPr>
        <xdr:cNvPr id="184" name="楕円 183">
          <a:extLst>
            <a:ext uri="{FF2B5EF4-FFF2-40B4-BE49-F238E27FC236}">
              <a16:creationId xmlns:a16="http://schemas.microsoft.com/office/drawing/2014/main" id="{7E11EE92-3A89-4820-B1BE-359DC418A05B}"/>
            </a:ext>
          </a:extLst>
        </xdr:cNvPr>
        <xdr:cNvSpPr/>
      </xdr:nvSpPr>
      <xdr:spPr>
        <a:xfrm>
          <a:off x="4124325" y="98482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104792</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146AAA37-623E-4C1A-A600-8068653F6E37}"/>
            </a:ext>
          </a:extLst>
        </xdr:cNvPr>
        <xdr:cNvSpPr txBox="1"/>
      </xdr:nvSpPr>
      <xdr:spPr>
        <a:xfrm>
          <a:off x="4219575" y="982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133985</xdr:rowOff>
    </xdr:from>
    <xdr:to>
      <xdr:col>20</xdr:col>
      <xdr:colOff>38100</xdr:colOff>
      <xdr:row>61</xdr:row>
      <xdr:rowOff>64135</xdr:rowOff>
    </xdr:to>
    <xdr:sp macro="" textlink="">
      <xdr:nvSpPr>
        <xdr:cNvPr id="186" name="楕円 185">
          <a:extLst>
            <a:ext uri="{FF2B5EF4-FFF2-40B4-BE49-F238E27FC236}">
              <a16:creationId xmlns:a16="http://schemas.microsoft.com/office/drawing/2014/main" id="{EB523992-94C5-44B7-9116-4B742EB229A1}"/>
            </a:ext>
          </a:extLst>
        </xdr:cNvPr>
        <xdr:cNvSpPr/>
      </xdr:nvSpPr>
      <xdr:spPr>
        <a:xfrm>
          <a:off x="3381375" y="98590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5715</xdr:rowOff>
    </xdr:from>
    <xdr:to>
      <xdr:col>24</xdr:col>
      <xdr:colOff>63500</xdr:colOff>
      <xdr:row>61</xdr:row>
      <xdr:rowOff>13335</xdr:rowOff>
    </xdr:to>
    <xdr:cxnSp macro="">
      <xdr:nvCxnSpPr>
        <xdr:cNvPr id="187" name="直線コネクタ 186">
          <a:extLst>
            <a:ext uri="{FF2B5EF4-FFF2-40B4-BE49-F238E27FC236}">
              <a16:creationId xmlns:a16="http://schemas.microsoft.com/office/drawing/2014/main" id="{0EEC3614-03F6-432D-B385-DB3EF2A53AA6}"/>
            </a:ext>
          </a:extLst>
        </xdr:cNvPr>
        <xdr:cNvCxnSpPr/>
      </xdr:nvCxnSpPr>
      <xdr:spPr>
        <a:xfrm flipV="1">
          <a:off x="3429000" y="9895840"/>
          <a:ext cx="752475"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111125</xdr:rowOff>
    </xdr:from>
    <xdr:to>
      <xdr:col>15</xdr:col>
      <xdr:colOff>101600</xdr:colOff>
      <xdr:row>61</xdr:row>
      <xdr:rowOff>41275</xdr:rowOff>
    </xdr:to>
    <xdr:sp macro="" textlink="">
      <xdr:nvSpPr>
        <xdr:cNvPr id="188" name="楕円 187">
          <a:extLst>
            <a:ext uri="{FF2B5EF4-FFF2-40B4-BE49-F238E27FC236}">
              <a16:creationId xmlns:a16="http://schemas.microsoft.com/office/drawing/2014/main" id="{7501E186-1401-4027-BA3D-EC9DC1A79558}"/>
            </a:ext>
          </a:extLst>
        </xdr:cNvPr>
        <xdr:cNvSpPr/>
      </xdr:nvSpPr>
      <xdr:spPr>
        <a:xfrm>
          <a:off x="2571750" y="98361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161925</xdr:rowOff>
    </xdr:from>
    <xdr:to>
      <xdr:col>19</xdr:col>
      <xdr:colOff>177800</xdr:colOff>
      <xdr:row>61</xdr:row>
      <xdr:rowOff>13335</xdr:rowOff>
    </xdr:to>
    <xdr:cxnSp macro="">
      <xdr:nvCxnSpPr>
        <xdr:cNvPr id="189" name="直線コネクタ 188">
          <a:extLst>
            <a:ext uri="{FF2B5EF4-FFF2-40B4-BE49-F238E27FC236}">
              <a16:creationId xmlns:a16="http://schemas.microsoft.com/office/drawing/2014/main" id="{B95AAFDC-B449-48EB-B403-8CF895E4B832}"/>
            </a:ext>
          </a:extLst>
        </xdr:cNvPr>
        <xdr:cNvCxnSpPr/>
      </xdr:nvCxnSpPr>
      <xdr:spPr>
        <a:xfrm>
          <a:off x="2619375" y="9883775"/>
          <a:ext cx="809625"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84455</xdr:rowOff>
    </xdr:from>
    <xdr:to>
      <xdr:col>10</xdr:col>
      <xdr:colOff>165100</xdr:colOff>
      <xdr:row>61</xdr:row>
      <xdr:rowOff>14605</xdr:rowOff>
    </xdr:to>
    <xdr:sp macro="" textlink="">
      <xdr:nvSpPr>
        <xdr:cNvPr id="190" name="楕円 189">
          <a:extLst>
            <a:ext uri="{FF2B5EF4-FFF2-40B4-BE49-F238E27FC236}">
              <a16:creationId xmlns:a16="http://schemas.microsoft.com/office/drawing/2014/main" id="{83CD08D7-E0C0-481D-8D08-D2D6000CFEEA}"/>
            </a:ext>
          </a:extLst>
        </xdr:cNvPr>
        <xdr:cNvSpPr/>
      </xdr:nvSpPr>
      <xdr:spPr>
        <a:xfrm>
          <a:off x="1781175" y="981265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135255</xdr:rowOff>
    </xdr:from>
    <xdr:to>
      <xdr:col>15</xdr:col>
      <xdr:colOff>50800</xdr:colOff>
      <xdr:row>60</xdr:row>
      <xdr:rowOff>161925</xdr:rowOff>
    </xdr:to>
    <xdr:cxnSp macro="">
      <xdr:nvCxnSpPr>
        <xdr:cNvPr id="191" name="直線コネクタ 190">
          <a:extLst>
            <a:ext uri="{FF2B5EF4-FFF2-40B4-BE49-F238E27FC236}">
              <a16:creationId xmlns:a16="http://schemas.microsoft.com/office/drawing/2014/main" id="{B0DE269A-C756-4AD6-86AC-5203FAF6D2C5}"/>
            </a:ext>
          </a:extLst>
        </xdr:cNvPr>
        <xdr:cNvCxnSpPr/>
      </xdr:nvCxnSpPr>
      <xdr:spPr>
        <a:xfrm>
          <a:off x="1828800" y="9860280"/>
          <a:ext cx="790575" cy="2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101600</xdr:rowOff>
    </xdr:from>
    <xdr:to>
      <xdr:col>6</xdr:col>
      <xdr:colOff>38100</xdr:colOff>
      <xdr:row>61</xdr:row>
      <xdr:rowOff>31750</xdr:rowOff>
    </xdr:to>
    <xdr:sp macro="" textlink="">
      <xdr:nvSpPr>
        <xdr:cNvPr id="192" name="楕円 191">
          <a:extLst>
            <a:ext uri="{FF2B5EF4-FFF2-40B4-BE49-F238E27FC236}">
              <a16:creationId xmlns:a16="http://schemas.microsoft.com/office/drawing/2014/main" id="{672D72AF-F73B-4169-8244-31A22D0F09F0}"/>
            </a:ext>
          </a:extLst>
        </xdr:cNvPr>
        <xdr:cNvSpPr/>
      </xdr:nvSpPr>
      <xdr:spPr>
        <a:xfrm>
          <a:off x="981075" y="98298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135255</xdr:rowOff>
    </xdr:from>
    <xdr:to>
      <xdr:col>10</xdr:col>
      <xdr:colOff>114300</xdr:colOff>
      <xdr:row>60</xdr:row>
      <xdr:rowOff>152400</xdr:rowOff>
    </xdr:to>
    <xdr:cxnSp macro="">
      <xdr:nvCxnSpPr>
        <xdr:cNvPr id="193" name="直線コネクタ 192">
          <a:extLst>
            <a:ext uri="{FF2B5EF4-FFF2-40B4-BE49-F238E27FC236}">
              <a16:creationId xmlns:a16="http://schemas.microsoft.com/office/drawing/2014/main" id="{1B87F2E2-AE93-4A1D-B6EA-DAFF93B5C50C}"/>
            </a:ext>
          </a:extLst>
        </xdr:cNvPr>
        <xdr:cNvCxnSpPr/>
      </xdr:nvCxnSpPr>
      <xdr:spPr>
        <a:xfrm flipV="1">
          <a:off x="1028700" y="9860280"/>
          <a:ext cx="8001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109237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98313E76-BA35-429B-89ED-0AEA8A219F2D}"/>
            </a:ext>
          </a:extLst>
        </xdr:cNvPr>
        <xdr:cNvSpPr txBox="1"/>
      </xdr:nvSpPr>
      <xdr:spPr>
        <a:xfrm>
          <a:off x="3239144" y="9507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84472</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86C2D27C-9E65-4672-A2B8-D729775F245F}"/>
            </a:ext>
          </a:extLst>
        </xdr:cNvPr>
        <xdr:cNvSpPr txBox="1"/>
      </xdr:nvSpPr>
      <xdr:spPr>
        <a:xfrm>
          <a:off x="2439044" y="948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34445549-CFB5-459C-8BDA-80DB90D2DD9C}"/>
            </a:ext>
          </a:extLst>
        </xdr:cNvPr>
        <xdr:cNvSpPr txBox="1"/>
      </xdr:nvSpPr>
      <xdr:spPr>
        <a:xfrm>
          <a:off x="1648469" y="947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46372</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9F48E72E-44C2-4724-BB79-450D61BDFADE}"/>
            </a:ext>
          </a:extLst>
        </xdr:cNvPr>
        <xdr:cNvSpPr txBox="1"/>
      </xdr:nvSpPr>
      <xdr:spPr>
        <a:xfrm>
          <a:off x="848369" y="945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55262</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5B379014-5D39-47AC-8679-2826EED03E27}"/>
            </a:ext>
          </a:extLst>
        </xdr:cNvPr>
        <xdr:cNvSpPr txBox="1"/>
      </xdr:nvSpPr>
      <xdr:spPr>
        <a:xfrm>
          <a:off x="3239144" y="994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32402</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E0970260-C1F6-4278-84C0-180E02F98EF3}"/>
            </a:ext>
          </a:extLst>
        </xdr:cNvPr>
        <xdr:cNvSpPr txBox="1"/>
      </xdr:nvSpPr>
      <xdr:spPr>
        <a:xfrm>
          <a:off x="24390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5732</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4F4BDDE4-324B-48E1-90E1-AC76C1059732}"/>
            </a:ext>
          </a:extLst>
        </xdr:cNvPr>
        <xdr:cNvSpPr txBox="1"/>
      </xdr:nvSpPr>
      <xdr:spPr>
        <a:xfrm>
          <a:off x="1648469" y="989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22877</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26271D10-070A-444F-831D-56D56007A799}"/>
            </a:ext>
          </a:extLst>
        </xdr:cNvPr>
        <xdr:cNvSpPr txBox="1"/>
      </xdr:nvSpPr>
      <xdr:spPr>
        <a:xfrm>
          <a:off x="848369" y="9913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F8DFDBA3-F997-4978-A37D-FF31B84280EE}"/>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905AE592-62A7-41C5-B9F2-E18489770A96}"/>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A559AB28-A957-4B86-82A6-DEF801977795}"/>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56C5F90F-D81E-4812-A02A-2C3B607F8908}"/>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4DB5EE53-D07E-4E07-A1D3-B235312D0318}"/>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9D21D060-A528-4701-9D57-855FCB627DFE}"/>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9DD85B7D-E484-4F90-B32D-6B42BA1D8793}"/>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7A9B68D6-2074-42B4-95E8-5957DA81D74B}"/>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8055AB7A-8A0F-4FE0-AECB-59D326E66F92}"/>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7930C26B-054D-4302-85A8-304E7E8EB1D5}"/>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436C38CE-4F1A-4BAE-B4F7-74BBBBA2CC19}"/>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8B3F75B6-0E12-4FBE-AFF8-43A669F025F4}"/>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1AAA8DBA-A317-4B7E-9EE3-9943A7F6C416}"/>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2BA088FA-6EB8-4B81-8D84-76B0B1383256}"/>
            </a:ext>
          </a:extLst>
        </xdr:cNvPr>
        <xdr:cNvSpPr txBox="1"/>
      </xdr:nvSpPr>
      <xdr:spPr>
        <a:xfrm>
          <a:off x="5421206" y="9951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78A11539-3363-42FA-B212-42DB1901742C}"/>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DF7C96D3-87F9-4182-AB7D-12E31F900994}"/>
            </a:ext>
          </a:extLst>
        </xdr:cNvPr>
        <xdr:cNvSpPr txBox="1"/>
      </xdr:nvSpPr>
      <xdr:spPr>
        <a:xfrm>
          <a:off x="5421206" y="958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2DAC6E37-4C2E-4EED-983B-9EF223F40C43}"/>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A8C94BFE-56EF-4A82-850E-0B60CA5DAA9F}"/>
            </a:ext>
          </a:extLst>
        </xdr:cNvPr>
        <xdr:cNvSpPr txBox="1"/>
      </xdr:nvSpPr>
      <xdr:spPr>
        <a:xfrm>
          <a:off x="5421206" y="9236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206C1B8D-12CE-4F16-8D89-14564FF775BB}"/>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84FE2536-30F4-42CF-B9CF-2146C8756902}"/>
            </a:ext>
          </a:extLst>
        </xdr:cNvPr>
        <xdr:cNvSpPr txBox="1"/>
      </xdr:nvSpPr>
      <xdr:spPr>
        <a:xfrm>
          <a:off x="5421206"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DF42EB24-C34F-4353-AAA7-F6288F9BE705}"/>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9CA6108B-3396-447C-9E75-34F0B3ED443A}"/>
            </a:ext>
          </a:extLst>
        </xdr:cNvPr>
        <xdr:cNvSpPr txBox="1"/>
      </xdr:nvSpPr>
      <xdr:spPr>
        <a:xfrm>
          <a:off x="5421206" y="851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D914B2A1-6584-43A2-9085-BADE8D03813C}"/>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a:extLst>
            <a:ext uri="{FF2B5EF4-FFF2-40B4-BE49-F238E27FC236}">
              <a16:creationId xmlns:a16="http://schemas.microsoft.com/office/drawing/2014/main" id="{32B13AC0-79BB-40F7-A274-7C9E58A2A463}"/>
            </a:ext>
          </a:extLst>
        </xdr:cNvPr>
        <xdr:cNvCxnSpPr/>
      </xdr:nvCxnSpPr>
      <xdr:spPr>
        <a:xfrm flipV="1">
          <a:off x="9429115" y="9098345"/>
          <a:ext cx="0" cy="1342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35DA36D2-66D5-4756-ACC1-4C2A9B27F7C0}"/>
            </a:ext>
          </a:extLst>
        </xdr:cNvPr>
        <xdr:cNvSpPr txBox="1"/>
      </xdr:nvSpPr>
      <xdr:spPr>
        <a:xfrm>
          <a:off x="9467850" y="10447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a:extLst>
            <a:ext uri="{FF2B5EF4-FFF2-40B4-BE49-F238E27FC236}">
              <a16:creationId xmlns:a16="http://schemas.microsoft.com/office/drawing/2014/main" id="{C412384D-F71F-4796-8308-98BD8A061A4C}"/>
            </a:ext>
          </a:extLst>
        </xdr:cNvPr>
        <xdr:cNvCxnSpPr/>
      </xdr:nvCxnSpPr>
      <xdr:spPr>
        <a:xfrm>
          <a:off x="9363075" y="1044087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926D5D75-55E6-42D0-8498-B12AA912B268}"/>
            </a:ext>
          </a:extLst>
        </xdr:cNvPr>
        <xdr:cNvSpPr txBox="1"/>
      </xdr:nvSpPr>
      <xdr:spPr>
        <a:xfrm>
          <a:off x="9467850" y="8895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a:extLst>
            <a:ext uri="{FF2B5EF4-FFF2-40B4-BE49-F238E27FC236}">
              <a16:creationId xmlns:a16="http://schemas.microsoft.com/office/drawing/2014/main" id="{AD013B4B-E078-4FAA-A78E-C0CA8A77E109}"/>
            </a:ext>
          </a:extLst>
        </xdr:cNvPr>
        <xdr:cNvCxnSpPr/>
      </xdr:nvCxnSpPr>
      <xdr:spPr>
        <a:xfrm>
          <a:off x="9363075" y="909834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139703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445D444F-BB9C-49C6-B371-8DA0400F99F4}"/>
            </a:ext>
          </a:extLst>
        </xdr:cNvPr>
        <xdr:cNvSpPr txBox="1"/>
      </xdr:nvSpPr>
      <xdr:spPr>
        <a:xfrm>
          <a:off x="9467850" y="10029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a:extLst>
            <a:ext uri="{FF2B5EF4-FFF2-40B4-BE49-F238E27FC236}">
              <a16:creationId xmlns:a16="http://schemas.microsoft.com/office/drawing/2014/main" id="{16332ED1-2A97-416D-A109-F9207FE82F13}"/>
            </a:ext>
          </a:extLst>
        </xdr:cNvPr>
        <xdr:cNvSpPr/>
      </xdr:nvSpPr>
      <xdr:spPr>
        <a:xfrm>
          <a:off x="9401175" y="10051401"/>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a:extLst>
            <a:ext uri="{FF2B5EF4-FFF2-40B4-BE49-F238E27FC236}">
              <a16:creationId xmlns:a16="http://schemas.microsoft.com/office/drawing/2014/main" id="{B7DC7D97-C889-4A4C-BB7A-2722FBF2EF54}"/>
            </a:ext>
          </a:extLst>
        </xdr:cNvPr>
        <xdr:cNvSpPr/>
      </xdr:nvSpPr>
      <xdr:spPr>
        <a:xfrm>
          <a:off x="8639175" y="1004942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a:extLst>
            <a:ext uri="{FF2B5EF4-FFF2-40B4-BE49-F238E27FC236}">
              <a16:creationId xmlns:a16="http://schemas.microsoft.com/office/drawing/2014/main" id="{C30BC358-2BF5-4843-81B2-F22AD5B54853}"/>
            </a:ext>
          </a:extLst>
        </xdr:cNvPr>
        <xdr:cNvSpPr/>
      </xdr:nvSpPr>
      <xdr:spPr>
        <a:xfrm>
          <a:off x="7839075" y="1004685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a:extLst>
            <a:ext uri="{FF2B5EF4-FFF2-40B4-BE49-F238E27FC236}">
              <a16:creationId xmlns:a16="http://schemas.microsoft.com/office/drawing/2014/main" id="{E147577D-80B6-4E9D-9353-B9A14E85D235}"/>
            </a:ext>
          </a:extLst>
        </xdr:cNvPr>
        <xdr:cNvSpPr/>
      </xdr:nvSpPr>
      <xdr:spPr>
        <a:xfrm>
          <a:off x="7029450" y="100568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a:extLst>
            <a:ext uri="{FF2B5EF4-FFF2-40B4-BE49-F238E27FC236}">
              <a16:creationId xmlns:a16="http://schemas.microsoft.com/office/drawing/2014/main" id="{25D66F28-F2D6-4F4D-949D-91464C925A83}"/>
            </a:ext>
          </a:extLst>
        </xdr:cNvPr>
        <xdr:cNvSpPr/>
      </xdr:nvSpPr>
      <xdr:spPr>
        <a:xfrm>
          <a:off x="6238875" y="1004602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B108E160-DFF8-4EE9-B07C-C2F820E8103D}"/>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6DD8D6CA-2F19-4F50-B3B0-F310BC0252EC}"/>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63A2A90E-8D92-4951-A6DD-537481F66A5C}"/>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37D4B55-3AAD-438C-8F5B-5B2FD087E737}"/>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829CAB0-4EED-4C68-B7FC-C603E07BA497}"/>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85361</xdr:rowOff>
    </xdr:from>
    <xdr:to>
      <xdr:col>55</xdr:col>
      <xdr:colOff>50800</xdr:colOff>
      <xdr:row>62</xdr:row>
      <xdr:rowOff>15511</xdr:rowOff>
    </xdr:to>
    <xdr:sp macro="" textlink="">
      <xdr:nvSpPr>
        <xdr:cNvPr id="241" name="楕円 240">
          <a:extLst>
            <a:ext uri="{FF2B5EF4-FFF2-40B4-BE49-F238E27FC236}">
              <a16:creationId xmlns:a16="http://schemas.microsoft.com/office/drawing/2014/main" id="{1A7EF6B8-84D5-4FA3-A774-765D409BF7A4}"/>
            </a:ext>
          </a:extLst>
        </xdr:cNvPr>
        <xdr:cNvSpPr/>
      </xdr:nvSpPr>
      <xdr:spPr>
        <a:xfrm>
          <a:off x="9401175" y="9975486"/>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108238</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0AD75690-E324-46C9-85A1-56D3A7D6458D}"/>
            </a:ext>
          </a:extLst>
        </xdr:cNvPr>
        <xdr:cNvSpPr txBox="1"/>
      </xdr:nvSpPr>
      <xdr:spPr>
        <a:xfrm>
          <a:off x="9467850" y="9830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100476</xdr:rowOff>
    </xdr:from>
    <xdr:to>
      <xdr:col>50</xdr:col>
      <xdr:colOff>165100</xdr:colOff>
      <xdr:row>62</xdr:row>
      <xdr:rowOff>30626</xdr:rowOff>
    </xdr:to>
    <xdr:sp macro="" textlink="">
      <xdr:nvSpPr>
        <xdr:cNvPr id="243" name="楕円 242">
          <a:extLst>
            <a:ext uri="{FF2B5EF4-FFF2-40B4-BE49-F238E27FC236}">
              <a16:creationId xmlns:a16="http://schemas.microsoft.com/office/drawing/2014/main" id="{A7135415-8A94-46FA-82F6-8F3D3696FB53}"/>
            </a:ext>
          </a:extLst>
        </xdr:cNvPr>
        <xdr:cNvSpPr/>
      </xdr:nvSpPr>
      <xdr:spPr>
        <a:xfrm>
          <a:off x="8639175" y="999060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136161</xdr:rowOff>
    </xdr:from>
    <xdr:to>
      <xdr:col>55</xdr:col>
      <xdr:colOff>0</xdr:colOff>
      <xdr:row>61</xdr:row>
      <xdr:rowOff>151276</xdr:rowOff>
    </xdr:to>
    <xdr:cxnSp macro="">
      <xdr:nvCxnSpPr>
        <xdr:cNvPr id="244" name="直線コネクタ 243">
          <a:extLst>
            <a:ext uri="{FF2B5EF4-FFF2-40B4-BE49-F238E27FC236}">
              <a16:creationId xmlns:a16="http://schemas.microsoft.com/office/drawing/2014/main" id="{4BD63E55-5965-461E-8745-1AC10D059D54}"/>
            </a:ext>
          </a:extLst>
        </xdr:cNvPr>
        <xdr:cNvCxnSpPr/>
      </xdr:nvCxnSpPr>
      <xdr:spPr>
        <a:xfrm flipV="1">
          <a:off x="8686800" y="10023111"/>
          <a:ext cx="742950" cy="1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105700</xdr:rowOff>
    </xdr:from>
    <xdr:to>
      <xdr:col>46</xdr:col>
      <xdr:colOff>38100</xdr:colOff>
      <xdr:row>62</xdr:row>
      <xdr:rowOff>35850</xdr:rowOff>
    </xdr:to>
    <xdr:sp macro="" textlink="">
      <xdr:nvSpPr>
        <xdr:cNvPr id="245" name="楕円 244">
          <a:extLst>
            <a:ext uri="{FF2B5EF4-FFF2-40B4-BE49-F238E27FC236}">
              <a16:creationId xmlns:a16="http://schemas.microsoft.com/office/drawing/2014/main" id="{84A7ECC3-BB3E-4319-9EF3-980873C15905}"/>
            </a:ext>
          </a:extLst>
        </xdr:cNvPr>
        <xdr:cNvSpPr/>
      </xdr:nvSpPr>
      <xdr:spPr>
        <a:xfrm>
          <a:off x="7839075" y="99894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151276</xdr:rowOff>
    </xdr:from>
    <xdr:to>
      <xdr:col>50</xdr:col>
      <xdr:colOff>114300</xdr:colOff>
      <xdr:row>61</xdr:row>
      <xdr:rowOff>156500</xdr:rowOff>
    </xdr:to>
    <xdr:cxnSp macro="">
      <xdr:nvCxnSpPr>
        <xdr:cNvPr id="246" name="直線コネクタ 245">
          <a:extLst>
            <a:ext uri="{FF2B5EF4-FFF2-40B4-BE49-F238E27FC236}">
              <a16:creationId xmlns:a16="http://schemas.microsoft.com/office/drawing/2014/main" id="{D8FF92E6-DD7D-40A1-9E3D-701CB7B4EF5C}"/>
            </a:ext>
          </a:extLst>
        </xdr:cNvPr>
        <xdr:cNvCxnSpPr/>
      </xdr:nvCxnSpPr>
      <xdr:spPr>
        <a:xfrm flipV="1">
          <a:off x="7886700" y="10038226"/>
          <a:ext cx="800100" cy="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108679</xdr:rowOff>
    </xdr:from>
    <xdr:to>
      <xdr:col>41</xdr:col>
      <xdr:colOff>101600</xdr:colOff>
      <xdr:row>62</xdr:row>
      <xdr:rowOff>38829</xdr:rowOff>
    </xdr:to>
    <xdr:sp macro="" textlink="">
      <xdr:nvSpPr>
        <xdr:cNvPr id="247" name="楕円 246">
          <a:extLst>
            <a:ext uri="{FF2B5EF4-FFF2-40B4-BE49-F238E27FC236}">
              <a16:creationId xmlns:a16="http://schemas.microsoft.com/office/drawing/2014/main" id="{E5543778-735D-4A3B-9195-BE0B78F865A7}"/>
            </a:ext>
          </a:extLst>
        </xdr:cNvPr>
        <xdr:cNvSpPr/>
      </xdr:nvSpPr>
      <xdr:spPr>
        <a:xfrm>
          <a:off x="7029450" y="999245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156500</xdr:rowOff>
    </xdr:from>
    <xdr:to>
      <xdr:col>45</xdr:col>
      <xdr:colOff>177800</xdr:colOff>
      <xdr:row>61</xdr:row>
      <xdr:rowOff>159479</xdr:rowOff>
    </xdr:to>
    <xdr:cxnSp macro="">
      <xdr:nvCxnSpPr>
        <xdr:cNvPr id="248" name="直線コネクタ 247">
          <a:extLst>
            <a:ext uri="{FF2B5EF4-FFF2-40B4-BE49-F238E27FC236}">
              <a16:creationId xmlns:a16="http://schemas.microsoft.com/office/drawing/2014/main" id="{F12DFC3E-135C-44D1-9855-C839BC74A052}"/>
            </a:ext>
          </a:extLst>
        </xdr:cNvPr>
        <xdr:cNvCxnSpPr/>
      </xdr:nvCxnSpPr>
      <xdr:spPr>
        <a:xfrm flipV="1">
          <a:off x="7077075" y="10046625"/>
          <a:ext cx="809625" cy="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133223</xdr:rowOff>
    </xdr:from>
    <xdr:to>
      <xdr:col>36</xdr:col>
      <xdr:colOff>165100</xdr:colOff>
      <xdr:row>62</xdr:row>
      <xdr:rowOff>63373</xdr:rowOff>
    </xdr:to>
    <xdr:sp macro="" textlink="">
      <xdr:nvSpPr>
        <xdr:cNvPr id="249" name="楕円 248">
          <a:extLst>
            <a:ext uri="{FF2B5EF4-FFF2-40B4-BE49-F238E27FC236}">
              <a16:creationId xmlns:a16="http://schemas.microsoft.com/office/drawing/2014/main" id="{E8E9D490-5E3E-4EC4-9013-75463E2B659D}"/>
            </a:ext>
          </a:extLst>
        </xdr:cNvPr>
        <xdr:cNvSpPr/>
      </xdr:nvSpPr>
      <xdr:spPr>
        <a:xfrm>
          <a:off x="6238875" y="1002017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159479</xdr:rowOff>
    </xdr:from>
    <xdr:to>
      <xdr:col>41</xdr:col>
      <xdr:colOff>50800</xdr:colOff>
      <xdr:row>62</xdr:row>
      <xdr:rowOff>12573</xdr:rowOff>
    </xdr:to>
    <xdr:cxnSp macro="">
      <xdr:nvCxnSpPr>
        <xdr:cNvPr id="250" name="直線コネクタ 249">
          <a:extLst>
            <a:ext uri="{FF2B5EF4-FFF2-40B4-BE49-F238E27FC236}">
              <a16:creationId xmlns:a16="http://schemas.microsoft.com/office/drawing/2014/main" id="{3436A48D-5C02-44AE-B13E-5CEBD0F31B40}"/>
            </a:ext>
          </a:extLst>
        </xdr:cNvPr>
        <xdr:cNvCxnSpPr/>
      </xdr:nvCxnSpPr>
      <xdr:spPr>
        <a:xfrm flipV="1">
          <a:off x="6286500" y="10049604"/>
          <a:ext cx="790575" cy="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86930</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73839265-0B83-4ACE-98E2-CAF7E9203FEE}"/>
            </a:ext>
          </a:extLst>
        </xdr:cNvPr>
        <xdr:cNvSpPr txBox="1"/>
      </xdr:nvSpPr>
      <xdr:spPr>
        <a:xfrm>
          <a:off x="8429136" y="1013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90706</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A2E9CCCB-0EEB-4348-9191-DF67565E0DFF}"/>
            </a:ext>
          </a:extLst>
        </xdr:cNvPr>
        <xdr:cNvSpPr txBox="1"/>
      </xdr:nvSpPr>
      <xdr:spPr>
        <a:xfrm>
          <a:off x="7648086" y="1013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97557</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8B423882-5C8D-4222-B78C-BBCBC8B99B9C}"/>
            </a:ext>
          </a:extLst>
        </xdr:cNvPr>
        <xdr:cNvSpPr txBox="1"/>
      </xdr:nvSpPr>
      <xdr:spPr>
        <a:xfrm>
          <a:off x="6847986" y="1014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89880</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AD0103C4-CDB6-4CBA-B2C5-C6E623CB8185}"/>
            </a:ext>
          </a:extLst>
        </xdr:cNvPr>
        <xdr:cNvSpPr txBox="1"/>
      </xdr:nvSpPr>
      <xdr:spPr>
        <a:xfrm>
          <a:off x="6038361" y="1013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47153</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92ED4D9A-94C8-4DC7-AAE2-46EB2BC5FE75}"/>
            </a:ext>
          </a:extLst>
        </xdr:cNvPr>
        <xdr:cNvSpPr txBox="1"/>
      </xdr:nvSpPr>
      <xdr:spPr>
        <a:xfrm>
          <a:off x="8399995" y="9775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52377</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3B7EEB2F-59B6-4E87-AE74-BAD9D37F962B}"/>
            </a:ext>
          </a:extLst>
        </xdr:cNvPr>
        <xdr:cNvSpPr txBox="1"/>
      </xdr:nvSpPr>
      <xdr:spPr>
        <a:xfrm>
          <a:off x="7609420" y="977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55356</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27F46286-5B70-4F9D-AF65-64B87CC6BB6F}"/>
            </a:ext>
          </a:extLst>
        </xdr:cNvPr>
        <xdr:cNvSpPr txBox="1"/>
      </xdr:nvSpPr>
      <xdr:spPr>
        <a:xfrm>
          <a:off x="6818845" y="978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79900</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E8E08304-D464-4791-855B-2FACFEDA5778}"/>
            </a:ext>
          </a:extLst>
        </xdr:cNvPr>
        <xdr:cNvSpPr txBox="1"/>
      </xdr:nvSpPr>
      <xdr:spPr>
        <a:xfrm>
          <a:off x="6009220" y="980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7A56A7C4-E0DD-410F-BE41-3A998CBF9CA2}"/>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FA887F11-F92E-4B18-B931-9BC88AABAAFD}"/>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6484A372-93B2-468C-94EB-1914AD8F2A62}"/>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4008A9B4-495A-4DD9-86FD-1040316BA5AA}"/>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ED4FC954-D9D0-4D23-8A7A-E119B46A73B9}"/>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84289AF0-1706-4F2A-8ADE-7D2CE6758363}"/>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53F4441A-3005-47CA-8642-5E5558033EFC}"/>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875E99EB-DEE4-489A-87E2-127F52806A77}"/>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EB1DEAF7-AF0A-41CE-B578-D4B4FAC1CB58}"/>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2DED9695-C536-4837-B711-2A52391A2466}"/>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69866E5-6B31-4CA2-BF3F-874189C180AD}"/>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5F95419A-09F8-4810-AEEE-06FFD69B4C63}"/>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B25FAAEF-D8B5-4CD1-8D8F-F759DD8DDB08}"/>
            </a:ext>
          </a:extLst>
        </xdr:cNvPr>
        <xdr:cNvSpPr txBox="1"/>
      </xdr:nvSpPr>
      <xdr:spPr>
        <a:xfrm>
          <a:off x="339891" y="139647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E8791EE2-C91E-402B-BA6E-C1512B3E0BAA}"/>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41DEF13B-35CA-49F2-BDC6-C55A968A9D1A}"/>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D4EE9749-87B0-40DA-A525-1BA154083E50}"/>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AD460104-8246-4F1F-BE8E-8AD8B3095886}"/>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3C922D4A-14D8-45A0-8405-1146D9486D4A}"/>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FE75039C-8C6E-41EF-A5FC-A3DD103F0BD4}"/>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7DE99046-BAF7-4244-A09F-B13E21E7DEFE}"/>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3B89F0D5-B6CB-4E90-9A52-8AE63AF88E8C}"/>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E49259BC-F4FD-43E1-AD34-2188C1F0584C}"/>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192374CE-0CF3-4497-9D92-38CE9BA571CA}"/>
            </a:ext>
          </a:extLst>
        </xdr:cNvPr>
        <xdr:cNvSpPr txBox="1"/>
      </xdr:nvSpPr>
      <xdr:spPr>
        <a:xfrm>
          <a:off x="339891" y="124207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6F846847-24B6-4770-935B-F78BAEC9EB79}"/>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87B3D3BF-C600-4DB3-9A16-918FB622AF42}"/>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A18DA194-49ED-4BC7-B346-664EB0E85491}"/>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a:extLst>
            <a:ext uri="{FF2B5EF4-FFF2-40B4-BE49-F238E27FC236}">
              <a16:creationId xmlns:a16="http://schemas.microsoft.com/office/drawing/2014/main" id="{97501CAB-4C47-40C3-91D2-B649164DE625}"/>
            </a:ext>
          </a:extLst>
        </xdr:cNvPr>
        <xdr:cNvCxnSpPr/>
      </xdr:nvCxnSpPr>
      <xdr:spPr>
        <a:xfrm flipV="1">
          <a:off x="4180840" y="12602482"/>
          <a:ext cx="0" cy="1311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BE7857CB-98CB-4BE3-80B7-4947574742AC}"/>
            </a:ext>
          </a:extLst>
        </xdr:cNvPr>
        <xdr:cNvSpPr txBox="1"/>
      </xdr:nvSpPr>
      <xdr:spPr>
        <a:xfrm>
          <a:off x="4219575" y="1391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a:extLst>
            <a:ext uri="{FF2B5EF4-FFF2-40B4-BE49-F238E27FC236}">
              <a16:creationId xmlns:a16="http://schemas.microsoft.com/office/drawing/2014/main" id="{64BF44F5-568A-4D95-919D-B350E7AF34B5}"/>
            </a:ext>
          </a:extLst>
        </xdr:cNvPr>
        <xdr:cNvCxnSpPr/>
      </xdr:nvCxnSpPr>
      <xdr:spPr>
        <a:xfrm>
          <a:off x="4105275" y="139140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C73FC635-15BD-49F3-A855-D48DBD6FC6CD}"/>
            </a:ext>
          </a:extLst>
        </xdr:cNvPr>
        <xdr:cNvSpPr txBox="1"/>
      </xdr:nvSpPr>
      <xdr:spPr>
        <a:xfrm>
          <a:off x="4219575" y="12390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a:extLst>
            <a:ext uri="{FF2B5EF4-FFF2-40B4-BE49-F238E27FC236}">
              <a16:creationId xmlns:a16="http://schemas.microsoft.com/office/drawing/2014/main" id="{E50890C1-051F-47E7-A3D3-32DEF1AD2ADE}"/>
            </a:ext>
          </a:extLst>
        </xdr:cNvPr>
        <xdr:cNvCxnSpPr/>
      </xdr:nvCxnSpPr>
      <xdr:spPr>
        <a:xfrm>
          <a:off x="4105275" y="126024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134275</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878027FA-3ECF-4890-8A9F-7D800100A77D}"/>
            </a:ext>
          </a:extLst>
        </xdr:cNvPr>
        <xdr:cNvSpPr txBox="1"/>
      </xdr:nvSpPr>
      <xdr:spPr>
        <a:xfrm>
          <a:off x="4219575" y="13259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a:extLst>
            <a:ext uri="{FF2B5EF4-FFF2-40B4-BE49-F238E27FC236}">
              <a16:creationId xmlns:a16="http://schemas.microsoft.com/office/drawing/2014/main" id="{D41B8EC1-4C1F-48E7-9508-284D979C7E80}"/>
            </a:ext>
          </a:extLst>
        </xdr:cNvPr>
        <xdr:cNvSpPr/>
      </xdr:nvSpPr>
      <xdr:spPr>
        <a:xfrm>
          <a:off x="4124325" y="1339877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a:extLst>
            <a:ext uri="{FF2B5EF4-FFF2-40B4-BE49-F238E27FC236}">
              <a16:creationId xmlns:a16="http://schemas.microsoft.com/office/drawing/2014/main" id="{191A3AC8-0344-4970-9FA2-7982D2BCBDB1}"/>
            </a:ext>
          </a:extLst>
        </xdr:cNvPr>
        <xdr:cNvSpPr/>
      </xdr:nvSpPr>
      <xdr:spPr>
        <a:xfrm>
          <a:off x="3381375" y="1336284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a:extLst>
            <a:ext uri="{FF2B5EF4-FFF2-40B4-BE49-F238E27FC236}">
              <a16:creationId xmlns:a16="http://schemas.microsoft.com/office/drawing/2014/main" id="{67600AE7-2572-4E90-ADE1-A96B509148B3}"/>
            </a:ext>
          </a:extLst>
        </xdr:cNvPr>
        <xdr:cNvSpPr/>
      </xdr:nvSpPr>
      <xdr:spPr>
        <a:xfrm>
          <a:off x="2571750" y="1332692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a:extLst>
            <a:ext uri="{FF2B5EF4-FFF2-40B4-BE49-F238E27FC236}">
              <a16:creationId xmlns:a16="http://schemas.microsoft.com/office/drawing/2014/main" id="{CB3AE9CE-90DC-4561-B971-63F452E1A72C}"/>
            </a:ext>
          </a:extLst>
        </xdr:cNvPr>
        <xdr:cNvSpPr/>
      </xdr:nvSpPr>
      <xdr:spPr>
        <a:xfrm>
          <a:off x="1781175" y="132974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a:extLst>
            <a:ext uri="{FF2B5EF4-FFF2-40B4-BE49-F238E27FC236}">
              <a16:creationId xmlns:a16="http://schemas.microsoft.com/office/drawing/2014/main" id="{1CC8A134-19A4-4D6E-A9B9-1C5B54562B26}"/>
            </a:ext>
          </a:extLst>
        </xdr:cNvPr>
        <xdr:cNvSpPr/>
      </xdr:nvSpPr>
      <xdr:spPr>
        <a:xfrm>
          <a:off x="981075" y="1327104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FC4C41CC-D8F0-4EC1-9D88-EB7A1C4BAD05}"/>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B166D3C5-EBD7-42A2-9B48-6A216F54293A}"/>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D05031C-B1AF-4EBD-AEA1-4D7108F4FC02}"/>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C35E824-3EAF-491D-A8C4-B8146721D53A}"/>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B3B0904-8136-4505-8885-868D5C956578}"/>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301" name="楕円 300">
          <a:extLst>
            <a:ext uri="{FF2B5EF4-FFF2-40B4-BE49-F238E27FC236}">
              <a16:creationId xmlns:a16="http://schemas.microsoft.com/office/drawing/2014/main" id="{2DD105AE-D400-4583-8DB9-4A968190B69C}"/>
            </a:ext>
          </a:extLst>
        </xdr:cNvPr>
        <xdr:cNvSpPr/>
      </xdr:nvSpPr>
      <xdr:spPr>
        <a:xfrm>
          <a:off x="4124325" y="1340847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96356</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DBBE088C-F749-4BFF-BACD-C9F8D3834DBF}"/>
            </a:ext>
          </a:extLst>
        </xdr:cNvPr>
        <xdr:cNvSpPr txBox="1"/>
      </xdr:nvSpPr>
      <xdr:spPr>
        <a:xfrm>
          <a:off x="4219575" y="13383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59145</xdr:rowOff>
    </xdr:from>
    <xdr:to>
      <xdr:col>20</xdr:col>
      <xdr:colOff>38100</xdr:colOff>
      <xdr:row>82</xdr:row>
      <xdr:rowOff>160745</xdr:rowOff>
    </xdr:to>
    <xdr:sp macro="" textlink="">
      <xdr:nvSpPr>
        <xdr:cNvPr id="303" name="楕円 302">
          <a:extLst>
            <a:ext uri="{FF2B5EF4-FFF2-40B4-BE49-F238E27FC236}">
              <a16:creationId xmlns:a16="http://schemas.microsoft.com/office/drawing/2014/main" id="{B4F1DF0D-180A-4665-BB02-4F101C87510C}"/>
            </a:ext>
          </a:extLst>
        </xdr:cNvPr>
        <xdr:cNvSpPr/>
      </xdr:nvSpPr>
      <xdr:spPr>
        <a:xfrm>
          <a:off x="3381375" y="1334652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109945</xdr:rowOff>
    </xdr:from>
    <xdr:to>
      <xdr:col>24</xdr:col>
      <xdr:colOff>63500</xdr:colOff>
      <xdr:row>82</xdr:row>
      <xdr:rowOff>168729</xdr:rowOff>
    </xdr:to>
    <xdr:cxnSp macro="">
      <xdr:nvCxnSpPr>
        <xdr:cNvPr id="304" name="直線コネクタ 303">
          <a:extLst>
            <a:ext uri="{FF2B5EF4-FFF2-40B4-BE49-F238E27FC236}">
              <a16:creationId xmlns:a16="http://schemas.microsoft.com/office/drawing/2014/main" id="{F7F256A0-B044-44D3-8C65-81FD0D93BA00}"/>
            </a:ext>
          </a:extLst>
        </xdr:cNvPr>
        <xdr:cNvCxnSpPr/>
      </xdr:nvCxnSpPr>
      <xdr:spPr>
        <a:xfrm>
          <a:off x="3429000" y="13394145"/>
          <a:ext cx="752475" cy="5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10161</xdr:rowOff>
    </xdr:from>
    <xdr:to>
      <xdr:col>15</xdr:col>
      <xdr:colOff>101600</xdr:colOff>
      <xdr:row>82</xdr:row>
      <xdr:rowOff>111761</xdr:rowOff>
    </xdr:to>
    <xdr:sp macro="" textlink="">
      <xdr:nvSpPr>
        <xdr:cNvPr id="305" name="楕円 304">
          <a:extLst>
            <a:ext uri="{FF2B5EF4-FFF2-40B4-BE49-F238E27FC236}">
              <a16:creationId xmlns:a16="http://schemas.microsoft.com/office/drawing/2014/main" id="{2D1CD400-4E1E-466A-9788-383B1EE772ED}"/>
            </a:ext>
          </a:extLst>
        </xdr:cNvPr>
        <xdr:cNvSpPr/>
      </xdr:nvSpPr>
      <xdr:spPr>
        <a:xfrm>
          <a:off x="2571750" y="1329436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60961</xdr:rowOff>
    </xdr:from>
    <xdr:to>
      <xdr:col>19</xdr:col>
      <xdr:colOff>177800</xdr:colOff>
      <xdr:row>82</xdr:row>
      <xdr:rowOff>109945</xdr:rowOff>
    </xdr:to>
    <xdr:cxnSp macro="">
      <xdr:nvCxnSpPr>
        <xdr:cNvPr id="306" name="直線コネクタ 305">
          <a:extLst>
            <a:ext uri="{FF2B5EF4-FFF2-40B4-BE49-F238E27FC236}">
              <a16:creationId xmlns:a16="http://schemas.microsoft.com/office/drawing/2014/main" id="{84F35DC0-352A-4E5A-A291-AE2F7090A88C}"/>
            </a:ext>
          </a:extLst>
        </xdr:cNvPr>
        <xdr:cNvCxnSpPr/>
      </xdr:nvCxnSpPr>
      <xdr:spPr>
        <a:xfrm>
          <a:off x="2619375" y="13351511"/>
          <a:ext cx="809625" cy="4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129358</xdr:rowOff>
    </xdr:from>
    <xdr:to>
      <xdr:col>10</xdr:col>
      <xdr:colOff>165100</xdr:colOff>
      <xdr:row>82</xdr:row>
      <xdr:rowOff>59508</xdr:rowOff>
    </xdr:to>
    <xdr:sp macro="" textlink="">
      <xdr:nvSpPr>
        <xdr:cNvPr id="307" name="楕円 306">
          <a:extLst>
            <a:ext uri="{FF2B5EF4-FFF2-40B4-BE49-F238E27FC236}">
              <a16:creationId xmlns:a16="http://schemas.microsoft.com/office/drawing/2014/main" id="{CB7AC7B4-4F4A-4428-8568-0975EED699BC}"/>
            </a:ext>
          </a:extLst>
        </xdr:cNvPr>
        <xdr:cNvSpPr/>
      </xdr:nvSpPr>
      <xdr:spPr>
        <a:xfrm>
          <a:off x="1781175" y="1325163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8708</xdr:rowOff>
    </xdr:from>
    <xdr:to>
      <xdr:col>15</xdr:col>
      <xdr:colOff>50800</xdr:colOff>
      <xdr:row>82</xdr:row>
      <xdr:rowOff>60961</xdr:rowOff>
    </xdr:to>
    <xdr:cxnSp macro="">
      <xdr:nvCxnSpPr>
        <xdr:cNvPr id="308" name="直線コネクタ 307">
          <a:extLst>
            <a:ext uri="{FF2B5EF4-FFF2-40B4-BE49-F238E27FC236}">
              <a16:creationId xmlns:a16="http://schemas.microsoft.com/office/drawing/2014/main" id="{FC383554-F499-4505-B70A-78F0F0F26ACB}"/>
            </a:ext>
          </a:extLst>
        </xdr:cNvPr>
        <xdr:cNvCxnSpPr/>
      </xdr:nvCxnSpPr>
      <xdr:spPr>
        <a:xfrm>
          <a:off x="1828800" y="13299258"/>
          <a:ext cx="790575"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83638</xdr:rowOff>
    </xdr:from>
    <xdr:to>
      <xdr:col>6</xdr:col>
      <xdr:colOff>38100</xdr:colOff>
      <xdr:row>82</xdr:row>
      <xdr:rowOff>13788</xdr:rowOff>
    </xdr:to>
    <xdr:sp macro="" textlink="">
      <xdr:nvSpPr>
        <xdr:cNvPr id="309" name="楕円 308">
          <a:extLst>
            <a:ext uri="{FF2B5EF4-FFF2-40B4-BE49-F238E27FC236}">
              <a16:creationId xmlns:a16="http://schemas.microsoft.com/office/drawing/2014/main" id="{A5F82B31-3082-444F-B45F-AB4CF9ADF41B}"/>
            </a:ext>
          </a:extLst>
        </xdr:cNvPr>
        <xdr:cNvSpPr/>
      </xdr:nvSpPr>
      <xdr:spPr>
        <a:xfrm>
          <a:off x="981075" y="1321226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134438</xdr:rowOff>
    </xdr:from>
    <xdr:to>
      <xdr:col>10</xdr:col>
      <xdr:colOff>114300</xdr:colOff>
      <xdr:row>82</xdr:row>
      <xdr:rowOff>8708</xdr:rowOff>
    </xdr:to>
    <xdr:cxnSp macro="">
      <xdr:nvCxnSpPr>
        <xdr:cNvPr id="310" name="直線コネクタ 309">
          <a:extLst>
            <a:ext uri="{FF2B5EF4-FFF2-40B4-BE49-F238E27FC236}">
              <a16:creationId xmlns:a16="http://schemas.microsoft.com/office/drawing/2014/main" id="{27E6DCE4-2B61-418C-9C29-46B5BB42A1DA}"/>
            </a:ext>
          </a:extLst>
        </xdr:cNvPr>
        <xdr:cNvCxnSpPr/>
      </xdr:nvCxnSpPr>
      <xdr:spPr>
        <a:xfrm>
          <a:off x="1028700" y="13259888"/>
          <a:ext cx="8001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168201</xdr:rowOff>
    </xdr:from>
    <xdr:ext cx="405111" cy="259045"/>
    <xdr:sp macro="" textlink="">
      <xdr:nvSpPr>
        <xdr:cNvPr id="311" name="n_1aveValue【公営住宅】&#10;有形固定資産減価償却率">
          <a:extLst>
            <a:ext uri="{FF2B5EF4-FFF2-40B4-BE49-F238E27FC236}">
              <a16:creationId xmlns:a16="http://schemas.microsoft.com/office/drawing/2014/main" id="{95F4823E-6797-4DBB-876B-880E454522FE}"/>
            </a:ext>
          </a:extLst>
        </xdr:cNvPr>
        <xdr:cNvSpPr txBox="1"/>
      </xdr:nvSpPr>
      <xdr:spPr>
        <a:xfrm>
          <a:off x="3239144" y="1345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132278</xdr:rowOff>
    </xdr:from>
    <xdr:ext cx="405111" cy="259045"/>
    <xdr:sp macro="" textlink="">
      <xdr:nvSpPr>
        <xdr:cNvPr id="312" name="n_2aveValue【公営住宅】&#10;有形固定資産減価償却率">
          <a:extLst>
            <a:ext uri="{FF2B5EF4-FFF2-40B4-BE49-F238E27FC236}">
              <a16:creationId xmlns:a16="http://schemas.microsoft.com/office/drawing/2014/main" id="{938AB3CD-0C9C-4B6F-A3FE-596984882CA7}"/>
            </a:ext>
          </a:extLst>
        </xdr:cNvPr>
        <xdr:cNvSpPr txBox="1"/>
      </xdr:nvSpPr>
      <xdr:spPr>
        <a:xfrm>
          <a:off x="2439044" y="13419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99621</xdr:rowOff>
    </xdr:from>
    <xdr:ext cx="405111" cy="259045"/>
    <xdr:sp macro="" textlink="">
      <xdr:nvSpPr>
        <xdr:cNvPr id="313" name="n_3aveValue【公営住宅】&#10;有形固定資産減価償却率">
          <a:extLst>
            <a:ext uri="{FF2B5EF4-FFF2-40B4-BE49-F238E27FC236}">
              <a16:creationId xmlns:a16="http://schemas.microsoft.com/office/drawing/2014/main" id="{37844807-029D-4358-AC55-2D644C52F0CF}"/>
            </a:ext>
          </a:extLst>
        </xdr:cNvPr>
        <xdr:cNvSpPr txBox="1"/>
      </xdr:nvSpPr>
      <xdr:spPr>
        <a:xfrm>
          <a:off x="1648469" y="13390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63698</xdr:rowOff>
    </xdr:from>
    <xdr:ext cx="405111" cy="259045"/>
    <xdr:sp macro="" textlink="">
      <xdr:nvSpPr>
        <xdr:cNvPr id="314" name="n_4aveValue【公営住宅】&#10;有形固定資産減価償却率">
          <a:extLst>
            <a:ext uri="{FF2B5EF4-FFF2-40B4-BE49-F238E27FC236}">
              <a16:creationId xmlns:a16="http://schemas.microsoft.com/office/drawing/2014/main" id="{161E3E66-2CFE-46CD-B87C-AE55BC7B3B7E}"/>
            </a:ext>
          </a:extLst>
        </xdr:cNvPr>
        <xdr:cNvSpPr txBox="1"/>
      </xdr:nvSpPr>
      <xdr:spPr>
        <a:xfrm>
          <a:off x="848369" y="13354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5822</xdr:rowOff>
    </xdr:from>
    <xdr:ext cx="405111" cy="259045"/>
    <xdr:sp macro="" textlink="">
      <xdr:nvSpPr>
        <xdr:cNvPr id="315" name="n_1mainValue【公営住宅】&#10;有形固定資産減価償却率">
          <a:extLst>
            <a:ext uri="{FF2B5EF4-FFF2-40B4-BE49-F238E27FC236}">
              <a16:creationId xmlns:a16="http://schemas.microsoft.com/office/drawing/2014/main" id="{93805AD3-E8F4-42EC-AD3E-5D40FC230111}"/>
            </a:ext>
          </a:extLst>
        </xdr:cNvPr>
        <xdr:cNvSpPr txBox="1"/>
      </xdr:nvSpPr>
      <xdr:spPr>
        <a:xfrm>
          <a:off x="3239144" y="1313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128288</xdr:rowOff>
    </xdr:from>
    <xdr:ext cx="405111" cy="259045"/>
    <xdr:sp macro="" textlink="">
      <xdr:nvSpPr>
        <xdr:cNvPr id="316" name="n_2mainValue【公営住宅】&#10;有形固定資産減価償却率">
          <a:extLst>
            <a:ext uri="{FF2B5EF4-FFF2-40B4-BE49-F238E27FC236}">
              <a16:creationId xmlns:a16="http://schemas.microsoft.com/office/drawing/2014/main" id="{0377ACBC-47AB-4B0E-B86F-9720E9DD1607}"/>
            </a:ext>
          </a:extLst>
        </xdr:cNvPr>
        <xdr:cNvSpPr txBox="1"/>
      </xdr:nvSpPr>
      <xdr:spPr>
        <a:xfrm>
          <a:off x="2439044" y="13088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76035</xdr:rowOff>
    </xdr:from>
    <xdr:ext cx="405111" cy="259045"/>
    <xdr:sp macro="" textlink="">
      <xdr:nvSpPr>
        <xdr:cNvPr id="317" name="n_3mainValue【公営住宅】&#10;有形固定資産減価償却率">
          <a:extLst>
            <a:ext uri="{FF2B5EF4-FFF2-40B4-BE49-F238E27FC236}">
              <a16:creationId xmlns:a16="http://schemas.microsoft.com/office/drawing/2014/main" id="{69FC3214-B4F6-4D88-8A9B-451AEC0F2ADD}"/>
            </a:ext>
          </a:extLst>
        </xdr:cNvPr>
        <xdr:cNvSpPr txBox="1"/>
      </xdr:nvSpPr>
      <xdr:spPr>
        <a:xfrm>
          <a:off x="1648469" y="13039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30315</xdr:rowOff>
    </xdr:from>
    <xdr:ext cx="405111" cy="259045"/>
    <xdr:sp macro="" textlink="">
      <xdr:nvSpPr>
        <xdr:cNvPr id="318" name="n_4mainValue【公営住宅】&#10;有形固定資産減価償却率">
          <a:extLst>
            <a:ext uri="{FF2B5EF4-FFF2-40B4-BE49-F238E27FC236}">
              <a16:creationId xmlns:a16="http://schemas.microsoft.com/office/drawing/2014/main" id="{B089599C-77B5-4B83-86E1-500594C0D806}"/>
            </a:ext>
          </a:extLst>
        </xdr:cNvPr>
        <xdr:cNvSpPr txBox="1"/>
      </xdr:nvSpPr>
      <xdr:spPr>
        <a:xfrm>
          <a:off x="848369" y="12990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71D7754E-5AE1-491C-BE1F-A69A6C91601D}"/>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6170C0EA-3AC9-451D-A0C0-4CBAE60580F7}"/>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071F1731-76C0-4A1D-8F3C-CB2EAE65637A}"/>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055D22A6-B622-4649-929D-28F8AFCBEBC7}"/>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7FAA05AD-6B13-493C-8B47-686C5E1DBB16}"/>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BDCD31D5-9B3C-4D08-8F9A-E93438EABB79}"/>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7C3C9DE1-6602-4A1C-840A-E8B56B8D4519}"/>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57CDEF59-DC2C-4EF2-9FC2-F255462ECBA8}"/>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D73B1C48-77E8-4E0E-9DFB-40952E046B29}"/>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B1ABF062-CCCC-4DB8-BF9B-DD5E5A9E9422}"/>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3CD23842-A71E-40A8-A198-13D9003A58A7}"/>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5C8C1B43-2E4C-4F91-A4D1-C44106B51B67}"/>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A971F7FB-CD05-415D-B08D-4A2DA50D2E82}"/>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47E98F9E-AE33-4721-9CFE-2831FD1BD20A}"/>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6EE39BE2-0362-49DD-ABFC-8E54485E80BC}"/>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AA6C43E1-B37B-4825-B148-3E05AE4B06F9}"/>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802BD925-35D7-4CEB-9426-E9F4DE5B765A}"/>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B1894464-030B-4BEA-A45A-8C2DC873CA23}"/>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3A5C2C06-EBEB-4079-BD73-69457EBF7627}"/>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D71C92ED-22F1-47B0-90DB-D9B7210EA9E1}"/>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CAE4E4F3-1B57-4E00-8DBB-F46EBFF87DD5}"/>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79B91C85-BDA3-416A-82D8-9BD38C6E4614}"/>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16507374-FE35-4488-A7DE-F29DC0C43C47}"/>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a:extLst>
            <a:ext uri="{FF2B5EF4-FFF2-40B4-BE49-F238E27FC236}">
              <a16:creationId xmlns:a16="http://schemas.microsoft.com/office/drawing/2014/main" id="{8423AA7E-1750-4E05-81BF-02ED302D0B8F}"/>
            </a:ext>
          </a:extLst>
        </xdr:cNvPr>
        <xdr:cNvCxnSpPr/>
      </xdr:nvCxnSpPr>
      <xdr:spPr>
        <a:xfrm flipV="1">
          <a:off x="9429115" y="12745720"/>
          <a:ext cx="0" cy="1296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a:extLst>
            <a:ext uri="{FF2B5EF4-FFF2-40B4-BE49-F238E27FC236}">
              <a16:creationId xmlns:a16="http://schemas.microsoft.com/office/drawing/2014/main" id="{9CBF4FDD-F054-4548-B0A1-5BA1759C047E}"/>
            </a:ext>
          </a:extLst>
        </xdr:cNvPr>
        <xdr:cNvSpPr txBox="1"/>
      </xdr:nvSpPr>
      <xdr:spPr>
        <a:xfrm>
          <a:off x="9467850" y="1404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a:extLst>
            <a:ext uri="{FF2B5EF4-FFF2-40B4-BE49-F238E27FC236}">
              <a16:creationId xmlns:a16="http://schemas.microsoft.com/office/drawing/2014/main" id="{D899828B-A54D-44FB-AA66-CBFD1B9D3538}"/>
            </a:ext>
          </a:extLst>
        </xdr:cNvPr>
        <xdr:cNvCxnSpPr/>
      </xdr:nvCxnSpPr>
      <xdr:spPr>
        <a:xfrm>
          <a:off x="9363075" y="1404238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a:extLst>
            <a:ext uri="{FF2B5EF4-FFF2-40B4-BE49-F238E27FC236}">
              <a16:creationId xmlns:a16="http://schemas.microsoft.com/office/drawing/2014/main" id="{443D67E8-B04D-4060-8FA9-AFF0992765A6}"/>
            </a:ext>
          </a:extLst>
        </xdr:cNvPr>
        <xdr:cNvSpPr txBox="1"/>
      </xdr:nvSpPr>
      <xdr:spPr>
        <a:xfrm>
          <a:off x="9467850" y="1252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a:extLst>
            <a:ext uri="{FF2B5EF4-FFF2-40B4-BE49-F238E27FC236}">
              <a16:creationId xmlns:a16="http://schemas.microsoft.com/office/drawing/2014/main" id="{B0B0AEC9-EC0F-4754-9868-499CC13C9CDE}"/>
            </a:ext>
          </a:extLst>
        </xdr:cNvPr>
        <xdr:cNvCxnSpPr/>
      </xdr:nvCxnSpPr>
      <xdr:spPr>
        <a:xfrm>
          <a:off x="9363075" y="1274572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37355</xdr:rowOff>
    </xdr:from>
    <xdr:ext cx="469744" cy="259045"/>
    <xdr:sp macro="" textlink="">
      <xdr:nvSpPr>
        <xdr:cNvPr id="347" name="【公営住宅】&#10;一人当たり面積平均値テキスト">
          <a:extLst>
            <a:ext uri="{FF2B5EF4-FFF2-40B4-BE49-F238E27FC236}">
              <a16:creationId xmlns:a16="http://schemas.microsoft.com/office/drawing/2014/main" id="{FA47D0CE-8329-4B9F-9CFA-B4ED1F35CF44}"/>
            </a:ext>
          </a:extLst>
        </xdr:cNvPr>
        <xdr:cNvSpPr txBox="1"/>
      </xdr:nvSpPr>
      <xdr:spPr>
        <a:xfrm>
          <a:off x="9467850" y="13486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a:extLst>
            <a:ext uri="{FF2B5EF4-FFF2-40B4-BE49-F238E27FC236}">
              <a16:creationId xmlns:a16="http://schemas.microsoft.com/office/drawing/2014/main" id="{E58F27CF-4C9A-4E3A-AFDE-E2EF9EFAB63B}"/>
            </a:ext>
          </a:extLst>
        </xdr:cNvPr>
        <xdr:cNvSpPr/>
      </xdr:nvSpPr>
      <xdr:spPr>
        <a:xfrm>
          <a:off x="9401175" y="13508228"/>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a:extLst>
            <a:ext uri="{FF2B5EF4-FFF2-40B4-BE49-F238E27FC236}">
              <a16:creationId xmlns:a16="http://schemas.microsoft.com/office/drawing/2014/main" id="{D0549A43-0649-449C-85DB-9649C0BDAA93}"/>
            </a:ext>
          </a:extLst>
        </xdr:cNvPr>
        <xdr:cNvSpPr/>
      </xdr:nvSpPr>
      <xdr:spPr>
        <a:xfrm>
          <a:off x="8639175" y="135089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a:extLst>
            <a:ext uri="{FF2B5EF4-FFF2-40B4-BE49-F238E27FC236}">
              <a16:creationId xmlns:a16="http://schemas.microsoft.com/office/drawing/2014/main" id="{ED36A1F8-EDA9-42F9-A1F7-76E178FBB35C}"/>
            </a:ext>
          </a:extLst>
        </xdr:cNvPr>
        <xdr:cNvSpPr/>
      </xdr:nvSpPr>
      <xdr:spPr>
        <a:xfrm>
          <a:off x="7839075" y="1351521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a:extLst>
            <a:ext uri="{FF2B5EF4-FFF2-40B4-BE49-F238E27FC236}">
              <a16:creationId xmlns:a16="http://schemas.microsoft.com/office/drawing/2014/main" id="{254EFA1E-CEB6-4C46-ACA6-C8C3D12940DF}"/>
            </a:ext>
          </a:extLst>
        </xdr:cNvPr>
        <xdr:cNvSpPr/>
      </xdr:nvSpPr>
      <xdr:spPr>
        <a:xfrm>
          <a:off x="7029450" y="135089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a:extLst>
            <a:ext uri="{FF2B5EF4-FFF2-40B4-BE49-F238E27FC236}">
              <a16:creationId xmlns:a16="http://schemas.microsoft.com/office/drawing/2014/main" id="{E30D8A90-EBAC-49FA-B95E-85A0E46FD275}"/>
            </a:ext>
          </a:extLst>
        </xdr:cNvPr>
        <xdr:cNvSpPr/>
      </xdr:nvSpPr>
      <xdr:spPr>
        <a:xfrm>
          <a:off x="6238875" y="1349514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114059C-15B6-4203-B1ED-B133475E43AF}"/>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1CF2474-BC46-43AD-9D8B-7C2501E6FF42}"/>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43689AF-2294-464A-B6B6-5E6C5976F4C1}"/>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9410B59-6E95-4FF1-A991-E1079755F003}"/>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96E282F-57B2-4B92-93E1-2A2CAFA1837D}"/>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16256</xdr:rowOff>
    </xdr:from>
    <xdr:to>
      <xdr:col>55</xdr:col>
      <xdr:colOff>50800</xdr:colOff>
      <xdr:row>83</xdr:row>
      <xdr:rowOff>117856</xdr:rowOff>
    </xdr:to>
    <xdr:sp macro="" textlink="">
      <xdr:nvSpPr>
        <xdr:cNvPr id="358" name="楕円 357">
          <a:extLst>
            <a:ext uri="{FF2B5EF4-FFF2-40B4-BE49-F238E27FC236}">
              <a16:creationId xmlns:a16="http://schemas.microsoft.com/office/drawing/2014/main" id="{2F8E8F6E-C992-427E-B41E-394AB4F4EA72}"/>
            </a:ext>
          </a:extLst>
        </xdr:cNvPr>
        <xdr:cNvSpPr/>
      </xdr:nvSpPr>
      <xdr:spPr>
        <a:xfrm>
          <a:off x="9401175" y="13465556"/>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39133</xdr:rowOff>
    </xdr:from>
    <xdr:ext cx="469744" cy="259045"/>
    <xdr:sp macro="" textlink="">
      <xdr:nvSpPr>
        <xdr:cNvPr id="359" name="【公営住宅】&#10;一人当たり面積該当値テキスト">
          <a:extLst>
            <a:ext uri="{FF2B5EF4-FFF2-40B4-BE49-F238E27FC236}">
              <a16:creationId xmlns:a16="http://schemas.microsoft.com/office/drawing/2014/main" id="{C81C1EB9-724D-4A3D-8653-C46DC952C5D4}"/>
            </a:ext>
          </a:extLst>
        </xdr:cNvPr>
        <xdr:cNvSpPr txBox="1"/>
      </xdr:nvSpPr>
      <xdr:spPr>
        <a:xfrm>
          <a:off x="9467850" y="1332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18542</xdr:rowOff>
    </xdr:from>
    <xdr:to>
      <xdr:col>50</xdr:col>
      <xdr:colOff>165100</xdr:colOff>
      <xdr:row>83</xdr:row>
      <xdr:rowOff>120142</xdr:rowOff>
    </xdr:to>
    <xdr:sp macro="" textlink="">
      <xdr:nvSpPr>
        <xdr:cNvPr id="360" name="楕円 359">
          <a:extLst>
            <a:ext uri="{FF2B5EF4-FFF2-40B4-BE49-F238E27FC236}">
              <a16:creationId xmlns:a16="http://schemas.microsoft.com/office/drawing/2014/main" id="{99E4A548-5566-42BA-84E1-F25378228DBC}"/>
            </a:ext>
          </a:extLst>
        </xdr:cNvPr>
        <xdr:cNvSpPr/>
      </xdr:nvSpPr>
      <xdr:spPr>
        <a:xfrm>
          <a:off x="8639175" y="1346784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67056</xdr:rowOff>
    </xdr:from>
    <xdr:to>
      <xdr:col>55</xdr:col>
      <xdr:colOff>0</xdr:colOff>
      <xdr:row>83</xdr:row>
      <xdr:rowOff>69342</xdr:rowOff>
    </xdr:to>
    <xdr:cxnSp macro="">
      <xdr:nvCxnSpPr>
        <xdr:cNvPr id="361" name="直線コネクタ 360">
          <a:extLst>
            <a:ext uri="{FF2B5EF4-FFF2-40B4-BE49-F238E27FC236}">
              <a16:creationId xmlns:a16="http://schemas.microsoft.com/office/drawing/2014/main" id="{7E618E8F-6A9D-47E3-AD16-22AA97DDB502}"/>
            </a:ext>
          </a:extLst>
        </xdr:cNvPr>
        <xdr:cNvCxnSpPr/>
      </xdr:nvCxnSpPr>
      <xdr:spPr>
        <a:xfrm flipV="1">
          <a:off x="8686800" y="13513181"/>
          <a:ext cx="7429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19304</xdr:rowOff>
    </xdr:from>
    <xdr:to>
      <xdr:col>46</xdr:col>
      <xdr:colOff>38100</xdr:colOff>
      <xdr:row>83</xdr:row>
      <xdr:rowOff>120904</xdr:rowOff>
    </xdr:to>
    <xdr:sp macro="" textlink="">
      <xdr:nvSpPr>
        <xdr:cNvPr id="362" name="楕円 361">
          <a:extLst>
            <a:ext uri="{FF2B5EF4-FFF2-40B4-BE49-F238E27FC236}">
              <a16:creationId xmlns:a16="http://schemas.microsoft.com/office/drawing/2014/main" id="{E25E5BAE-45AF-4F49-9999-CB81ABB8A92D}"/>
            </a:ext>
          </a:extLst>
        </xdr:cNvPr>
        <xdr:cNvSpPr/>
      </xdr:nvSpPr>
      <xdr:spPr>
        <a:xfrm>
          <a:off x="7839075" y="1346860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69342</xdr:rowOff>
    </xdr:from>
    <xdr:to>
      <xdr:col>50</xdr:col>
      <xdr:colOff>114300</xdr:colOff>
      <xdr:row>83</xdr:row>
      <xdr:rowOff>70104</xdr:rowOff>
    </xdr:to>
    <xdr:cxnSp macro="">
      <xdr:nvCxnSpPr>
        <xdr:cNvPr id="363" name="直線コネクタ 362">
          <a:extLst>
            <a:ext uri="{FF2B5EF4-FFF2-40B4-BE49-F238E27FC236}">
              <a16:creationId xmlns:a16="http://schemas.microsoft.com/office/drawing/2014/main" id="{FC45D264-35AF-46BA-9527-58F13D4C30B0}"/>
            </a:ext>
          </a:extLst>
        </xdr:cNvPr>
        <xdr:cNvCxnSpPr/>
      </xdr:nvCxnSpPr>
      <xdr:spPr>
        <a:xfrm flipV="1">
          <a:off x="7886700" y="13515467"/>
          <a:ext cx="8001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20828</xdr:rowOff>
    </xdr:from>
    <xdr:to>
      <xdr:col>41</xdr:col>
      <xdr:colOff>101600</xdr:colOff>
      <xdr:row>83</xdr:row>
      <xdr:rowOff>122428</xdr:rowOff>
    </xdr:to>
    <xdr:sp macro="" textlink="">
      <xdr:nvSpPr>
        <xdr:cNvPr id="364" name="楕円 363">
          <a:extLst>
            <a:ext uri="{FF2B5EF4-FFF2-40B4-BE49-F238E27FC236}">
              <a16:creationId xmlns:a16="http://schemas.microsoft.com/office/drawing/2014/main" id="{66149EE0-0525-41E8-9545-BCD6ADECC400}"/>
            </a:ext>
          </a:extLst>
        </xdr:cNvPr>
        <xdr:cNvSpPr/>
      </xdr:nvSpPr>
      <xdr:spPr>
        <a:xfrm>
          <a:off x="7029450" y="1347012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70104</xdr:rowOff>
    </xdr:from>
    <xdr:to>
      <xdr:col>45</xdr:col>
      <xdr:colOff>177800</xdr:colOff>
      <xdr:row>83</xdr:row>
      <xdr:rowOff>71628</xdr:rowOff>
    </xdr:to>
    <xdr:cxnSp macro="">
      <xdr:nvCxnSpPr>
        <xdr:cNvPr id="365" name="直線コネクタ 364">
          <a:extLst>
            <a:ext uri="{FF2B5EF4-FFF2-40B4-BE49-F238E27FC236}">
              <a16:creationId xmlns:a16="http://schemas.microsoft.com/office/drawing/2014/main" id="{A1991928-7B77-4E7F-AA4D-2CA4C68B3930}"/>
            </a:ext>
          </a:extLst>
        </xdr:cNvPr>
        <xdr:cNvCxnSpPr/>
      </xdr:nvCxnSpPr>
      <xdr:spPr>
        <a:xfrm flipV="1">
          <a:off x="7077075" y="13516229"/>
          <a:ext cx="809625"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20065</xdr:rowOff>
    </xdr:from>
    <xdr:to>
      <xdr:col>36</xdr:col>
      <xdr:colOff>165100</xdr:colOff>
      <xdr:row>83</xdr:row>
      <xdr:rowOff>121665</xdr:rowOff>
    </xdr:to>
    <xdr:sp macro="" textlink="">
      <xdr:nvSpPr>
        <xdr:cNvPr id="366" name="楕円 365">
          <a:extLst>
            <a:ext uri="{FF2B5EF4-FFF2-40B4-BE49-F238E27FC236}">
              <a16:creationId xmlns:a16="http://schemas.microsoft.com/office/drawing/2014/main" id="{A28E35D3-3BAA-4A3C-B1A4-1BAA076B0E9C}"/>
            </a:ext>
          </a:extLst>
        </xdr:cNvPr>
        <xdr:cNvSpPr/>
      </xdr:nvSpPr>
      <xdr:spPr>
        <a:xfrm>
          <a:off x="6238875" y="134693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70865</xdr:rowOff>
    </xdr:from>
    <xdr:to>
      <xdr:col>41</xdr:col>
      <xdr:colOff>50800</xdr:colOff>
      <xdr:row>83</xdr:row>
      <xdr:rowOff>71628</xdr:rowOff>
    </xdr:to>
    <xdr:cxnSp macro="">
      <xdr:nvCxnSpPr>
        <xdr:cNvPr id="367" name="直線コネクタ 366">
          <a:extLst>
            <a:ext uri="{FF2B5EF4-FFF2-40B4-BE49-F238E27FC236}">
              <a16:creationId xmlns:a16="http://schemas.microsoft.com/office/drawing/2014/main" id="{6F9802FE-A028-4241-8E7C-1E04A0E916D7}"/>
            </a:ext>
          </a:extLst>
        </xdr:cNvPr>
        <xdr:cNvCxnSpPr/>
      </xdr:nvCxnSpPr>
      <xdr:spPr>
        <a:xfrm>
          <a:off x="6286500" y="13516990"/>
          <a:ext cx="790575"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152416</xdr:rowOff>
    </xdr:from>
    <xdr:ext cx="469744" cy="259045"/>
    <xdr:sp macro="" textlink="">
      <xdr:nvSpPr>
        <xdr:cNvPr id="368" name="n_1aveValue【公営住宅】&#10;一人当たり面積">
          <a:extLst>
            <a:ext uri="{FF2B5EF4-FFF2-40B4-BE49-F238E27FC236}">
              <a16:creationId xmlns:a16="http://schemas.microsoft.com/office/drawing/2014/main" id="{FB1AE8AD-FFD3-4E93-980A-D2B31380BFFB}"/>
            </a:ext>
          </a:extLst>
        </xdr:cNvPr>
        <xdr:cNvSpPr txBox="1"/>
      </xdr:nvSpPr>
      <xdr:spPr>
        <a:xfrm>
          <a:off x="8458277" y="1360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155464</xdr:rowOff>
    </xdr:from>
    <xdr:ext cx="469744" cy="259045"/>
    <xdr:sp macro="" textlink="">
      <xdr:nvSpPr>
        <xdr:cNvPr id="369" name="n_2aveValue【公営住宅】&#10;一人当たり面積">
          <a:extLst>
            <a:ext uri="{FF2B5EF4-FFF2-40B4-BE49-F238E27FC236}">
              <a16:creationId xmlns:a16="http://schemas.microsoft.com/office/drawing/2014/main" id="{04CD5939-00BC-477B-87FC-8076FAB9C09D}"/>
            </a:ext>
          </a:extLst>
        </xdr:cNvPr>
        <xdr:cNvSpPr txBox="1"/>
      </xdr:nvSpPr>
      <xdr:spPr>
        <a:xfrm>
          <a:off x="7677227" y="13604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152416</xdr:rowOff>
    </xdr:from>
    <xdr:ext cx="469744" cy="259045"/>
    <xdr:sp macro="" textlink="">
      <xdr:nvSpPr>
        <xdr:cNvPr id="370" name="n_3aveValue【公営住宅】&#10;一人当たり面積">
          <a:extLst>
            <a:ext uri="{FF2B5EF4-FFF2-40B4-BE49-F238E27FC236}">
              <a16:creationId xmlns:a16="http://schemas.microsoft.com/office/drawing/2014/main" id="{14F7A34D-9F63-42D8-AA84-D097F5E7CB19}"/>
            </a:ext>
          </a:extLst>
        </xdr:cNvPr>
        <xdr:cNvSpPr txBox="1"/>
      </xdr:nvSpPr>
      <xdr:spPr>
        <a:xfrm>
          <a:off x="6867602" y="1360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141749</xdr:rowOff>
    </xdr:from>
    <xdr:ext cx="469744" cy="259045"/>
    <xdr:sp macro="" textlink="">
      <xdr:nvSpPr>
        <xdr:cNvPr id="371" name="n_4aveValue【公営住宅】&#10;一人当たり面積">
          <a:extLst>
            <a:ext uri="{FF2B5EF4-FFF2-40B4-BE49-F238E27FC236}">
              <a16:creationId xmlns:a16="http://schemas.microsoft.com/office/drawing/2014/main" id="{FE021C83-8F36-4C1E-A932-618030CE2471}"/>
            </a:ext>
          </a:extLst>
        </xdr:cNvPr>
        <xdr:cNvSpPr txBox="1"/>
      </xdr:nvSpPr>
      <xdr:spPr>
        <a:xfrm>
          <a:off x="6067502" y="1359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136669</xdr:rowOff>
    </xdr:from>
    <xdr:ext cx="469744" cy="259045"/>
    <xdr:sp macro="" textlink="">
      <xdr:nvSpPr>
        <xdr:cNvPr id="372" name="n_1mainValue【公営住宅】&#10;一人当たり面積">
          <a:extLst>
            <a:ext uri="{FF2B5EF4-FFF2-40B4-BE49-F238E27FC236}">
              <a16:creationId xmlns:a16="http://schemas.microsoft.com/office/drawing/2014/main" id="{B57898DC-507A-4FE0-B92A-CFA9B678B1EA}"/>
            </a:ext>
          </a:extLst>
        </xdr:cNvPr>
        <xdr:cNvSpPr txBox="1"/>
      </xdr:nvSpPr>
      <xdr:spPr>
        <a:xfrm>
          <a:off x="8458277" y="13265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137431</xdr:rowOff>
    </xdr:from>
    <xdr:ext cx="469744" cy="259045"/>
    <xdr:sp macro="" textlink="">
      <xdr:nvSpPr>
        <xdr:cNvPr id="373" name="n_2mainValue【公営住宅】&#10;一人当たり面積">
          <a:extLst>
            <a:ext uri="{FF2B5EF4-FFF2-40B4-BE49-F238E27FC236}">
              <a16:creationId xmlns:a16="http://schemas.microsoft.com/office/drawing/2014/main" id="{7B74897C-FFE1-4732-A3F4-91650649DDD6}"/>
            </a:ext>
          </a:extLst>
        </xdr:cNvPr>
        <xdr:cNvSpPr txBox="1"/>
      </xdr:nvSpPr>
      <xdr:spPr>
        <a:xfrm>
          <a:off x="7677227" y="1326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138955</xdr:rowOff>
    </xdr:from>
    <xdr:ext cx="469744" cy="259045"/>
    <xdr:sp macro="" textlink="">
      <xdr:nvSpPr>
        <xdr:cNvPr id="374" name="n_3mainValue【公営住宅】&#10;一人当たり面積">
          <a:extLst>
            <a:ext uri="{FF2B5EF4-FFF2-40B4-BE49-F238E27FC236}">
              <a16:creationId xmlns:a16="http://schemas.microsoft.com/office/drawing/2014/main" id="{5DA4E427-209B-47EC-82D9-B79FF644D317}"/>
            </a:ext>
          </a:extLst>
        </xdr:cNvPr>
        <xdr:cNvSpPr txBox="1"/>
      </xdr:nvSpPr>
      <xdr:spPr>
        <a:xfrm>
          <a:off x="6867602" y="1326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138192</xdr:rowOff>
    </xdr:from>
    <xdr:ext cx="469744" cy="259045"/>
    <xdr:sp macro="" textlink="">
      <xdr:nvSpPr>
        <xdr:cNvPr id="375" name="n_4mainValue【公営住宅】&#10;一人当たり面積">
          <a:extLst>
            <a:ext uri="{FF2B5EF4-FFF2-40B4-BE49-F238E27FC236}">
              <a16:creationId xmlns:a16="http://schemas.microsoft.com/office/drawing/2014/main" id="{5BCA99DC-E23E-4DEA-9CAD-B28C20546AE5}"/>
            </a:ext>
          </a:extLst>
        </xdr:cNvPr>
        <xdr:cNvSpPr txBox="1"/>
      </xdr:nvSpPr>
      <xdr:spPr>
        <a:xfrm>
          <a:off x="6067502" y="1326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615D46CD-58D8-4366-A81C-197CAB163A49}"/>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15D34B8F-C24B-40E9-84F3-EF4AF42F5831}"/>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E3848270-1DD8-4D80-A8E0-54C03F969172}"/>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45261C2C-357B-41C3-AEC5-E7F2B62E07BF}"/>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BEF01CD0-1B85-4A26-92E8-94150EA86EFD}"/>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6E71F006-C0B6-4FE5-AD60-EA81CA51F7DA}"/>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B340297-72E6-4F3C-8EB0-E5DDA68967F1}"/>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6406EC7E-27E7-48F3-9322-812090F732C2}"/>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B978118C-9CEB-486F-BD5D-801F0A7EEA59}"/>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3A6CC08B-B973-4E38-B6D1-21617B59C384}"/>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7EA9A06A-CB9D-4446-81A8-FE124EA7AC02}"/>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F9A3A6EE-68FC-4BEA-A91C-E693BB755F9E}"/>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F14FEAD0-B00B-4765-8AF9-595FE2044D7B}"/>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069D9AE1-BA83-4493-8C75-656A44DE107A}"/>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CDC4B0F7-2F47-4D01-A691-2E6666A9974A}"/>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28E046C0-0D2D-4DA4-8601-9EEE763C0637}"/>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EB4A77B3-4FD0-4399-989B-8F1C91B69A15}"/>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2B63B93D-01DB-4243-9D76-3DEB45853BDA}"/>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AF676DEF-F6A7-4E2D-93DC-E9CDD1FC7B15}"/>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DBE6B868-9409-4A64-937B-6D94649F0922}"/>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9907056C-0BB1-444F-A680-925A1F211FFB}"/>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97F5CB1D-C582-46AD-9E07-029C2FA37CC5}"/>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E41BAA37-0CEF-4E9F-9FA1-4808167B6F8E}"/>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8D84B8A2-12E4-43ED-AD15-306E79EA674B}"/>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0AB576E9-631A-4919-867C-41FEE29A5CCE}"/>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643125C5-F5E8-4917-A20E-0E892071C308}"/>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7E7488DA-0AE8-4DED-BD6B-E0D0ACCBA050}"/>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3" name="直線コネクタ 402">
          <a:extLst>
            <a:ext uri="{FF2B5EF4-FFF2-40B4-BE49-F238E27FC236}">
              <a16:creationId xmlns:a16="http://schemas.microsoft.com/office/drawing/2014/main" id="{ADBC3F3D-4403-4041-B037-318CF03EFE56}"/>
            </a:ext>
          </a:extLst>
        </xdr:cNvPr>
        <xdr:cNvCxnSpPr/>
      </xdr:nvCxnSpPr>
      <xdr:spPr>
        <a:xfrm>
          <a:off x="11210925" y="678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4" name="テキスト ボックス 403">
          <a:extLst>
            <a:ext uri="{FF2B5EF4-FFF2-40B4-BE49-F238E27FC236}">
              <a16:creationId xmlns:a16="http://schemas.microsoft.com/office/drawing/2014/main" id="{992BFB8F-C6D4-4930-B95B-A730FD7F3D14}"/>
            </a:ext>
          </a:extLst>
        </xdr:cNvPr>
        <xdr:cNvSpPr txBox="1"/>
      </xdr:nvSpPr>
      <xdr:spPr>
        <a:xfrm>
          <a:off x="107945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5" name="直線コネクタ 404">
          <a:extLst>
            <a:ext uri="{FF2B5EF4-FFF2-40B4-BE49-F238E27FC236}">
              <a16:creationId xmlns:a16="http://schemas.microsoft.com/office/drawing/2014/main" id="{F8DB4AB5-8286-43CB-AA66-788BF81E719E}"/>
            </a:ext>
          </a:extLst>
        </xdr:cNvPr>
        <xdr:cNvCxnSpPr/>
      </xdr:nvCxnSpPr>
      <xdr:spPr>
        <a:xfrm>
          <a:off x="11210925" y="6343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6" name="テキスト ボックス 405">
          <a:extLst>
            <a:ext uri="{FF2B5EF4-FFF2-40B4-BE49-F238E27FC236}">
              <a16:creationId xmlns:a16="http://schemas.microsoft.com/office/drawing/2014/main" id="{060184A2-B2C4-4FE3-8360-5D0F56F4BAD0}"/>
            </a:ext>
          </a:extLst>
        </xdr:cNvPr>
        <xdr:cNvSpPr txBox="1"/>
      </xdr:nvSpPr>
      <xdr:spPr>
        <a:xfrm>
          <a:off x="10845966"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7" name="直線コネクタ 406">
          <a:extLst>
            <a:ext uri="{FF2B5EF4-FFF2-40B4-BE49-F238E27FC236}">
              <a16:creationId xmlns:a16="http://schemas.microsoft.com/office/drawing/2014/main" id="{B4BF4F7E-6577-453F-AE62-1C9914AAF182}"/>
            </a:ext>
          </a:extLst>
        </xdr:cNvPr>
        <xdr:cNvCxnSpPr/>
      </xdr:nvCxnSpPr>
      <xdr:spPr>
        <a:xfrm>
          <a:off x="11210925" y="591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8" name="テキスト ボックス 407">
          <a:extLst>
            <a:ext uri="{FF2B5EF4-FFF2-40B4-BE49-F238E27FC236}">
              <a16:creationId xmlns:a16="http://schemas.microsoft.com/office/drawing/2014/main" id="{6FA7BE12-BF5F-4343-858A-E2ADEECEC3F1}"/>
            </a:ext>
          </a:extLst>
        </xdr:cNvPr>
        <xdr:cNvSpPr txBox="1"/>
      </xdr:nvSpPr>
      <xdr:spPr>
        <a:xfrm>
          <a:off x="10845966"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9" name="直線コネクタ 408">
          <a:extLst>
            <a:ext uri="{FF2B5EF4-FFF2-40B4-BE49-F238E27FC236}">
              <a16:creationId xmlns:a16="http://schemas.microsoft.com/office/drawing/2014/main" id="{63B6C6E6-8702-49C4-AB9D-3F7DAB1E2523}"/>
            </a:ext>
          </a:extLst>
        </xdr:cNvPr>
        <xdr:cNvCxnSpPr/>
      </xdr:nvCxnSpPr>
      <xdr:spPr>
        <a:xfrm>
          <a:off x="11210925" y="548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0" name="テキスト ボックス 409">
          <a:extLst>
            <a:ext uri="{FF2B5EF4-FFF2-40B4-BE49-F238E27FC236}">
              <a16:creationId xmlns:a16="http://schemas.microsoft.com/office/drawing/2014/main" id="{EA424F3E-81A6-4292-9DBE-131AF18E567D}"/>
            </a:ext>
          </a:extLst>
        </xdr:cNvPr>
        <xdr:cNvSpPr txBox="1"/>
      </xdr:nvSpPr>
      <xdr:spPr>
        <a:xfrm>
          <a:off x="10845966"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3563E5B6-2BE5-4D11-B09E-3FDEE6D80414}"/>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2" name="テキスト ボックス 411">
          <a:extLst>
            <a:ext uri="{FF2B5EF4-FFF2-40B4-BE49-F238E27FC236}">
              <a16:creationId xmlns:a16="http://schemas.microsoft.com/office/drawing/2014/main" id="{266EEF34-DBD6-4D91-82D6-8D715ED74971}"/>
            </a:ext>
          </a:extLst>
        </xdr:cNvPr>
        <xdr:cNvSpPr txBox="1"/>
      </xdr:nvSpPr>
      <xdr:spPr>
        <a:xfrm>
          <a:off x="10845966"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A5F7A2E2-8F7C-4553-8630-2727836AE2E2}"/>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414" name="直線コネクタ 413">
          <a:extLst>
            <a:ext uri="{FF2B5EF4-FFF2-40B4-BE49-F238E27FC236}">
              <a16:creationId xmlns:a16="http://schemas.microsoft.com/office/drawing/2014/main" id="{932CB167-FE6E-4D08-B540-9AF284AB8888}"/>
            </a:ext>
          </a:extLst>
        </xdr:cNvPr>
        <xdr:cNvCxnSpPr/>
      </xdr:nvCxnSpPr>
      <xdr:spPr>
        <a:xfrm flipV="1">
          <a:off x="14696439" y="5398643"/>
          <a:ext cx="0" cy="1153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B426E8C5-1189-4176-B5AC-BBAC1AA8AAF0}"/>
            </a:ext>
          </a:extLst>
        </xdr:cNvPr>
        <xdr:cNvSpPr txBox="1"/>
      </xdr:nvSpPr>
      <xdr:spPr>
        <a:xfrm>
          <a:off x="14735175" y="6556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416" name="直線コネクタ 415">
          <a:extLst>
            <a:ext uri="{FF2B5EF4-FFF2-40B4-BE49-F238E27FC236}">
              <a16:creationId xmlns:a16="http://schemas.microsoft.com/office/drawing/2014/main" id="{F5DA8FC4-25A2-4040-BFB8-86DD80B92DE1}"/>
            </a:ext>
          </a:extLst>
        </xdr:cNvPr>
        <xdr:cNvCxnSpPr/>
      </xdr:nvCxnSpPr>
      <xdr:spPr>
        <a:xfrm>
          <a:off x="14611350" y="655218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DAE80C33-A5C8-4463-A356-9F2715A6CA42}"/>
            </a:ext>
          </a:extLst>
        </xdr:cNvPr>
        <xdr:cNvSpPr txBox="1"/>
      </xdr:nvSpPr>
      <xdr:spPr>
        <a:xfrm>
          <a:off x="14735175" y="5192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418" name="直線コネクタ 417">
          <a:extLst>
            <a:ext uri="{FF2B5EF4-FFF2-40B4-BE49-F238E27FC236}">
              <a16:creationId xmlns:a16="http://schemas.microsoft.com/office/drawing/2014/main" id="{D8E17E2F-BC1E-4043-AF26-C3398BF2A3CE}"/>
            </a:ext>
          </a:extLst>
        </xdr:cNvPr>
        <xdr:cNvCxnSpPr/>
      </xdr:nvCxnSpPr>
      <xdr:spPr>
        <a:xfrm>
          <a:off x="14611350" y="539864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105427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279B9882-2585-4EC7-A305-8B2DCB6F1688}"/>
            </a:ext>
          </a:extLst>
        </xdr:cNvPr>
        <xdr:cNvSpPr txBox="1"/>
      </xdr:nvSpPr>
      <xdr:spPr>
        <a:xfrm>
          <a:off x="14735175" y="5779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420" name="フローチャート: 判断 419">
          <a:extLst>
            <a:ext uri="{FF2B5EF4-FFF2-40B4-BE49-F238E27FC236}">
              <a16:creationId xmlns:a16="http://schemas.microsoft.com/office/drawing/2014/main" id="{5478261B-E991-4224-A845-2E09B45D1357}"/>
            </a:ext>
          </a:extLst>
        </xdr:cNvPr>
        <xdr:cNvSpPr/>
      </xdr:nvSpPr>
      <xdr:spPr>
        <a:xfrm>
          <a:off x="14649450" y="59245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421" name="フローチャート: 判断 420">
          <a:extLst>
            <a:ext uri="{FF2B5EF4-FFF2-40B4-BE49-F238E27FC236}">
              <a16:creationId xmlns:a16="http://schemas.microsoft.com/office/drawing/2014/main" id="{3A8A4666-424F-40C0-BE51-974FE108ABAF}"/>
            </a:ext>
          </a:extLst>
        </xdr:cNvPr>
        <xdr:cNvSpPr/>
      </xdr:nvSpPr>
      <xdr:spPr>
        <a:xfrm>
          <a:off x="13887450" y="58839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422" name="フローチャート: 判断 421">
          <a:extLst>
            <a:ext uri="{FF2B5EF4-FFF2-40B4-BE49-F238E27FC236}">
              <a16:creationId xmlns:a16="http://schemas.microsoft.com/office/drawing/2014/main" id="{F809E77A-4BCE-40C2-8FF2-C26DD49F4C91}"/>
            </a:ext>
          </a:extLst>
        </xdr:cNvPr>
        <xdr:cNvSpPr/>
      </xdr:nvSpPr>
      <xdr:spPr>
        <a:xfrm>
          <a:off x="13096875" y="58491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423" name="フローチャート: 判断 422">
          <a:extLst>
            <a:ext uri="{FF2B5EF4-FFF2-40B4-BE49-F238E27FC236}">
              <a16:creationId xmlns:a16="http://schemas.microsoft.com/office/drawing/2014/main" id="{307F5233-4C5E-48B2-A1CD-5D3D9693BA11}"/>
            </a:ext>
          </a:extLst>
        </xdr:cNvPr>
        <xdr:cNvSpPr/>
      </xdr:nvSpPr>
      <xdr:spPr>
        <a:xfrm>
          <a:off x="12296775" y="582028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424" name="フローチャート: 判断 423">
          <a:extLst>
            <a:ext uri="{FF2B5EF4-FFF2-40B4-BE49-F238E27FC236}">
              <a16:creationId xmlns:a16="http://schemas.microsoft.com/office/drawing/2014/main" id="{D838F24B-6B2A-449E-9255-588809CEBCD5}"/>
            </a:ext>
          </a:extLst>
        </xdr:cNvPr>
        <xdr:cNvSpPr/>
      </xdr:nvSpPr>
      <xdr:spPr>
        <a:xfrm>
          <a:off x="11487150" y="58019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4B0947FA-0C56-41DF-8D66-4AB5C992D8CE}"/>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DC004E21-0F88-4898-9633-73694152E2BE}"/>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F43040F7-4171-4F52-8675-887B9D2354B3}"/>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C9654416-6F85-4F5A-A0EC-4C93B8EDC198}"/>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40E1DB3C-81A0-4482-A072-B42C406823D1}"/>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66548</xdr:rowOff>
    </xdr:from>
    <xdr:to>
      <xdr:col>85</xdr:col>
      <xdr:colOff>177800</xdr:colOff>
      <xdr:row>38</xdr:row>
      <xdr:rowOff>168148</xdr:rowOff>
    </xdr:to>
    <xdr:sp macro="" textlink="">
      <xdr:nvSpPr>
        <xdr:cNvPr id="430" name="楕円 429">
          <a:extLst>
            <a:ext uri="{FF2B5EF4-FFF2-40B4-BE49-F238E27FC236}">
              <a16:creationId xmlns:a16="http://schemas.microsoft.com/office/drawing/2014/main" id="{2FADB85C-0B55-41E8-9FBB-7298A041AAE2}"/>
            </a:ext>
          </a:extLst>
        </xdr:cNvPr>
        <xdr:cNvSpPr/>
      </xdr:nvSpPr>
      <xdr:spPr>
        <a:xfrm>
          <a:off x="14649450" y="623239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44975</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789A12E7-B27B-4112-83E7-56864E9D01FF}"/>
            </a:ext>
          </a:extLst>
        </xdr:cNvPr>
        <xdr:cNvSpPr txBox="1"/>
      </xdr:nvSpPr>
      <xdr:spPr>
        <a:xfrm>
          <a:off x="14735175" y="6210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45974</xdr:rowOff>
    </xdr:from>
    <xdr:to>
      <xdr:col>81</xdr:col>
      <xdr:colOff>101600</xdr:colOff>
      <xdr:row>38</xdr:row>
      <xdr:rowOff>147574</xdr:rowOff>
    </xdr:to>
    <xdr:sp macro="" textlink="">
      <xdr:nvSpPr>
        <xdr:cNvPr id="432" name="楕円 431">
          <a:extLst>
            <a:ext uri="{FF2B5EF4-FFF2-40B4-BE49-F238E27FC236}">
              <a16:creationId xmlns:a16="http://schemas.microsoft.com/office/drawing/2014/main" id="{51904B14-5704-43A7-9938-51C4A975B5FC}"/>
            </a:ext>
          </a:extLst>
        </xdr:cNvPr>
        <xdr:cNvSpPr/>
      </xdr:nvSpPr>
      <xdr:spPr>
        <a:xfrm>
          <a:off x="13887450" y="621182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96774</xdr:rowOff>
    </xdr:from>
    <xdr:to>
      <xdr:col>85</xdr:col>
      <xdr:colOff>127000</xdr:colOff>
      <xdr:row>38</xdr:row>
      <xdr:rowOff>117348</xdr:rowOff>
    </xdr:to>
    <xdr:cxnSp macro="">
      <xdr:nvCxnSpPr>
        <xdr:cNvPr id="433" name="直線コネクタ 432">
          <a:extLst>
            <a:ext uri="{FF2B5EF4-FFF2-40B4-BE49-F238E27FC236}">
              <a16:creationId xmlns:a16="http://schemas.microsoft.com/office/drawing/2014/main" id="{8621D916-2A67-4B78-BF40-B83FEA430082}"/>
            </a:ext>
          </a:extLst>
        </xdr:cNvPr>
        <xdr:cNvCxnSpPr/>
      </xdr:nvCxnSpPr>
      <xdr:spPr>
        <a:xfrm>
          <a:off x="13935075" y="6259449"/>
          <a:ext cx="762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146558</xdr:rowOff>
    </xdr:from>
    <xdr:to>
      <xdr:col>76</xdr:col>
      <xdr:colOff>165100</xdr:colOff>
      <xdr:row>38</xdr:row>
      <xdr:rowOff>76708</xdr:rowOff>
    </xdr:to>
    <xdr:sp macro="" textlink="">
      <xdr:nvSpPr>
        <xdr:cNvPr id="434" name="楕円 433">
          <a:extLst>
            <a:ext uri="{FF2B5EF4-FFF2-40B4-BE49-F238E27FC236}">
              <a16:creationId xmlns:a16="http://schemas.microsoft.com/office/drawing/2014/main" id="{8BE2FE65-A504-4A78-B95B-66F89E7E3951}"/>
            </a:ext>
          </a:extLst>
        </xdr:cNvPr>
        <xdr:cNvSpPr/>
      </xdr:nvSpPr>
      <xdr:spPr>
        <a:xfrm>
          <a:off x="13096875" y="614413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25908</xdr:rowOff>
    </xdr:from>
    <xdr:to>
      <xdr:col>81</xdr:col>
      <xdr:colOff>50800</xdr:colOff>
      <xdr:row>38</xdr:row>
      <xdr:rowOff>96774</xdr:rowOff>
    </xdr:to>
    <xdr:cxnSp macro="">
      <xdr:nvCxnSpPr>
        <xdr:cNvPr id="435" name="直線コネクタ 434">
          <a:extLst>
            <a:ext uri="{FF2B5EF4-FFF2-40B4-BE49-F238E27FC236}">
              <a16:creationId xmlns:a16="http://schemas.microsoft.com/office/drawing/2014/main" id="{58F6AD9E-887C-4EE3-8C49-A139CBA9449F}"/>
            </a:ext>
          </a:extLst>
        </xdr:cNvPr>
        <xdr:cNvCxnSpPr/>
      </xdr:nvCxnSpPr>
      <xdr:spPr>
        <a:xfrm>
          <a:off x="13144500" y="6191758"/>
          <a:ext cx="790575" cy="6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119126</xdr:rowOff>
    </xdr:from>
    <xdr:to>
      <xdr:col>72</xdr:col>
      <xdr:colOff>38100</xdr:colOff>
      <xdr:row>38</xdr:row>
      <xdr:rowOff>49276</xdr:rowOff>
    </xdr:to>
    <xdr:sp macro="" textlink="">
      <xdr:nvSpPr>
        <xdr:cNvPr id="436" name="楕円 435">
          <a:extLst>
            <a:ext uri="{FF2B5EF4-FFF2-40B4-BE49-F238E27FC236}">
              <a16:creationId xmlns:a16="http://schemas.microsoft.com/office/drawing/2014/main" id="{D9478F8C-0280-4F97-BA48-AFA2AF368050}"/>
            </a:ext>
          </a:extLst>
        </xdr:cNvPr>
        <xdr:cNvSpPr/>
      </xdr:nvSpPr>
      <xdr:spPr>
        <a:xfrm>
          <a:off x="12296775" y="612305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169926</xdr:rowOff>
    </xdr:from>
    <xdr:to>
      <xdr:col>76</xdr:col>
      <xdr:colOff>114300</xdr:colOff>
      <xdr:row>38</xdr:row>
      <xdr:rowOff>25908</xdr:rowOff>
    </xdr:to>
    <xdr:cxnSp macro="">
      <xdr:nvCxnSpPr>
        <xdr:cNvPr id="437" name="直線コネクタ 436">
          <a:extLst>
            <a:ext uri="{FF2B5EF4-FFF2-40B4-BE49-F238E27FC236}">
              <a16:creationId xmlns:a16="http://schemas.microsoft.com/office/drawing/2014/main" id="{76020ACA-329C-43C9-94CF-9D1CFC62D19F}"/>
            </a:ext>
          </a:extLst>
        </xdr:cNvPr>
        <xdr:cNvCxnSpPr/>
      </xdr:nvCxnSpPr>
      <xdr:spPr>
        <a:xfrm>
          <a:off x="12344400" y="6161151"/>
          <a:ext cx="800100" cy="3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48260</xdr:rowOff>
    </xdr:from>
    <xdr:to>
      <xdr:col>67</xdr:col>
      <xdr:colOff>101600</xdr:colOff>
      <xdr:row>37</xdr:row>
      <xdr:rowOff>149860</xdr:rowOff>
    </xdr:to>
    <xdr:sp macro="" textlink="">
      <xdr:nvSpPr>
        <xdr:cNvPr id="438" name="楕円 437">
          <a:extLst>
            <a:ext uri="{FF2B5EF4-FFF2-40B4-BE49-F238E27FC236}">
              <a16:creationId xmlns:a16="http://schemas.microsoft.com/office/drawing/2014/main" id="{C122E17E-39D3-441C-827E-20D8016CA3C1}"/>
            </a:ext>
          </a:extLst>
        </xdr:cNvPr>
        <xdr:cNvSpPr/>
      </xdr:nvSpPr>
      <xdr:spPr>
        <a:xfrm>
          <a:off x="11487150" y="604583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99060</xdr:rowOff>
    </xdr:from>
    <xdr:to>
      <xdr:col>71</xdr:col>
      <xdr:colOff>177800</xdr:colOff>
      <xdr:row>37</xdr:row>
      <xdr:rowOff>169926</xdr:rowOff>
    </xdr:to>
    <xdr:cxnSp macro="">
      <xdr:nvCxnSpPr>
        <xdr:cNvPr id="439" name="直線コネクタ 438">
          <a:extLst>
            <a:ext uri="{FF2B5EF4-FFF2-40B4-BE49-F238E27FC236}">
              <a16:creationId xmlns:a16="http://schemas.microsoft.com/office/drawing/2014/main" id="{619EBA2F-006D-429E-87BD-82C64659941F}"/>
            </a:ext>
          </a:extLst>
        </xdr:cNvPr>
        <xdr:cNvCxnSpPr/>
      </xdr:nvCxnSpPr>
      <xdr:spPr>
        <a:xfrm>
          <a:off x="11534775" y="6102985"/>
          <a:ext cx="809625" cy="5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166387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F55B4332-7997-4FBF-B7A8-C9E051C493F2}"/>
            </a:ext>
          </a:extLst>
        </xdr:cNvPr>
        <xdr:cNvSpPr txBox="1"/>
      </xdr:nvSpPr>
      <xdr:spPr>
        <a:xfrm>
          <a:off x="13745219" y="5678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125239</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F29B4A40-CF9C-4C34-AB2E-62C94E11D9B4}"/>
            </a:ext>
          </a:extLst>
        </xdr:cNvPr>
        <xdr:cNvSpPr txBox="1"/>
      </xdr:nvSpPr>
      <xdr:spPr>
        <a:xfrm>
          <a:off x="12964169" y="5637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93235</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9E11E872-54FC-4197-8825-4B54EB6F14D1}"/>
            </a:ext>
          </a:extLst>
        </xdr:cNvPr>
        <xdr:cNvSpPr txBox="1"/>
      </xdr:nvSpPr>
      <xdr:spPr>
        <a:xfrm>
          <a:off x="12164069" y="5608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3D89F9F6-C635-4EEC-B7F3-A511FD169104}"/>
            </a:ext>
          </a:extLst>
        </xdr:cNvPr>
        <xdr:cNvSpPr txBox="1"/>
      </xdr:nvSpPr>
      <xdr:spPr>
        <a:xfrm>
          <a:off x="11354444" y="558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138701</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05CE2BB6-071A-4962-8A5D-DF3D350C07A1}"/>
            </a:ext>
          </a:extLst>
        </xdr:cNvPr>
        <xdr:cNvSpPr txBox="1"/>
      </xdr:nvSpPr>
      <xdr:spPr>
        <a:xfrm>
          <a:off x="13745219" y="6304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67835</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8DD3B6A7-73B5-4E1C-863D-F325613A1EE5}"/>
            </a:ext>
          </a:extLst>
        </xdr:cNvPr>
        <xdr:cNvSpPr txBox="1"/>
      </xdr:nvSpPr>
      <xdr:spPr>
        <a:xfrm>
          <a:off x="12964169" y="6227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40403</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F5F4F682-60C8-483B-9820-3C3BDE3414AD}"/>
            </a:ext>
          </a:extLst>
        </xdr:cNvPr>
        <xdr:cNvSpPr txBox="1"/>
      </xdr:nvSpPr>
      <xdr:spPr>
        <a:xfrm>
          <a:off x="12164069" y="6203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140987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C0B7A91A-F912-484F-942D-4C3EDA7B1666}"/>
            </a:ext>
          </a:extLst>
        </xdr:cNvPr>
        <xdr:cNvSpPr txBox="1"/>
      </xdr:nvSpPr>
      <xdr:spPr>
        <a:xfrm>
          <a:off x="11354444" y="6144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F1D5DBBA-BC07-4E54-8D26-DDD0F4C353AB}"/>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CD03EC1A-B11D-49AD-8E56-5E4DD34CE256}"/>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18B945BE-C864-4A4B-B1CB-067B696217B3}"/>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557FDB12-F79B-4712-91EB-DAF9358928AD}"/>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A6B8F23A-EA9D-4F59-998D-B8097EF2A4EF}"/>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9D60CCBA-CD52-429F-A868-1AB8CC9421ED}"/>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29341675-2EFC-4415-B87F-C8D8F26584FB}"/>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D9DD1583-A6B7-46A4-BA62-FCF4D91E431E}"/>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6C50C6DD-8C35-4E20-8F38-7C2DA6430DFD}"/>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16F2F13E-E224-4283-9EEE-E862C3C8D464}"/>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D21DA7C5-606A-4D9F-B7B1-FCBF37836149}"/>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E2CEBD24-0E14-4F7F-A673-692ACC1FDE1D}"/>
            </a:ext>
          </a:extLst>
        </xdr:cNvPr>
        <xdr:cNvSpPr txBox="1"/>
      </xdr:nvSpPr>
      <xdr:spPr>
        <a:xfrm>
          <a:off x="160523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3C4279FF-3B67-438C-B60D-26A9B134CFF7}"/>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9946DDC7-7D91-48DB-9CB3-CEF0F0A8B295}"/>
            </a:ext>
          </a:extLst>
        </xdr:cNvPr>
        <xdr:cNvSpPr txBox="1"/>
      </xdr:nvSpPr>
      <xdr:spPr>
        <a:xfrm>
          <a:off x="16052346"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050A9BD8-C7E5-4A49-BB9B-9AA62016678D}"/>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E352FC87-1362-462E-8626-40BB92F87C70}"/>
            </a:ext>
          </a:extLst>
        </xdr:cNvPr>
        <xdr:cNvSpPr txBox="1"/>
      </xdr:nvSpPr>
      <xdr:spPr>
        <a:xfrm>
          <a:off x="16052346"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174ED6E9-EC46-41B7-92F1-F85037D1557E}"/>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D0090A32-A2D3-4F98-9DCC-43D0A2BE0A6C}"/>
            </a:ext>
          </a:extLst>
        </xdr:cNvPr>
        <xdr:cNvSpPr txBox="1"/>
      </xdr:nvSpPr>
      <xdr:spPr>
        <a:xfrm>
          <a:off x="16052346"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1ABE824A-D311-48B1-A5B9-6E87CD5E162B}"/>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C70E3207-6B16-4104-8985-DE007F351B1B}"/>
            </a:ext>
          </a:extLst>
        </xdr:cNvPr>
        <xdr:cNvSpPr txBox="1"/>
      </xdr:nvSpPr>
      <xdr:spPr>
        <a:xfrm>
          <a:off x="16052346"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214E8D23-65A6-40B2-9B66-B29AAE0A493C}"/>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2500C250-78CA-41E2-9BC5-BF7D9365D966}"/>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5AB26F28-4342-411D-84FD-6FFC65EC3291}"/>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B180B07F-BA76-4A22-9AD0-934A67DB78EC}"/>
            </a:ext>
          </a:extLst>
        </xdr:cNvPr>
        <xdr:cNvCxnSpPr/>
      </xdr:nvCxnSpPr>
      <xdr:spPr>
        <a:xfrm flipV="1">
          <a:off x="19954239" y="5436235"/>
          <a:ext cx="0" cy="1374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5F328754-5668-467A-89FF-2290E33C320E}"/>
            </a:ext>
          </a:extLst>
        </xdr:cNvPr>
        <xdr:cNvSpPr txBox="1"/>
      </xdr:nvSpPr>
      <xdr:spPr>
        <a:xfrm>
          <a:off x="19992975" y="681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370F57FA-FB77-4310-AFB1-291943409B80}"/>
            </a:ext>
          </a:extLst>
        </xdr:cNvPr>
        <xdr:cNvCxnSpPr/>
      </xdr:nvCxnSpPr>
      <xdr:spPr>
        <a:xfrm>
          <a:off x="19878675" y="6810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F2C53BA6-B729-47AB-A3DA-4B1A4C832E71}"/>
            </a:ext>
          </a:extLst>
        </xdr:cNvPr>
        <xdr:cNvSpPr txBox="1"/>
      </xdr:nvSpPr>
      <xdr:spPr>
        <a:xfrm>
          <a:off x="19992975" y="522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475" name="直線コネクタ 474">
          <a:extLst>
            <a:ext uri="{FF2B5EF4-FFF2-40B4-BE49-F238E27FC236}">
              <a16:creationId xmlns:a16="http://schemas.microsoft.com/office/drawing/2014/main" id="{9650E7C8-1733-41C4-84BD-68611A5643E5}"/>
            </a:ext>
          </a:extLst>
        </xdr:cNvPr>
        <xdr:cNvCxnSpPr/>
      </xdr:nvCxnSpPr>
      <xdr:spPr>
        <a:xfrm>
          <a:off x="19878675" y="54362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2C85D96A-8D7C-44F2-80AD-16C9575AF244}"/>
            </a:ext>
          </a:extLst>
        </xdr:cNvPr>
        <xdr:cNvSpPr txBox="1"/>
      </xdr:nvSpPr>
      <xdr:spPr>
        <a:xfrm>
          <a:off x="19992975" y="6173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77" name="フローチャート: 判断 476">
          <a:extLst>
            <a:ext uri="{FF2B5EF4-FFF2-40B4-BE49-F238E27FC236}">
              <a16:creationId xmlns:a16="http://schemas.microsoft.com/office/drawing/2014/main" id="{4D845C49-345D-427B-A996-239ED19E3915}"/>
            </a:ext>
          </a:extLst>
        </xdr:cNvPr>
        <xdr:cNvSpPr/>
      </xdr:nvSpPr>
      <xdr:spPr>
        <a:xfrm>
          <a:off x="19897725" y="63220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78" name="フローチャート: 判断 477">
          <a:extLst>
            <a:ext uri="{FF2B5EF4-FFF2-40B4-BE49-F238E27FC236}">
              <a16:creationId xmlns:a16="http://schemas.microsoft.com/office/drawing/2014/main" id="{153863FD-4566-4D78-8BF8-B2C8DFBB486E}"/>
            </a:ext>
          </a:extLst>
        </xdr:cNvPr>
        <xdr:cNvSpPr/>
      </xdr:nvSpPr>
      <xdr:spPr>
        <a:xfrm>
          <a:off x="19154775" y="63220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79" name="フローチャート: 判断 478">
          <a:extLst>
            <a:ext uri="{FF2B5EF4-FFF2-40B4-BE49-F238E27FC236}">
              <a16:creationId xmlns:a16="http://schemas.microsoft.com/office/drawing/2014/main" id="{23321CE2-B53C-4772-BA32-D4CE374652C3}"/>
            </a:ext>
          </a:extLst>
        </xdr:cNvPr>
        <xdr:cNvSpPr/>
      </xdr:nvSpPr>
      <xdr:spPr>
        <a:xfrm>
          <a:off x="18345150" y="63068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480" name="フローチャート: 判断 479">
          <a:extLst>
            <a:ext uri="{FF2B5EF4-FFF2-40B4-BE49-F238E27FC236}">
              <a16:creationId xmlns:a16="http://schemas.microsoft.com/office/drawing/2014/main" id="{07AFA40A-66F8-491B-AC41-393CEFD04F41}"/>
            </a:ext>
          </a:extLst>
        </xdr:cNvPr>
        <xdr:cNvSpPr/>
      </xdr:nvSpPr>
      <xdr:spPr>
        <a:xfrm>
          <a:off x="17554575" y="63220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81" name="フローチャート: 判断 480">
          <a:extLst>
            <a:ext uri="{FF2B5EF4-FFF2-40B4-BE49-F238E27FC236}">
              <a16:creationId xmlns:a16="http://schemas.microsoft.com/office/drawing/2014/main" id="{A6D2E4E8-CD28-4EFA-BE6B-41AD7A9EA6CC}"/>
            </a:ext>
          </a:extLst>
        </xdr:cNvPr>
        <xdr:cNvSpPr/>
      </xdr:nvSpPr>
      <xdr:spPr>
        <a:xfrm>
          <a:off x="16754475" y="63176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3608EC7C-5322-489D-8DB5-EB20BAD40EBF}"/>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5C8D599E-CDA0-4A93-8E6D-2324DF272FD4}"/>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B893E9BA-7D47-4D99-9D09-17BC062A3423}"/>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8CC44464-EFC5-44F3-96FB-25D26A132196}"/>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2CB15A66-E748-4894-B888-33B4951C7E31}"/>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120650</xdr:rowOff>
    </xdr:from>
    <xdr:to>
      <xdr:col>116</xdr:col>
      <xdr:colOff>114300</xdr:colOff>
      <xdr:row>40</xdr:row>
      <xdr:rowOff>50800</xdr:rowOff>
    </xdr:to>
    <xdr:sp macro="" textlink="">
      <xdr:nvSpPr>
        <xdr:cNvPr id="487" name="楕円 486">
          <a:extLst>
            <a:ext uri="{FF2B5EF4-FFF2-40B4-BE49-F238E27FC236}">
              <a16:creationId xmlns:a16="http://schemas.microsoft.com/office/drawing/2014/main" id="{37A6645D-D24B-4425-86F8-7EF11A75BF12}"/>
            </a:ext>
          </a:extLst>
        </xdr:cNvPr>
        <xdr:cNvSpPr/>
      </xdr:nvSpPr>
      <xdr:spPr>
        <a:xfrm>
          <a:off x="19897725" y="64484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99077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B4D71EBE-369D-451D-9F34-74FA9EF5127D}"/>
            </a:ext>
          </a:extLst>
        </xdr:cNvPr>
        <xdr:cNvSpPr txBox="1"/>
      </xdr:nvSpPr>
      <xdr:spPr>
        <a:xfrm>
          <a:off x="19992975" y="64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128270</xdr:rowOff>
    </xdr:from>
    <xdr:to>
      <xdr:col>112</xdr:col>
      <xdr:colOff>38100</xdr:colOff>
      <xdr:row>40</xdr:row>
      <xdr:rowOff>58420</xdr:rowOff>
    </xdr:to>
    <xdr:sp macro="" textlink="">
      <xdr:nvSpPr>
        <xdr:cNvPr id="489" name="楕円 488">
          <a:extLst>
            <a:ext uri="{FF2B5EF4-FFF2-40B4-BE49-F238E27FC236}">
              <a16:creationId xmlns:a16="http://schemas.microsoft.com/office/drawing/2014/main" id="{35773F60-B774-4E6F-BCD8-2AD3D2E4BD72}"/>
            </a:ext>
          </a:extLst>
        </xdr:cNvPr>
        <xdr:cNvSpPr/>
      </xdr:nvSpPr>
      <xdr:spPr>
        <a:xfrm>
          <a:off x="19154775" y="64496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0</xdr:rowOff>
    </xdr:from>
    <xdr:to>
      <xdr:col>116</xdr:col>
      <xdr:colOff>63500</xdr:colOff>
      <xdr:row>40</xdr:row>
      <xdr:rowOff>7620</xdr:rowOff>
    </xdr:to>
    <xdr:cxnSp macro="">
      <xdr:nvCxnSpPr>
        <xdr:cNvPr id="490" name="直線コネクタ 489">
          <a:extLst>
            <a:ext uri="{FF2B5EF4-FFF2-40B4-BE49-F238E27FC236}">
              <a16:creationId xmlns:a16="http://schemas.microsoft.com/office/drawing/2014/main" id="{0E084029-E330-4CE1-B67F-3F438D805B77}"/>
            </a:ext>
          </a:extLst>
        </xdr:cNvPr>
        <xdr:cNvCxnSpPr/>
      </xdr:nvCxnSpPr>
      <xdr:spPr>
        <a:xfrm flipV="1">
          <a:off x="19202400" y="6486525"/>
          <a:ext cx="75247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128270</xdr:rowOff>
    </xdr:from>
    <xdr:to>
      <xdr:col>107</xdr:col>
      <xdr:colOff>101600</xdr:colOff>
      <xdr:row>40</xdr:row>
      <xdr:rowOff>58420</xdr:rowOff>
    </xdr:to>
    <xdr:sp macro="" textlink="">
      <xdr:nvSpPr>
        <xdr:cNvPr id="491" name="楕円 490">
          <a:extLst>
            <a:ext uri="{FF2B5EF4-FFF2-40B4-BE49-F238E27FC236}">
              <a16:creationId xmlns:a16="http://schemas.microsoft.com/office/drawing/2014/main" id="{AE2297B3-1EED-4290-8D8D-D76B05CB331E}"/>
            </a:ext>
          </a:extLst>
        </xdr:cNvPr>
        <xdr:cNvSpPr/>
      </xdr:nvSpPr>
      <xdr:spPr>
        <a:xfrm>
          <a:off x="18345150" y="64496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7620</xdr:rowOff>
    </xdr:from>
    <xdr:to>
      <xdr:col>111</xdr:col>
      <xdr:colOff>177800</xdr:colOff>
      <xdr:row>40</xdr:row>
      <xdr:rowOff>7620</xdr:rowOff>
    </xdr:to>
    <xdr:cxnSp macro="">
      <xdr:nvCxnSpPr>
        <xdr:cNvPr id="492" name="直線コネクタ 491">
          <a:extLst>
            <a:ext uri="{FF2B5EF4-FFF2-40B4-BE49-F238E27FC236}">
              <a16:creationId xmlns:a16="http://schemas.microsoft.com/office/drawing/2014/main" id="{3E4D068F-D882-45FB-96FF-BEF59C2124E6}"/>
            </a:ext>
          </a:extLst>
        </xdr:cNvPr>
        <xdr:cNvCxnSpPr/>
      </xdr:nvCxnSpPr>
      <xdr:spPr>
        <a:xfrm>
          <a:off x="18392775" y="649732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135890</xdr:rowOff>
    </xdr:from>
    <xdr:to>
      <xdr:col>102</xdr:col>
      <xdr:colOff>165100</xdr:colOff>
      <xdr:row>40</xdr:row>
      <xdr:rowOff>66040</xdr:rowOff>
    </xdr:to>
    <xdr:sp macro="" textlink="">
      <xdr:nvSpPr>
        <xdr:cNvPr id="493" name="楕円 492">
          <a:extLst>
            <a:ext uri="{FF2B5EF4-FFF2-40B4-BE49-F238E27FC236}">
              <a16:creationId xmlns:a16="http://schemas.microsoft.com/office/drawing/2014/main" id="{D0E8ACD8-5CD4-4AD6-8A6F-00942FE80E97}"/>
            </a:ext>
          </a:extLst>
        </xdr:cNvPr>
        <xdr:cNvSpPr/>
      </xdr:nvSpPr>
      <xdr:spPr>
        <a:xfrm>
          <a:off x="17554575" y="64604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7620</xdr:rowOff>
    </xdr:from>
    <xdr:to>
      <xdr:col>107</xdr:col>
      <xdr:colOff>50800</xdr:colOff>
      <xdr:row>40</xdr:row>
      <xdr:rowOff>15240</xdr:rowOff>
    </xdr:to>
    <xdr:cxnSp macro="">
      <xdr:nvCxnSpPr>
        <xdr:cNvPr id="494" name="直線コネクタ 493">
          <a:extLst>
            <a:ext uri="{FF2B5EF4-FFF2-40B4-BE49-F238E27FC236}">
              <a16:creationId xmlns:a16="http://schemas.microsoft.com/office/drawing/2014/main" id="{055B6558-A238-49FF-A15B-6E3127A23D6D}"/>
            </a:ext>
          </a:extLst>
        </xdr:cNvPr>
        <xdr:cNvCxnSpPr/>
      </xdr:nvCxnSpPr>
      <xdr:spPr>
        <a:xfrm flipV="1">
          <a:off x="17602200" y="6497320"/>
          <a:ext cx="790575"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135890</xdr:rowOff>
    </xdr:from>
    <xdr:to>
      <xdr:col>98</xdr:col>
      <xdr:colOff>38100</xdr:colOff>
      <xdr:row>40</xdr:row>
      <xdr:rowOff>66040</xdr:rowOff>
    </xdr:to>
    <xdr:sp macro="" textlink="">
      <xdr:nvSpPr>
        <xdr:cNvPr id="495" name="楕円 494">
          <a:extLst>
            <a:ext uri="{FF2B5EF4-FFF2-40B4-BE49-F238E27FC236}">
              <a16:creationId xmlns:a16="http://schemas.microsoft.com/office/drawing/2014/main" id="{7FC19110-3E2E-4EA6-B2D9-D23B2EB6E4CD}"/>
            </a:ext>
          </a:extLst>
        </xdr:cNvPr>
        <xdr:cNvSpPr/>
      </xdr:nvSpPr>
      <xdr:spPr>
        <a:xfrm>
          <a:off x="16754475" y="64604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15240</xdr:rowOff>
    </xdr:from>
    <xdr:to>
      <xdr:col>102</xdr:col>
      <xdr:colOff>114300</xdr:colOff>
      <xdr:row>40</xdr:row>
      <xdr:rowOff>15240</xdr:rowOff>
    </xdr:to>
    <xdr:cxnSp macro="">
      <xdr:nvCxnSpPr>
        <xdr:cNvPr id="496" name="直線コネクタ 495">
          <a:extLst>
            <a:ext uri="{FF2B5EF4-FFF2-40B4-BE49-F238E27FC236}">
              <a16:creationId xmlns:a16="http://schemas.microsoft.com/office/drawing/2014/main" id="{AD49FBA1-A857-47AC-A8CC-DC1C66533F79}"/>
            </a:ext>
          </a:extLst>
        </xdr:cNvPr>
        <xdr:cNvCxnSpPr/>
      </xdr:nvCxnSpPr>
      <xdr:spPr>
        <a:xfrm>
          <a:off x="16802100" y="649859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98561D7C-0B5A-4ED0-9C15-8E34656EB6E1}"/>
            </a:ext>
          </a:extLst>
        </xdr:cNvPr>
        <xdr:cNvSpPr txBox="1"/>
      </xdr:nvSpPr>
      <xdr:spPr>
        <a:xfrm>
          <a:off x="18983402" y="610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89F88FF5-10A1-4AF8-A0C6-E280B20B7ECA}"/>
            </a:ext>
          </a:extLst>
        </xdr:cNvPr>
        <xdr:cNvSpPr txBox="1"/>
      </xdr:nvSpPr>
      <xdr:spPr>
        <a:xfrm>
          <a:off x="18183302" y="609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109237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1D98B63D-5D72-498B-8110-BB111C2F8B32}"/>
            </a:ext>
          </a:extLst>
        </xdr:cNvPr>
        <xdr:cNvSpPr txBox="1"/>
      </xdr:nvSpPr>
      <xdr:spPr>
        <a:xfrm>
          <a:off x="17383202" y="610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0AD26813-987D-48FC-B9BF-E7348339405F}"/>
            </a:ext>
          </a:extLst>
        </xdr:cNvPr>
        <xdr:cNvSpPr txBox="1"/>
      </xdr:nvSpPr>
      <xdr:spPr>
        <a:xfrm>
          <a:off x="16592627" y="61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49547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DB12036D-E90E-4A8F-9D9A-1ED3D0A968EF}"/>
            </a:ext>
          </a:extLst>
        </xdr:cNvPr>
        <xdr:cNvSpPr txBox="1"/>
      </xdr:nvSpPr>
      <xdr:spPr>
        <a:xfrm>
          <a:off x="18983402"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49547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1AB2B58F-2E16-49A1-B3AA-46C757B8D5BE}"/>
            </a:ext>
          </a:extLst>
        </xdr:cNvPr>
        <xdr:cNvSpPr txBox="1"/>
      </xdr:nvSpPr>
      <xdr:spPr>
        <a:xfrm>
          <a:off x="18183302"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57167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AEBD00EE-3DC4-4F92-9837-56419DDF0F42}"/>
            </a:ext>
          </a:extLst>
        </xdr:cNvPr>
        <xdr:cNvSpPr txBox="1"/>
      </xdr:nvSpPr>
      <xdr:spPr>
        <a:xfrm>
          <a:off x="17383202" y="654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57167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0D9E788D-13E9-4338-8B43-CB8990150666}"/>
            </a:ext>
          </a:extLst>
        </xdr:cNvPr>
        <xdr:cNvSpPr txBox="1"/>
      </xdr:nvSpPr>
      <xdr:spPr>
        <a:xfrm>
          <a:off x="16592627" y="654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EBB81FED-51F4-4621-94AF-9F9EF9632DE8}"/>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F0406316-9AFE-42E3-98C0-6A7F156973DF}"/>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AF7B60D4-E30D-4B21-858A-3A78E9CD3D9F}"/>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AC84A0AE-2FE4-4449-8381-E2257B793E0F}"/>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C7BF7169-08A1-4E98-88BE-E71BDFB36BD8}"/>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A5193CF5-71DA-4448-A289-605C21673103}"/>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1751186D-E689-473D-873E-9EA518D7E3B0}"/>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D6615D4E-1F8F-4C35-96F6-A4489C51033D}"/>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0CF14510-4602-4800-B6C0-3BB735E83903}"/>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CE654E70-DB31-43ED-9F36-4628A128344A}"/>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AE31434E-086B-462A-ADC2-3C02A8090E95}"/>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a:extLst>
            <a:ext uri="{FF2B5EF4-FFF2-40B4-BE49-F238E27FC236}">
              <a16:creationId xmlns:a16="http://schemas.microsoft.com/office/drawing/2014/main" id="{4B50375D-351A-4DCD-9CCC-23EB11D93A20}"/>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7" name="テキスト ボックス 516">
          <a:extLst>
            <a:ext uri="{FF2B5EF4-FFF2-40B4-BE49-F238E27FC236}">
              <a16:creationId xmlns:a16="http://schemas.microsoft.com/office/drawing/2014/main" id="{F5472D19-678D-42FD-8011-3223D9A05CE5}"/>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a:extLst>
            <a:ext uri="{FF2B5EF4-FFF2-40B4-BE49-F238E27FC236}">
              <a16:creationId xmlns:a16="http://schemas.microsoft.com/office/drawing/2014/main" id="{5C7557CC-E0A4-455D-96D4-45E4C5B866BB}"/>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a:extLst>
            <a:ext uri="{FF2B5EF4-FFF2-40B4-BE49-F238E27FC236}">
              <a16:creationId xmlns:a16="http://schemas.microsoft.com/office/drawing/2014/main" id="{B8FF7A52-3421-4DE5-8644-E82903E27DE9}"/>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a:extLst>
            <a:ext uri="{FF2B5EF4-FFF2-40B4-BE49-F238E27FC236}">
              <a16:creationId xmlns:a16="http://schemas.microsoft.com/office/drawing/2014/main" id="{8407D38F-CFB6-4C3D-B1B2-3DDB656F2D5F}"/>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a:extLst>
            <a:ext uri="{FF2B5EF4-FFF2-40B4-BE49-F238E27FC236}">
              <a16:creationId xmlns:a16="http://schemas.microsoft.com/office/drawing/2014/main" id="{B1091222-030C-4AF8-9DE7-C46D4AF1F7FF}"/>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a:extLst>
            <a:ext uri="{FF2B5EF4-FFF2-40B4-BE49-F238E27FC236}">
              <a16:creationId xmlns:a16="http://schemas.microsoft.com/office/drawing/2014/main" id="{CCED06CE-B668-48B7-9379-8250CFA1A7D2}"/>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a:extLst>
            <a:ext uri="{FF2B5EF4-FFF2-40B4-BE49-F238E27FC236}">
              <a16:creationId xmlns:a16="http://schemas.microsoft.com/office/drawing/2014/main" id="{152A6B91-D2F4-4D89-AE0B-A5F0848ADC70}"/>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a:extLst>
            <a:ext uri="{FF2B5EF4-FFF2-40B4-BE49-F238E27FC236}">
              <a16:creationId xmlns:a16="http://schemas.microsoft.com/office/drawing/2014/main" id="{476C715B-E69B-4D7E-AD80-D9C4AF30AB18}"/>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5" name="テキスト ボックス 524">
          <a:extLst>
            <a:ext uri="{FF2B5EF4-FFF2-40B4-BE49-F238E27FC236}">
              <a16:creationId xmlns:a16="http://schemas.microsoft.com/office/drawing/2014/main" id="{18EF6B17-BCE1-49CD-8199-6606011F42AE}"/>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2AEB6110-E061-461A-9C88-EA84D38E9460}"/>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a:extLst>
            <a:ext uri="{FF2B5EF4-FFF2-40B4-BE49-F238E27FC236}">
              <a16:creationId xmlns:a16="http://schemas.microsoft.com/office/drawing/2014/main" id="{C59ED738-7945-4A3E-9E0E-2C3F2D4F6C8E}"/>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10A6CFD2-C972-4780-8B95-53BCADCF577A}"/>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529" name="直線コネクタ 528">
          <a:extLst>
            <a:ext uri="{FF2B5EF4-FFF2-40B4-BE49-F238E27FC236}">
              <a16:creationId xmlns:a16="http://schemas.microsoft.com/office/drawing/2014/main" id="{E54B5760-2C09-4A99-934C-B1EEAB182D36}"/>
            </a:ext>
          </a:extLst>
        </xdr:cNvPr>
        <xdr:cNvCxnSpPr/>
      </xdr:nvCxnSpPr>
      <xdr:spPr>
        <a:xfrm flipV="1">
          <a:off x="14696439" y="9222740"/>
          <a:ext cx="0" cy="1016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4BE80297-81FF-4AB4-AD3A-971A04F14801}"/>
            </a:ext>
          </a:extLst>
        </xdr:cNvPr>
        <xdr:cNvSpPr txBox="1"/>
      </xdr:nvSpPr>
      <xdr:spPr>
        <a:xfrm>
          <a:off x="14735175" y="1023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531" name="直線コネクタ 530">
          <a:extLst>
            <a:ext uri="{FF2B5EF4-FFF2-40B4-BE49-F238E27FC236}">
              <a16:creationId xmlns:a16="http://schemas.microsoft.com/office/drawing/2014/main" id="{5CBA3EFB-9AEE-4A3F-897A-E42C5F69432B}"/>
            </a:ext>
          </a:extLst>
        </xdr:cNvPr>
        <xdr:cNvCxnSpPr/>
      </xdr:nvCxnSpPr>
      <xdr:spPr>
        <a:xfrm>
          <a:off x="14611350" y="102387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AB72C4F1-C6AE-4D1B-B8AB-D6668D791555}"/>
            </a:ext>
          </a:extLst>
        </xdr:cNvPr>
        <xdr:cNvSpPr txBox="1"/>
      </xdr:nvSpPr>
      <xdr:spPr>
        <a:xfrm>
          <a:off x="14735175" y="9010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533" name="直線コネクタ 532">
          <a:extLst>
            <a:ext uri="{FF2B5EF4-FFF2-40B4-BE49-F238E27FC236}">
              <a16:creationId xmlns:a16="http://schemas.microsoft.com/office/drawing/2014/main" id="{10ACC315-6776-41A7-B361-AA34531E60DC}"/>
            </a:ext>
          </a:extLst>
        </xdr:cNvPr>
        <xdr:cNvCxnSpPr/>
      </xdr:nvCxnSpPr>
      <xdr:spPr>
        <a:xfrm>
          <a:off x="14611350" y="92227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80027</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E6E85EA6-C454-42F6-841D-5F441148A6D7}"/>
            </a:ext>
          </a:extLst>
        </xdr:cNvPr>
        <xdr:cNvSpPr txBox="1"/>
      </xdr:nvSpPr>
      <xdr:spPr>
        <a:xfrm>
          <a:off x="14735175" y="9808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535" name="フローチャート: 判断 534">
          <a:extLst>
            <a:ext uri="{FF2B5EF4-FFF2-40B4-BE49-F238E27FC236}">
              <a16:creationId xmlns:a16="http://schemas.microsoft.com/office/drawing/2014/main" id="{2C880193-F15E-466F-B65D-04CDDE80627D}"/>
            </a:ext>
          </a:extLst>
        </xdr:cNvPr>
        <xdr:cNvSpPr/>
      </xdr:nvSpPr>
      <xdr:spPr>
        <a:xfrm>
          <a:off x="14649450" y="98298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536" name="フローチャート: 判断 535">
          <a:extLst>
            <a:ext uri="{FF2B5EF4-FFF2-40B4-BE49-F238E27FC236}">
              <a16:creationId xmlns:a16="http://schemas.microsoft.com/office/drawing/2014/main" id="{8496718A-B088-41C6-BCA0-4923650216F0}"/>
            </a:ext>
          </a:extLst>
        </xdr:cNvPr>
        <xdr:cNvSpPr/>
      </xdr:nvSpPr>
      <xdr:spPr>
        <a:xfrm>
          <a:off x="13887450" y="98101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537" name="フローチャート: 判断 536">
          <a:extLst>
            <a:ext uri="{FF2B5EF4-FFF2-40B4-BE49-F238E27FC236}">
              <a16:creationId xmlns:a16="http://schemas.microsoft.com/office/drawing/2014/main" id="{220D8F92-D8B7-4F3B-A75A-319AEF2540AF}"/>
            </a:ext>
          </a:extLst>
        </xdr:cNvPr>
        <xdr:cNvSpPr/>
      </xdr:nvSpPr>
      <xdr:spPr>
        <a:xfrm>
          <a:off x="13096875" y="97999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8" name="フローチャート: 判断 537">
          <a:extLst>
            <a:ext uri="{FF2B5EF4-FFF2-40B4-BE49-F238E27FC236}">
              <a16:creationId xmlns:a16="http://schemas.microsoft.com/office/drawing/2014/main" id="{B2139543-D1D8-402C-ACC6-812CF36E51B6}"/>
            </a:ext>
          </a:extLst>
        </xdr:cNvPr>
        <xdr:cNvSpPr/>
      </xdr:nvSpPr>
      <xdr:spPr>
        <a:xfrm>
          <a:off x="12296775" y="97891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39" name="フローチャート: 判断 538">
          <a:extLst>
            <a:ext uri="{FF2B5EF4-FFF2-40B4-BE49-F238E27FC236}">
              <a16:creationId xmlns:a16="http://schemas.microsoft.com/office/drawing/2014/main" id="{94AC99BD-752A-418A-846B-A9C872041D13}"/>
            </a:ext>
          </a:extLst>
        </xdr:cNvPr>
        <xdr:cNvSpPr/>
      </xdr:nvSpPr>
      <xdr:spPr>
        <a:xfrm>
          <a:off x="11487150" y="977392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256CA509-3AA1-4ADA-85EA-A1AEE394D634}"/>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C9B14ACD-961A-4E16-B441-50F322CA5FF3}"/>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D6C970F5-EFFA-436F-8A54-FFCFDA990096}"/>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C838590E-C9C9-4D16-9801-BB2B54631107}"/>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B6E18001-054D-4E87-A6DF-9DD2707FD2A8}"/>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45" name="楕円 544">
          <a:extLst>
            <a:ext uri="{FF2B5EF4-FFF2-40B4-BE49-F238E27FC236}">
              <a16:creationId xmlns:a16="http://schemas.microsoft.com/office/drawing/2014/main" id="{6F972DC4-7E07-4940-983E-DC8B93ADD798}"/>
            </a:ext>
          </a:extLst>
        </xdr:cNvPr>
        <xdr:cNvSpPr/>
      </xdr:nvSpPr>
      <xdr:spPr>
        <a:xfrm>
          <a:off x="14649450" y="97529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53992</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98E18B01-9F63-4E5B-9FEA-8E1F27A6C72D}"/>
            </a:ext>
          </a:extLst>
        </xdr:cNvPr>
        <xdr:cNvSpPr txBox="1"/>
      </xdr:nvSpPr>
      <xdr:spPr>
        <a:xfrm>
          <a:off x="14735175"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10160</xdr:rowOff>
    </xdr:from>
    <xdr:to>
      <xdr:col>81</xdr:col>
      <xdr:colOff>101600</xdr:colOff>
      <xdr:row>60</xdr:row>
      <xdr:rowOff>111760</xdr:rowOff>
    </xdr:to>
    <xdr:sp macro="" textlink="">
      <xdr:nvSpPr>
        <xdr:cNvPr id="547" name="楕円 546">
          <a:extLst>
            <a:ext uri="{FF2B5EF4-FFF2-40B4-BE49-F238E27FC236}">
              <a16:creationId xmlns:a16="http://schemas.microsoft.com/office/drawing/2014/main" id="{E0B15A84-17FE-44F2-A2D8-C877C38012EB}"/>
            </a:ext>
          </a:extLst>
        </xdr:cNvPr>
        <xdr:cNvSpPr/>
      </xdr:nvSpPr>
      <xdr:spPr>
        <a:xfrm>
          <a:off x="13887450" y="97320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60960</xdr:rowOff>
    </xdr:from>
    <xdr:to>
      <xdr:col>85</xdr:col>
      <xdr:colOff>127000</xdr:colOff>
      <xdr:row>60</xdr:row>
      <xdr:rowOff>81915</xdr:rowOff>
    </xdr:to>
    <xdr:cxnSp macro="">
      <xdr:nvCxnSpPr>
        <xdr:cNvPr id="548" name="直線コネクタ 547">
          <a:extLst>
            <a:ext uri="{FF2B5EF4-FFF2-40B4-BE49-F238E27FC236}">
              <a16:creationId xmlns:a16="http://schemas.microsoft.com/office/drawing/2014/main" id="{6899A9C7-9D3F-41E5-B7D5-304CDF3812AD}"/>
            </a:ext>
          </a:extLst>
        </xdr:cNvPr>
        <xdr:cNvCxnSpPr/>
      </xdr:nvCxnSpPr>
      <xdr:spPr>
        <a:xfrm>
          <a:off x="13935075" y="9789160"/>
          <a:ext cx="762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49" name="楕円 548">
          <a:extLst>
            <a:ext uri="{FF2B5EF4-FFF2-40B4-BE49-F238E27FC236}">
              <a16:creationId xmlns:a16="http://schemas.microsoft.com/office/drawing/2014/main" id="{739C3687-27C7-4E32-9141-86416BA93C26}"/>
            </a:ext>
          </a:extLst>
        </xdr:cNvPr>
        <xdr:cNvSpPr/>
      </xdr:nvSpPr>
      <xdr:spPr>
        <a:xfrm>
          <a:off x="13096875" y="97142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30480</xdr:rowOff>
    </xdr:from>
    <xdr:to>
      <xdr:col>81</xdr:col>
      <xdr:colOff>50800</xdr:colOff>
      <xdr:row>60</xdr:row>
      <xdr:rowOff>60960</xdr:rowOff>
    </xdr:to>
    <xdr:cxnSp macro="">
      <xdr:nvCxnSpPr>
        <xdr:cNvPr id="550" name="直線コネクタ 549">
          <a:extLst>
            <a:ext uri="{FF2B5EF4-FFF2-40B4-BE49-F238E27FC236}">
              <a16:creationId xmlns:a16="http://schemas.microsoft.com/office/drawing/2014/main" id="{40F47781-C117-494D-89CD-6C2FE3E8742C}"/>
            </a:ext>
          </a:extLst>
        </xdr:cNvPr>
        <xdr:cNvCxnSpPr/>
      </xdr:nvCxnSpPr>
      <xdr:spPr>
        <a:xfrm>
          <a:off x="13144500" y="9752330"/>
          <a:ext cx="790575"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51" name="楕円 550">
          <a:extLst>
            <a:ext uri="{FF2B5EF4-FFF2-40B4-BE49-F238E27FC236}">
              <a16:creationId xmlns:a16="http://schemas.microsoft.com/office/drawing/2014/main" id="{20F1A834-C025-42BF-BF9C-E2FF29629F93}"/>
            </a:ext>
          </a:extLst>
        </xdr:cNvPr>
        <xdr:cNvSpPr/>
      </xdr:nvSpPr>
      <xdr:spPr>
        <a:xfrm>
          <a:off x="12296775" y="96951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11430</xdr:rowOff>
    </xdr:from>
    <xdr:to>
      <xdr:col>76</xdr:col>
      <xdr:colOff>114300</xdr:colOff>
      <xdr:row>60</xdr:row>
      <xdr:rowOff>30480</xdr:rowOff>
    </xdr:to>
    <xdr:cxnSp macro="">
      <xdr:nvCxnSpPr>
        <xdr:cNvPr id="552" name="直線コネクタ 551">
          <a:extLst>
            <a:ext uri="{FF2B5EF4-FFF2-40B4-BE49-F238E27FC236}">
              <a16:creationId xmlns:a16="http://schemas.microsoft.com/office/drawing/2014/main" id="{0B6670F0-8FAB-48CF-972F-B1472E2791B6}"/>
            </a:ext>
          </a:extLst>
        </xdr:cNvPr>
        <xdr:cNvCxnSpPr/>
      </xdr:nvCxnSpPr>
      <xdr:spPr>
        <a:xfrm>
          <a:off x="12344400" y="9733280"/>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101600</xdr:rowOff>
    </xdr:from>
    <xdr:to>
      <xdr:col>67</xdr:col>
      <xdr:colOff>101600</xdr:colOff>
      <xdr:row>60</xdr:row>
      <xdr:rowOff>31750</xdr:rowOff>
    </xdr:to>
    <xdr:sp macro="" textlink="">
      <xdr:nvSpPr>
        <xdr:cNvPr id="553" name="楕円 552">
          <a:extLst>
            <a:ext uri="{FF2B5EF4-FFF2-40B4-BE49-F238E27FC236}">
              <a16:creationId xmlns:a16="http://schemas.microsoft.com/office/drawing/2014/main" id="{72E69119-BC72-4820-9BB0-9814074D229A}"/>
            </a:ext>
          </a:extLst>
        </xdr:cNvPr>
        <xdr:cNvSpPr/>
      </xdr:nvSpPr>
      <xdr:spPr>
        <a:xfrm>
          <a:off x="11487150" y="96678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152400</xdr:rowOff>
    </xdr:from>
    <xdr:to>
      <xdr:col>71</xdr:col>
      <xdr:colOff>177800</xdr:colOff>
      <xdr:row>60</xdr:row>
      <xdr:rowOff>11430</xdr:rowOff>
    </xdr:to>
    <xdr:cxnSp macro="">
      <xdr:nvCxnSpPr>
        <xdr:cNvPr id="554" name="直線コネクタ 553">
          <a:extLst>
            <a:ext uri="{FF2B5EF4-FFF2-40B4-BE49-F238E27FC236}">
              <a16:creationId xmlns:a16="http://schemas.microsoft.com/office/drawing/2014/main" id="{22B20A8A-B029-42BB-AFA5-1A95B1B41FA7}"/>
            </a:ext>
          </a:extLst>
        </xdr:cNvPr>
        <xdr:cNvCxnSpPr/>
      </xdr:nvCxnSpPr>
      <xdr:spPr>
        <a:xfrm>
          <a:off x="11534775" y="9715500"/>
          <a:ext cx="809625"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9542</xdr:rowOff>
    </xdr:from>
    <xdr:ext cx="405111" cy="259045"/>
    <xdr:sp macro="" textlink="">
      <xdr:nvSpPr>
        <xdr:cNvPr id="555" name="n_1aveValue【学校施設】&#10;有形固定資産減価償却率">
          <a:extLst>
            <a:ext uri="{FF2B5EF4-FFF2-40B4-BE49-F238E27FC236}">
              <a16:creationId xmlns:a16="http://schemas.microsoft.com/office/drawing/2014/main" id="{9D6FF606-E67C-4A40-8909-1716CD893BC2}"/>
            </a:ext>
          </a:extLst>
        </xdr:cNvPr>
        <xdr:cNvSpPr txBox="1"/>
      </xdr:nvSpPr>
      <xdr:spPr>
        <a:xfrm>
          <a:off x="13745219"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167657</xdr:rowOff>
    </xdr:from>
    <xdr:ext cx="405111" cy="259045"/>
    <xdr:sp macro="" textlink="">
      <xdr:nvSpPr>
        <xdr:cNvPr id="556" name="n_2aveValue【学校施設】&#10;有形固定資産減価償却率">
          <a:extLst>
            <a:ext uri="{FF2B5EF4-FFF2-40B4-BE49-F238E27FC236}">
              <a16:creationId xmlns:a16="http://schemas.microsoft.com/office/drawing/2014/main" id="{3737EA9E-9C7E-4C24-B31C-9EECF1998FF2}"/>
            </a:ext>
          </a:extLst>
        </xdr:cNvPr>
        <xdr:cNvSpPr txBox="1"/>
      </xdr:nvSpPr>
      <xdr:spPr>
        <a:xfrm>
          <a:off x="12964169"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557" name="n_3aveValue【学校施設】&#10;有形固定資産減価償却率">
          <a:extLst>
            <a:ext uri="{FF2B5EF4-FFF2-40B4-BE49-F238E27FC236}">
              <a16:creationId xmlns:a16="http://schemas.microsoft.com/office/drawing/2014/main" id="{9068E9A8-F1C0-4AC3-944A-F20CB0DFE053}"/>
            </a:ext>
          </a:extLst>
        </xdr:cNvPr>
        <xdr:cNvSpPr txBox="1"/>
      </xdr:nvSpPr>
      <xdr:spPr>
        <a:xfrm>
          <a:off x="12164069" y="9888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macro="" textlink="">
      <xdr:nvSpPr>
        <xdr:cNvPr id="558" name="n_4aveValue【学校施設】&#10;有形固定資産減価償却率">
          <a:extLst>
            <a:ext uri="{FF2B5EF4-FFF2-40B4-BE49-F238E27FC236}">
              <a16:creationId xmlns:a16="http://schemas.microsoft.com/office/drawing/2014/main" id="{C2885E54-50A6-4D69-AE27-35C21CC9E2B6}"/>
            </a:ext>
          </a:extLst>
        </xdr:cNvPr>
        <xdr:cNvSpPr txBox="1"/>
      </xdr:nvSpPr>
      <xdr:spPr>
        <a:xfrm>
          <a:off x="113544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128287</xdr:rowOff>
    </xdr:from>
    <xdr:ext cx="405111" cy="259045"/>
    <xdr:sp macro="" textlink="">
      <xdr:nvSpPr>
        <xdr:cNvPr id="559" name="n_1mainValue【学校施設】&#10;有形固定資産減価償却率">
          <a:extLst>
            <a:ext uri="{FF2B5EF4-FFF2-40B4-BE49-F238E27FC236}">
              <a16:creationId xmlns:a16="http://schemas.microsoft.com/office/drawing/2014/main" id="{772E8952-8D06-4630-B13D-55EA4B64CB20}"/>
            </a:ext>
          </a:extLst>
        </xdr:cNvPr>
        <xdr:cNvSpPr txBox="1"/>
      </xdr:nvSpPr>
      <xdr:spPr>
        <a:xfrm>
          <a:off x="13745219" y="9526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560" name="n_2mainValue【学校施設】&#10;有形固定資産減価償却率">
          <a:extLst>
            <a:ext uri="{FF2B5EF4-FFF2-40B4-BE49-F238E27FC236}">
              <a16:creationId xmlns:a16="http://schemas.microsoft.com/office/drawing/2014/main" id="{6E943050-A813-47AE-A531-CBDDFD49ED76}"/>
            </a:ext>
          </a:extLst>
        </xdr:cNvPr>
        <xdr:cNvSpPr txBox="1"/>
      </xdr:nvSpPr>
      <xdr:spPr>
        <a:xfrm>
          <a:off x="12964169" y="949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561" name="n_3mainValue【学校施設】&#10;有形固定資産減価償却率">
          <a:extLst>
            <a:ext uri="{FF2B5EF4-FFF2-40B4-BE49-F238E27FC236}">
              <a16:creationId xmlns:a16="http://schemas.microsoft.com/office/drawing/2014/main" id="{B94E305A-4BAB-4FC2-8267-A6BA9674E590}"/>
            </a:ext>
          </a:extLst>
        </xdr:cNvPr>
        <xdr:cNvSpPr txBox="1"/>
      </xdr:nvSpPr>
      <xdr:spPr>
        <a:xfrm>
          <a:off x="12164069" y="947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48277</xdr:rowOff>
    </xdr:from>
    <xdr:ext cx="405111" cy="259045"/>
    <xdr:sp macro="" textlink="">
      <xdr:nvSpPr>
        <xdr:cNvPr id="562" name="n_4mainValue【学校施設】&#10;有形固定資産減価償却率">
          <a:extLst>
            <a:ext uri="{FF2B5EF4-FFF2-40B4-BE49-F238E27FC236}">
              <a16:creationId xmlns:a16="http://schemas.microsoft.com/office/drawing/2014/main" id="{70184E25-5EBB-4B7C-B41A-91B661ED3AFA}"/>
            </a:ext>
          </a:extLst>
        </xdr:cNvPr>
        <xdr:cNvSpPr txBox="1"/>
      </xdr:nvSpPr>
      <xdr:spPr>
        <a:xfrm>
          <a:off x="11354444" y="9446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5DB4B2E3-5CE1-4769-BF08-8739F0AC7C59}"/>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542DE297-51B3-47BB-8A91-C57E3F5CA648}"/>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AD150F4F-E2EE-4FCB-90A7-CC53D108C749}"/>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25CD58F6-4197-4E10-887E-D2CD2F3A6378}"/>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14134E85-3AD2-496D-84F8-F19486EDE86E}"/>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CF8445CF-1B93-445D-A939-EB69BE64483F}"/>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96B3447E-D800-46F6-A7D4-81236E818B5B}"/>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5F3B3496-E17A-4D37-8878-02BDE82A31D9}"/>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FE7E11BB-C5C6-4C54-B252-54B395210EEE}"/>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186315EC-4F30-4092-8BE4-C379F9C7F720}"/>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38BEF697-F91C-47D4-BBE6-BEC6146D2D0D}"/>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4" name="直線コネクタ 573">
          <a:extLst>
            <a:ext uri="{FF2B5EF4-FFF2-40B4-BE49-F238E27FC236}">
              <a16:creationId xmlns:a16="http://schemas.microsoft.com/office/drawing/2014/main" id="{3BBAF946-1B1A-4497-9EF3-6BE0C4C15FD9}"/>
            </a:ext>
          </a:extLst>
        </xdr:cNvPr>
        <xdr:cNvCxnSpPr/>
      </xdr:nvCxnSpPr>
      <xdr:spPr>
        <a:xfrm>
          <a:off x="16459200" y="10534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5" name="テキスト ボックス 574">
          <a:extLst>
            <a:ext uri="{FF2B5EF4-FFF2-40B4-BE49-F238E27FC236}">
              <a16:creationId xmlns:a16="http://schemas.microsoft.com/office/drawing/2014/main" id="{867E4F0A-3546-4197-AEDF-71126A0F91B9}"/>
            </a:ext>
          </a:extLst>
        </xdr:cNvPr>
        <xdr:cNvSpPr txBox="1"/>
      </xdr:nvSpPr>
      <xdr:spPr>
        <a:xfrm>
          <a:off x="16052346" y="1039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6" name="直線コネクタ 575">
          <a:extLst>
            <a:ext uri="{FF2B5EF4-FFF2-40B4-BE49-F238E27FC236}">
              <a16:creationId xmlns:a16="http://schemas.microsoft.com/office/drawing/2014/main" id="{F8BB3809-D2E7-4193-9EF2-328D1BA3F388}"/>
            </a:ext>
          </a:extLst>
        </xdr:cNvPr>
        <xdr:cNvCxnSpPr/>
      </xdr:nvCxnSpPr>
      <xdr:spPr>
        <a:xfrm>
          <a:off x="16459200" y="1026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7" name="テキスト ボックス 576">
          <a:extLst>
            <a:ext uri="{FF2B5EF4-FFF2-40B4-BE49-F238E27FC236}">
              <a16:creationId xmlns:a16="http://schemas.microsoft.com/office/drawing/2014/main" id="{D9FFD30C-2004-4EF8-AD39-B96C2E8EE178}"/>
            </a:ext>
          </a:extLst>
        </xdr:cNvPr>
        <xdr:cNvSpPr txBox="1"/>
      </xdr:nvSpPr>
      <xdr:spPr>
        <a:xfrm>
          <a:off x="16052346" y="1013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78" name="直線コネクタ 577">
          <a:extLst>
            <a:ext uri="{FF2B5EF4-FFF2-40B4-BE49-F238E27FC236}">
              <a16:creationId xmlns:a16="http://schemas.microsoft.com/office/drawing/2014/main" id="{33CD3A3C-CA21-4F0B-B6C4-20BC17F84EBD}"/>
            </a:ext>
          </a:extLst>
        </xdr:cNvPr>
        <xdr:cNvCxnSpPr/>
      </xdr:nvCxnSpPr>
      <xdr:spPr>
        <a:xfrm>
          <a:off x="16459200" y="10001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79" name="テキスト ボックス 578">
          <a:extLst>
            <a:ext uri="{FF2B5EF4-FFF2-40B4-BE49-F238E27FC236}">
              <a16:creationId xmlns:a16="http://schemas.microsoft.com/office/drawing/2014/main" id="{EE59F34E-2184-4B5C-91BA-682194B35E08}"/>
            </a:ext>
          </a:extLst>
        </xdr:cNvPr>
        <xdr:cNvSpPr txBox="1"/>
      </xdr:nvSpPr>
      <xdr:spPr>
        <a:xfrm>
          <a:off x="16052346" y="986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B9B29D17-E97A-40B3-B8AF-A76C82C13BDA}"/>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091DABB9-936E-4C44-A0A5-A3C6723D0812}"/>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2" name="直線コネクタ 581">
          <a:extLst>
            <a:ext uri="{FF2B5EF4-FFF2-40B4-BE49-F238E27FC236}">
              <a16:creationId xmlns:a16="http://schemas.microsoft.com/office/drawing/2014/main" id="{C32C6864-BFF6-49DE-A754-2EF46A54B77C}"/>
            </a:ext>
          </a:extLst>
        </xdr:cNvPr>
        <xdr:cNvCxnSpPr/>
      </xdr:nvCxnSpPr>
      <xdr:spPr>
        <a:xfrm>
          <a:off x="16459200" y="9458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3" name="テキスト ボックス 582">
          <a:extLst>
            <a:ext uri="{FF2B5EF4-FFF2-40B4-BE49-F238E27FC236}">
              <a16:creationId xmlns:a16="http://schemas.microsoft.com/office/drawing/2014/main" id="{05BB47DE-2F89-418E-8512-F07130B580F5}"/>
            </a:ext>
          </a:extLst>
        </xdr:cNvPr>
        <xdr:cNvSpPr txBox="1"/>
      </xdr:nvSpPr>
      <xdr:spPr>
        <a:xfrm>
          <a:off x="16052346" y="9322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4" name="直線コネクタ 583">
          <a:extLst>
            <a:ext uri="{FF2B5EF4-FFF2-40B4-BE49-F238E27FC236}">
              <a16:creationId xmlns:a16="http://schemas.microsoft.com/office/drawing/2014/main" id="{09FC2BE7-167F-4D2F-A3C3-F3C0D3F8C436}"/>
            </a:ext>
          </a:extLst>
        </xdr:cNvPr>
        <xdr:cNvCxnSpPr/>
      </xdr:nvCxnSpPr>
      <xdr:spPr>
        <a:xfrm>
          <a:off x="16459200" y="9191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5" name="テキスト ボックス 584">
          <a:extLst>
            <a:ext uri="{FF2B5EF4-FFF2-40B4-BE49-F238E27FC236}">
              <a16:creationId xmlns:a16="http://schemas.microsoft.com/office/drawing/2014/main" id="{FF3F1716-DED3-41FD-A7B7-DD2E12BC8558}"/>
            </a:ext>
          </a:extLst>
        </xdr:cNvPr>
        <xdr:cNvSpPr txBox="1"/>
      </xdr:nvSpPr>
      <xdr:spPr>
        <a:xfrm>
          <a:off x="16052346" y="905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6" name="直線コネクタ 585">
          <a:extLst>
            <a:ext uri="{FF2B5EF4-FFF2-40B4-BE49-F238E27FC236}">
              <a16:creationId xmlns:a16="http://schemas.microsoft.com/office/drawing/2014/main" id="{D01F1568-64F7-4523-B7E9-0709390FEE27}"/>
            </a:ext>
          </a:extLst>
        </xdr:cNvPr>
        <xdr:cNvCxnSpPr/>
      </xdr:nvCxnSpPr>
      <xdr:spPr>
        <a:xfrm>
          <a:off x="16459200" y="891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7" name="テキスト ボックス 586">
          <a:extLst>
            <a:ext uri="{FF2B5EF4-FFF2-40B4-BE49-F238E27FC236}">
              <a16:creationId xmlns:a16="http://schemas.microsoft.com/office/drawing/2014/main" id="{42925FF3-675D-4617-A588-583B403BEEC2}"/>
            </a:ext>
          </a:extLst>
        </xdr:cNvPr>
        <xdr:cNvSpPr txBox="1"/>
      </xdr:nvSpPr>
      <xdr:spPr>
        <a:xfrm>
          <a:off x="16052346" y="877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9AE1599E-D946-4FAF-B9D0-6B8E6C3A24FB}"/>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34D23F96-DB19-40A7-9B57-15BC6296D698}"/>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475774C6-7A28-4CE0-9086-AEBA8BB110DF}"/>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591" name="直線コネクタ 590">
          <a:extLst>
            <a:ext uri="{FF2B5EF4-FFF2-40B4-BE49-F238E27FC236}">
              <a16:creationId xmlns:a16="http://schemas.microsoft.com/office/drawing/2014/main" id="{D1F1B56F-17F4-4D18-87EF-D4DA54B8B3F4}"/>
            </a:ext>
          </a:extLst>
        </xdr:cNvPr>
        <xdr:cNvCxnSpPr/>
      </xdr:nvCxnSpPr>
      <xdr:spPr>
        <a:xfrm flipV="1">
          <a:off x="19954239" y="9084787"/>
          <a:ext cx="0" cy="128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592" name="【学校施設】&#10;一人当たり面積最小値テキスト">
          <a:extLst>
            <a:ext uri="{FF2B5EF4-FFF2-40B4-BE49-F238E27FC236}">
              <a16:creationId xmlns:a16="http://schemas.microsoft.com/office/drawing/2014/main" id="{14633E57-6BE5-4608-8564-FB3C1C2EBCF9}"/>
            </a:ext>
          </a:extLst>
        </xdr:cNvPr>
        <xdr:cNvSpPr txBox="1"/>
      </xdr:nvSpPr>
      <xdr:spPr>
        <a:xfrm>
          <a:off x="19992975" y="1037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593" name="直線コネクタ 592">
          <a:extLst>
            <a:ext uri="{FF2B5EF4-FFF2-40B4-BE49-F238E27FC236}">
              <a16:creationId xmlns:a16="http://schemas.microsoft.com/office/drawing/2014/main" id="{3FA942DA-B054-4F98-9ACD-3BF30F5229C2}"/>
            </a:ext>
          </a:extLst>
        </xdr:cNvPr>
        <xdr:cNvCxnSpPr/>
      </xdr:nvCxnSpPr>
      <xdr:spPr>
        <a:xfrm>
          <a:off x="19878675" y="1037256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594" name="【学校施設】&#10;一人当たり面積最大値テキスト">
          <a:extLst>
            <a:ext uri="{FF2B5EF4-FFF2-40B4-BE49-F238E27FC236}">
              <a16:creationId xmlns:a16="http://schemas.microsoft.com/office/drawing/2014/main" id="{2A984E32-7A0D-4B7C-8B53-13CAEFD823C9}"/>
            </a:ext>
          </a:extLst>
        </xdr:cNvPr>
        <xdr:cNvSpPr txBox="1"/>
      </xdr:nvSpPr>
      <xdr:spPr>
        <a:xfrm>
          <a:off x="19992975" y="887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595" name="直線コネクタ 594">
          <a:extLst>
            <a:ext uri="{FF2B5EF4-FFF2-40B4-BE49-F238E27FC236}">
              <a16:creationId xmlns:a16="http://schemas.microsoft.com/office/drawing/2014/main" id="{6BF84654-FE27-45E3-94C8-EFA6EF30A0EC}"/>
            </a:ext>
          </a:extLst>
        </xdr:cNvPr>
        <xdr:cNvCxnSpPr/>
      </xdr:nvCxnSpPr>
      <xdr:spPr>
        <a:xfrm>
          <a:off x="19878675" y="90847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3351</xdr:rowOff>
    </xdr:from>
    <xdr:ext cx="469744" cy="259045"/>
    <xdr:sp macro="" textlink="">
      <xdr:nvSpPr>
        <xdr:cNvPr id="596" name="【学校施設】&#10;一人当たり面積平均値テキスト">
          <a:extLst>
            <a:ext uri="{FF2B5EF4-FFF2-40B4-BE49-F238E27FC236}">
              <a16:creationId xmlns:a16="http://schemas.microsoft.com/office/drawing/2014/main" id="{6B2F9C32-8EA4-4C9A-9CB5-339679FB83CA}"/>
            </a:ext>
          </a:extLst>
        </xdr:cNvPr>
        <xdr:cNvSpPr txBox="1"/>
      </xdr:nvSpPr>
      <xdr:spPr>
        <a:xfrm>
          <a:off x="19992975" y="97315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597" name="フローチャート: 判断 596">
          <a:extLst>
            <a:ext uri="{FF2B5EF4-FFF2-40B4-BE49-F238E27FC236}">
              <a16:creationId xmlns:a16="http://schemas.microsoft.com/office/drawing/2014/main" id="{0E0ADF25-159E-4E97-BA74-A279A1437D86}"/>
            </a:ext>
          </a:extLst>
        </xdr:cNvPr>
        <xdr:cNvSpPr/>
      </xdr:nvSpPr>
      <xdr:spPr>
        <a:xfrm>
          <a:off x="19897725" y="975312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598" name="フローチャート: 判断 597">
          <a:extLst>
            <a:ext uri="{FF2B5EF4-FFF2-40B4-BE49-F238E27FC236}">
              <a16:creationId xmlns:a16="http://schemas.microsoft.com/office/drawing/2014/main" id="{49F1F68D-3391-4AEB-8FC8-AE2C501FE7BC}"/>
            </a:ext>
          </a:extLst>
        </xdr:cNvPr>
        <xdr:cNvSpPr/>
      </xdr:nvSpPr>
      <xdr:spPr>
        <a:xfrm>
          <a:off x="19154775" y="976137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599" name="フローチャート: 判断 598">
          <a:extLst>
            <a:ext uri="{FF2B5EF4-FFF2-40B4-BE49-F238E27FC236}">
              <a16:creationId xmlns:a16="http://schemas.microsoft.com/office/drawing/2014/main" id="{0EFC2579-0389-41E4-BEEA-B36074816B2C}"/>
            </a:ext>
          </a:extLst>
        </xdr:cNvPr>
        <xdr:cNvSpPr/>
      </xdr:nvSpPr>
      <xdr:spPr>
        <a:xfrm>
          <a:off x="18345150" y="977995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600" name="フローチャート: 判断 599">
          <a:extLst>
            <a:ext uri="{FF2B5EF4-FFF2-40B4-BE49-F238E27FC236}">
              <a16:creationId xmlns:a16="http://schemas.microsoft.com/office/drawing/2014/main" id="{CA14A363-EC92-4E3F-B2B4-80E1C0A57CD1}"/>
            </a:ext>
          </a:extLst>
        </xdr:cNvPr>
        <xdr:cNvSpPr/>
      </xdr:nvSpPr>
      <xdr:spPr>
        <a:xfrm>
          <a:off x="17554575" y="97896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601" name="フローチャート: 判断 600">
          <a:extLst>
            <a:ext uri="{FF2B5EF4-FFF2-40B4-BE49-F238E27FC236}">
              <a16:creationId xmlns:a16="http://schemas.microsoft.com/office/drawing/2014/main" id="{10825DB6-839E-4BFC-8D83-2AC43F08399A}"/>
            </a:ext>
          </a:extLst>
        </xdr:cNvPr>
        <xdr:cNvSpPr/>
      </xdr:nvSpPr>
      <xdr:spPr>
        <a:xfrm>
          <a:off x="16754475" y="979027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27CDD82C-4804-43AF-A77F-306682EE344C}"/>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5635AA7F-4B2C-48FE-9A69-682E9FA35A91}"/>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BC33B47C-71BA-494F-8A8F-3B691840FB26}"/>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2336D66A-7F24-43F4-8409-7D0CD1E9365D}"/>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E0072FD0-0B6C-4610-83AE-A073F8E335FE}"/>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50641</xdr:rowOff>
    </xdr:from>
    <xdr:to>
      <xdr:col>116</xdr:col>
      <xdr:colOff>114300</xdr:colOff>
      <xdr:row>59</xdr:row>
      <xdr:rowOff>152241</xdr:rowOff>
    </xdr:to>
    <xdr:sp macro="" textlink="">
      <xdr:nvSpPr>
        <xdr:cNvPr id="607" name="楕円 606">
          <a:extLst>
            <a:ext uri="{FF2B5EF4-FFF2-40B4-BE49-F238E27FC236}">
              <a16:creationId xmlns:a16="http://schemas.microsoft.com/office/drawing/2014/main" id="{2305A14D-AAA1-43A1-A575-08125046B7CF}"/>
            </a:ext>
          </a:extLst>
        </xdr:cNvPr>
        <xdr:cNvSpPr/>
      </xdr:nvSpPr>
      <xdr:spPr>
        <a:xfrm>
          <a:off x="19897725" y="961056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73518</xdr:rowOff>
    </xdr:from>
    <xdr:ext cx="469744" cy="259045"/>
    <xdr:sp macro="" textlink="">
      <xdr:nvSpPr>
        <xdr:cNvPr id="608" name="【学校施設】&#10;一人当たり面積該当値テキスト">
          <a:extLst>
            <a:ext uri="{FF2B5EF4-FFF2-40B4-BE49-F238E27FC236}">
              <a16:creationId xmlns:a16="http://schemas.microsoft.com/office/drawing/2014/main" id="{097A3157-A0B9-4D07-8A18-78A22CCB1956}"/>
            </a:ext>
          </a:extLst>
        </xdr:cNvPr>
        <xdr:cNvSpPr txBox="1"/>
      </xdr:nvSpPr>
      <xdr:spPr>
        <a:xfrm>
          <a:off x="19992975" y="947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66357</xdr:rowOff>
    </xdr:from>
    <xdr:to>
      <xdr:col>112</xdr:col>
      <xdr:colOff>38100</xdr:colOff>
      <xdr:row>59</xdr:row>
      <xdr:rowOff>167957</xdr:rowOff>
    </xdr:to>
    <xdr:sp macro="" textlink="">
      <xdr:nvSpPr>
        <xdr:cNvPr id="609" name="楕円 608">
          <a:extLst>
            <a:ext uri="{FF2B5EF4-FFF2-40B4-BE49-F238E27FC236}">
              <a16:creationId xmlns:a16="http://schemas.microsoft.com/office/drawing/2014/main" id="{9C497EC1-408C-47E4-A3D2-9FA4CEC32800}"/>
            </a:ext>
          </a:extLst>
        </xdr:cNvPr>
        <xdr:cNvSpPr/>
      </xdr:nvSpPr>
      <xdr:spPr>
        <a:xfrm>
          <a:off x="19154775" y="963263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101441</xdr:rowOff>
    </xdr:from>
    <xdr:to>
      <xdr:col>116</xdr:col>
      <xdr:colOff>63500</xdr:colOff>
      <xdr:row>59</xdr:row>
      <xdr:rowOff>117157</xdr:rowOff>
    </xdr:to>
    <xdr:cxnSp macro="">
      <xdr:nvCxnSpPr>
        <xdr:cNvPr id="610" name="直線コネクタ 609">
          <a:extLst>
            <a:ext uri="{FF2B5EF4-FFF2-40B4-BE49-F238E27FC236}">
              <a16:creationId xmlns:a16="http://schemas.microsoft.com/office/drawing/2014/main" id="{CCFBF970-FDA2-4602-B52F-DD650ABBF9F8}"/>
            </a:ext>
          </a:extLst>
        </xdr:cNvPr>
        <xdr:cNvCxnSpPr/>
      </xdr:nvCxnSpPr>
      <xdr:spPr>
        <a:xfrm flipV="1">
          <a:off x="19202400" y="9667716"/>
          <a:ext cx="752475" cy="1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79216</xdr:rowOff>
    </xdr:from>
    <xdr:to>
      <xdr:col>107</xdr:col>
      <xdr:colOff>101600</xdr:colOff>
      <xdr:row>60</xdr:row>
      <xdr:rowOff>9366</xdr:rowOff>
    </xdr:to>
    <xdr:sp macro="" textlink="">
      <xdr:nvSpPr>
        <xdr:cNvPr id="611" name="楕円 610">
          <a:extLst>
            <a:ext uri="{FF2B5EF4-FFF2-40B4-BE49-F238E27FC236}">
              <a16:creationId xmlns:a16="http://schemas.microsoft.com/office/drawing/2014/main" id="{F53ECE1A-DF44-4CA0-BAE1-CB67099A4E15}"/>
            </a:ext>
          </a:extLst>
        </xdr:cNvPr>
        <xdr:cNvSpPr/>
      </xdr:nvSpPr>
      <xdr:spPr>
        <a:xfrm>
          <a:off x="18345150" y="964231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117157</xdr:rowOff>
    </xdr:from>
    <xdr:to>
      <xdr:col>111</xdr:col>
      <xdr:colOff>177800</xdr:colOff>
      <xdr:row>59</xdr:row>
      <xdr:rowOff>130016</xdr:rowOff>
    </xdr:to>
    <xdr:cxnSp macro="">
      <xdr:nvCxnSpPr>
        <xdr:cNvPr id="612" name="直線コネクタ 611">
          <a:extLst>
            <a:ext uri="{FF2B5EF4-FFF2-40B4-BE49-F238E27FC236}">
              <a16:creationId xmlns:a16="http://schemas.microsoft.com/office/drawing/2014/main" id="{736418F4-B8BF-43A7-9904-93DE9635FF41}"/>
            </a:ext>
          </a:extLst>
        </xdr:cNvPr>
        <xdr:cNvCxnSpPr/>
      </xdr:nvCxnSpPr>
      <xdr:spPr>
        <a:xfrm flipV="1">
          <a:off x="18392775" y="9680257"/>
          <a:ext cx="809625" cy="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86360</xdr:rowOff>
    </xdr:from>
    <xdr:to>
      <xdr:col>102</xdr:col>
      <xdr:colOff>165100</xdr:colOff>
      <xdr:row>60</xdr:row>
      <xdr:rowOff>16510</xdr:rowOff>
    </xdr:to>
    <xdr:sp macro="" textlink="">
      <xdr:nvSpPr>
        <xdr:cNvPr id="613" name="楕円 612">
          <a:extLst>
            <a:ext uri="{FF2B5EF4-FFF2-40B4-BE49-F238E27FC236}">
              <a16:creationId xmlns:a16="http://schemas.microsoft.com/office/drawing/2014/main" id="{8FC5D097-3494-41CF-B00C-B25FE19F676D}"/>
            </a:ext>
          </a:extLst>
        </xdr:cNvPr>
        <xdr:cNvSpPr/>
      </xdr:nvSpPr>
      <xdr:spPr>
        <a:xfrm>
          <a:off x="17554575" y="96462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130016</xdr:rowOff>
    </xdr:from>
    <xdr:to>
      <xdr:col>107</xdr:col>
      <xdr:colOff>50800</xdr:colOff>
      <xdr:row>59</xdr:row>
      <xdr:rowOff>137160</xdr:rowOff>
    </xdr:to>
    <xdr:cxnSp macro="">
      <xdr:nvCxnSpPr>
        <xdr:cNvPr id="614" name="直線コネクタ 613">
          <a:extLst>
            <a:ext uri="{FF2B5EF4-FFF2-40B4-BE49-F238E27FC236}">
              <a16:creationId xmlns:a16="http://schemas.microsoft.com/office/drawing/2014/main" id="{14BF83A0-0F50-44D2-BCBD-61F1E4F492DA}"/>
            </a:ext>
          </a:extLst>
        </xdr:cNvPr>
        <xdr:cNvCxnSpPr/>
      </xdr:nvCxnSpPr>
      <xdr:spPr>
        <a:xfrm flipV="1">
          <a:off x="17602200" y="9689941"/>
          <a:ext cx="790575" cy="1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54928</xdr:rowOff>
    </xdr:from>
    <xdr:to>
      <xdr:col>98</xdr:col>
      <xdr:colOff>38100</xdr:colOff>
      <xdr:row>59</xdr:row>
      <xdr:rowOff>156528</xdr:rowOff>
    </xdr:to>
    <xdr:sp macro="" textlink="">
      <xdr:nvSpPr>
        <xdr:cNvPr id="615" name="楕円 614">
          <a:extLst>
            <a:ext uri="{FF2B5EF4-FFF2-40B4-BE49-F238E27FC236}">
              <a16:creationId xmlns:a16="http://schemas.microsoft.com/office/drawing/2014/main" id="{D18E5578-2C64-4B78-87C0-5C703B1031B5}"/>
            </a:ext>
          </a:extLst>
        </xdr:cNvPr>
        <xdr:cNvSpPr/>
      </xdr:nvSpPr>
      <xdr:spPr>
        <a:xfrm>
          <a:off x="16754475" y="961802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105728</xdr:rowOff>
    </xdr:from>
    <xdr:to>
      <xdr:col>102</xdr:col>
      <xdr:colOff>114300</xdr:colOff>
      <xdr:row>59</xdr:row>
      <xdr:rowOff>137160</xdr:rowOff>
    </xdr:to>
    <xdr:cxnSp macro="">
      <xdr:nvCxnSpPr>
        <xdr:cNvPr id="616" name="直線コネクタ 615">
          <a:extLst>
            <a:ext uri="{FF2B5EF4-FFF2-40B4-BE49-F238E27FC236}">
              <a16:creationId xmlns:a16="http://schemas.microsoft.com/office/drawing/2014/main" id="{763CE7C1-64CA-403C-BD4A-F92BBCCF61F8}"/>
            </a:ext>
          </a:extLst>
        </xdr:cNvPr>
        <xdr:cNvCxnSpPr/>
      </xdr:nvCxnSpPr>
      <xdr:spPr>
        <a:xfrm>
          <a:off x="16802100" y="9665653"/>
          <a:ext cx="800100" cy="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129081</xdr:rowOff>
    </xdr:from>
    <xdr:ext cx="469744" cy="259045"/>
    <xdr:sp macro="" textlink="">
      <xdr:nvSpPr>
        <xdr:cNvPr id="617" name="n_1aveValue【学校施設】&#10;一人当たり面積">
          <a:extLst>
            <a:ext uri="{FF2B5EF4-FFF2-40B4-BE49-F238E27FC236}">
              <a16:creationId xmlns:a16="http://schemas.microsoft.com/office/drawing/2014/main" id="{7C91FD1E-326A-4B26-9E6F-4CFF7451F469}"/>
            </a:ext>
          </a:extLst>
        </xdr:cNvPr>
        <xdr:cNvSpPr txBox="1"/>
      </xdr:nvSpPr>
      <xdr:spPr>
        <a:xfrm>
          <a:off x="18983402" y="985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147655</xdr:rowOff>
    </xdr:from>
    <xdr:ext cx="469744" cy="259045"/>
    <xdr:sp macro="" textlink="">
      <xdr:nvSpPr>
        <xdr:cNvPr id="618" name="n_2aveValue【学校施設】&#10;一人当たり面積">
          <a:extLst>
            <a:ext uri="{FF2B5EF4-FFF2-40B4-BE49-F238E27FC236}">
              <a16:creationId xmlns:a16="http://schemas.microsoft.com/office/drawing/2014/main" id="{30665BFD-8AB6-4002-BCFD-2268C393EBF2}"/>
            </a:ext>
          </a:extLst>
        </xdr:cNvPr>
        <xdr:cNvSpPr txBox="1"/>
      </xdr:nvSpPr>
      <xdr:spPr>
        <a:xfrm>
          <a:off x="18183302" y="986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160514</xdr:rowOff>
    </xdr:from>
    <xdr:ext cx="469744" cy="259045"/>
    <xdr:sp macro="" textlink="">
      <xdr:nvSpPr>
        <xdr:cNvPr id="619" name="n_3aveValue【学校施設】&#10;一人当たり面積">
          <a:extLst>
            <a:ext uri="{FF2B5EF4-FFF2-40B4-BE49-F238E27FC236}">
              <a16:creationId xmlns:a16="http://schemas.microsoft.com/office/drawing/2014/main" id="{DD95F011-2893-4968-8C05-16DBE393E91E}"/>
            </a:ext>
          </a:extLst>
        </xdr:cNvPr>
        <xdr:cNvSpPr txBox="1"/>
      </xdr:nvSpPr>
      <xdr:spPr>
        <a:xfrm>
          <a:off x="17383202" y="988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154798</xdr:rowOff>
    </xdr:from>
    <xdr:ext cx="469744" cy="259045"/>
    <xdr:sp macro="" textlink="">
      <xdr:nvSpPr>
        <xdr:cNvPr id="620" name="n_4aveValue【学校施設】&#10;一人当たり面積">
          <a:extLst>
            <a:ext uri="{FF2B5EF4-FFF2-40B4-BE49-F238E27FC236}">
              <a16:creationId xmlns:a16="http://schemas.microsoft.com/office/drawing/2014/main" id="{F64DE54C-8082-4723-8D3A-8F0303B21024}"/>
            </a:ext>
          </a:extLst>
        </xdr:cNvPr>
        <xdr:cNvSpPr txBox="1"/>
      </xdr:nvSpPr>
      <xdr:spPr>
        <a:xfrm>
          <a:off x="16592627" y="987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13034</xdr:rowOff>
    </xdr:from>
    <xdr:ext cx="469744" cy="259045"/>
    <xdr:sp macro="" textlink="">
      <xdr:nvSpPr>
        <xdr:cNvPr id="621" name="n_1mainValue【学校施設】&#10;一人当たり面積">
          <a:extLst>
            <a:ext uri="{FF2B5EF4-FFF2-40B4-BE49-F238E27FC236}">
              <a16:creationId xmlns:a16="http://schemas.microsoft.com/office/drawing/2014/main" id="{85F50676-F23F-47D9-B99F-AE4F04C10BAB}"/>
            </a:ext>
          </a:extLst>
        </xdr:cNvPr>
        <xdr:cNvSpPr txBox="1"/>
      </xdr:nvSpPr>
      <xdr:spPr>
        <a:xfrm>
          <a:off x="18983402" y="941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25893</xdr:rowOff>
    </xdr:from>
    <xdr:ext cx="469744" cy="259045"/>
    <xdr:sp macro="" textlink="">
      <xdr:nvSpPr>
        <xdr:cNvPr id="622" name="n_2mainValue【学校施設】&#10;一人当たり面積">
          <a:extLst>
            <a:ext uri="{FF2B5EF4-FFF2-40B4-BE49-F238E27FC236}">
              <a16:creationId xmlns:a16="http://schemas.microsoft.com/office/drawing/2014/main" id="{36F3FCFD-EFA0-4DB5-9AE6-A6B1460088BF}"/>
            </a:ext>
          </a:extLst>
        </xdr:cNvPr>
        <xdr:cNvSpPr txBox="1"/>
      </xdr:nvSpPr>
      <xdr:spPr>
        <a:xfrm>
          <a:off x="18183302" y="943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33037</xdr:rowOff>
    </xdr:from>
    <xdr:ext cx="469744" cy="259045"/>
    <xdr:sp macro="" textlink="">
      <xdr:nvSpPr>
        <xdr:cNvPr id="623" name="n_3mainValue【学校施設】&#10;一人当たり面積">
          <a:extLst>
            <a:ext uri="{FF2B5EF4-FFF2-40B4-BE49-F238E27FC236}">
              <a16:creationId xmlns:a16="http://schemas.microsoft.com/office/drawing/2014/main" id="{A3F5CE33-EA73-4CE9-BBA6-96989CDD0F3F}"/>
            </a:ext>
          </a:extLst>
        </xdr:cNvPr>
        <xdr:cNvSpPr txBox="1"/>
      </xdr:nvSpPr>
      <xdr:spPr>
        <a:xfrm>
          <a:off x="17383202" y="943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1605</xdr:rowOff>
    </xdr:from>
    <xdr:ext cx="469744" cy="259045"/>
    <xdr:sp macro="" textlink="">
      <xdr:nvSpPr>
        <xdr:cNvPr id="624" name="n_4mainValue【学校施設】&#10;一人当たり面積">
          <a:extLst>
            <a:ext uri="{FF2B5EF4-FFF2-40B4-BE49-F238E27FC236}">
              <a16:creationId xmlns:a16="http://schemas.microsoft.com/office/drawing/2014/main" id="{6889F38C-C9EF-40F8-9BCA-FA3E490DCDA3}"/>
            </a:ext>
          </a:extLst>
        </xdr:cNvPr>
        <xdr:cNvSpPr txBox="1"/>
      </xdr:nvSpPr>
      <xdr:spPr>
        <a:xfrm>
          <a:off x="16592627" y="940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EC5270BC-4F7F-4E1C-B41E-E1ADE5416439}"/>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D6862913-E6EB-4760-873B-CC1D4E9EBBFB}"/>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4D8F67FF-1062-422E-8263-9AFB01A63262}"/>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77418FCE-3ADB-49B0-8DFA-1CF52CC01E86}"/>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58874883-D924-4E6E-9CFB-99CBAEA63F30}"/>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4E94007D-8937-478B-A9C3-CBAD81DC6631}"/>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536741ED-2315-4C08-8DDA-8944B90DE12B}"/>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D0170ABE-3738-490A-8992-EBEEF293B5E8}"/>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C6E5E16D-3902-4A6C-B909-A2594691D32C}"/>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04348098-9441-49DC-9EA6-A080A4010F87}"/>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4586E4E8-577B-456D-BBAA-3BBF9B4584E5}"/>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A3A6C515-F6ED-4685-A4F4-0D62DF075D3E}"/>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0E788986-C6F2-48E5-9F82-31CB86E730E5}"/>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2F4A1D28-3999-4651-8DD9-A1956AC2CF1C}"/>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B8CE4737-726F-4A0E-97EA-DEBE1ABB07B6}"/>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7071F811-95D1-4F4E-8B7C-CF0C3B8315B9}"/>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4A44F230-E298-4E94-B975-398A91439E25}"/>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F7E854D5-F5EF-43A9-AD3E-4D64962077D3}"/>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3729E90F-E189-4AD0-83C3-8AD610B5DBC3}"/>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34EA155A-AB7C-4964-9286-A7D0AB5059DF}"/>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295692EF-CAAD-4B59-BA67-E5F1E6C93692}"/>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BEF5BFB5-3A00-4D55-BC0A-1E49F5F85430}"/>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7FF788A7-6C5A-4C54-8823-F47CA39BA9FA}"/>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1AC833A0-9685-4815-9EFA-86A13E7651E9}"/>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3E3193AD-AA68-43D2-AC56-2CCA02835333}"/>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1F004795-533F-4CBD-AC00-B90541B59711}"/>
            </a:ext>
          </a:extLst>
        </xdr:cNvPr>
        <xdr:cNvCxnSpPr/>
      </xdr:nvCxnSpPr>
      <xdr:spPr>
        <a:xfrm flipV="1">
          <a:off x="14696439" y="12761142"/>
          <a:ext cx="0" cy="1333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A3BC3B0F-156B-4CDC-9C16-7394619E0639}"/>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99060735-58FF-4B81-AC7F-BD06D4F26C42}"/>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653" name="【児童館】&#10;有形固定資産減価償却率最大値テキスト">
          <a:extLst>
            <a:ext uri="{FF2B5EF4-FFF2-40B4-BE49-F238E27FC236}">
              <a16:creationId xmlns:a16="http://schemas.microsoft.com/office/drawing/2014/main" id="{0D47FEAA-FAF0-4C77-A453-C03BDE4A26DB}"/>
            </a:ext>
          </a:extLst>
        </xdr:cNvPr>
        <xdr:cNvSpPr txBox="1"/>
      </xdr:nvSpPr>
      <xdr:spPr>
        <a:xfrm>
          <a:off x="14735175" y="125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654" name="直線コネクタ 653">
          <a:extLst>
            <a:ext uri="{FF2B5EF4-FFF2-40B4-BE49-F238E27FC236}">
              <a16:creationId xmlns:a16="http://schemas.microsoft.com/office/drawing/2014/main" id="{8A9D78F7-6FAD-4C1C-8DF7-A9CE2ED08082}"/>
            </a:ext>
          </a:extLst>
        </xdr:cNvPr>
        <xdr:cNvCxnSpPr/>
      </xdr:nvCxnSpPr>
      <xdr:spPr>
        <a:xfrm>
          <a:off x="14611350" y="1276114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8545</xdr:rowOff>
    </xdr:from>
    <xdr:ext cx="405111" cy="259045"/>
    <xdr:sp macro="" textlink="">
      <xdr:nvSpPr>
        <xdr:cNvPr id="655" name="【児童館】&#10;有形固定資産減価償却率平均値テキスト">
          <a:extLst>
            <a:ext uri="{FF2B5EF4-FFF2-40B4-BE49-F238E27FC236}">
              <a16:creationId xmlns:a16="http://schemas.microsoft.com/office/drawing/2014/main" id="{98E6D4EA-139B-4B32-9EE4-936351C71698}"/>
            </a:ext>
          </a:extLst>
        </xdr:cNvPr>
        <xdr:cNvSpPr txBox="1"/>
      </xdr:nvSpPr>
      <xdr:spPr>
        <a:xfrm>
          <a:off x="14735175" y="132990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656" name="フローチャート: 判断 655">
          <a:extLst>
            <a:ext uri="{FF2B5EF4-FFF2-40B4-BE49-F238E27FC236}">
              <a16:creationId xmlns:a16="http://schemas.microsoft.com/office/drawing/2014/main" id="{275AD210-54BC-478B-92A9-98ED3FF63E61}"/>
            </a:ext>
          </a:extLst>
        </xdr:cNvPr>
        <xdr:cNvSpPr/>
      </xdr:nvSpPr>
      <xdr:spPr>
        <a:xfrm>
          <a:off x="14649450" y="1344766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657" name="フローチャート: 判断 656">
          <a:extLst>
            <a:ext uri="{FF2B5EF4-FFF2-40B4-BE49-F238E27FC236}">
              <a16:creationId xmlns:a16="http://schemas.microsoft.com/office/drawing/2014/main" id="{998795B2-D6AC-4A43-BC8C-CA1D60E9ACD2}"/>
            </a:ext>
          </a:extLst>
        </xdr:cNvPr>
        <xdr:cNvSpPr/>
      </xdr:nvSpPr>
      <xdr:spPr>
        <a:xfrm>
          <a:off x="13887450" y="1342988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58" name="フローチャート: 判断 657">
          <a:extLst>
            <a:ext uri="{FF2B5EF4-FFF2-40B4-BE49-F238E27FC236}">
              <a16:creationId xmlns:a16="http://schemas.microsoft.com/office/drawing/2014/main" id="{26ABAAEF-55C2-4018-A432-86C11E9FD3F5}"/>
            </a:ext>
          </a:extLst>
        </xdr:cNvPr>
        <xdr:cNvSpPr/>
      </xdr:nvSpPr>
      <xdr:spPr>
        <a:xfrm>
          <a:off x="13096875" y="134282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659" name="フローチャート: 判断 658">
          <a:extLst>
            <a:ext uri="{FF2B5EF4-FFF2-40B4-BE49-F238E27FC236}">
              <a16:creationId xmlns:a16="http://schemas.microsoft.com/office/drawing/2014/main" id="{8E5E310B-27BE-42AA-8A85-9C647C75E74D}"/>
            </a:ext>
          </a:extLst>
        </xdr:cNvPr>
        <xdr:cNvSpPr/>
      </xdr:nvSpPr>
      <xdr:spPr>
        <a:xfrm>
          <a:off x="12296775" y="134512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660" name="フローチャート: 判断 659">
          <a:extLst>
            <a:ext uri="{FF2B5EF4-FFF2-40B4-BE49-F238E27FC236}">
              <a16:creationId xmlns:a16="http://schemas.microsoft.com/office/drawing/2014/main" id="{326B32EE-A26D-495F-A06D-7BB60EE96B01}"/>
            </a:ext>
          </a:extLst>
        </xdr:cNvPr>
        <xdr:cNvSpPr/>
      </xdr:nvSpPr>
      <xdr:spPr>
        <a:xfrm>
          <a:off x="11487150" y="1343133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EF2EB556-9B61-4874-8AF3-BBD1C7CF9FCE}"/>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4559CFE9-C125-4614-AE4E-3B81FD3FAC61}"/>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47DFD81D-8E37-481F-B3E7-12E52D4174C2}"/>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1F989A58-94BD-424F-A5FF-F6CBB9F75847}"/>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838FF6B9-ED71-4610-8B1A-82112438BBB0}"/>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78739</xdr:rowOff>
    </xdr:from>
    <xdr:to>
      <xdr:col>85</xdr:col>
      <xdr:colOff>177800</xdr:colOff>
      <xdr:row>84</xdr:row>
      <xdr:rowOff>8889</xdr:rowOff>
    </xdr:to>
    <xdr:sp macro="" textlink="">
      <xdr:nvSpPr>
        <xdr:cNvPr id="666" name="楕円 665">
          <a:extLst>
            <a:ext uri="{FF2B5EF4-FFF2-40B4-BE49-F238E27FC236}">
              <a16:creationId xmlns:a16="http://schemas.microsoft.com/office/drawing/2014/main" id="{CBD2CD93-D1CE-4569-B7C2-6794F00DA174}"/>
            </a:ext>
          </a:extLst>
        </xdr:cNvPr>
        <xdr:cNvSpPr/>
      </xdr:nvSpPr>
      <xdr:spPr>
        <a:xfrm>
          <a:off x="14649450" y="135280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57166</xdr:rowOff>
    </xdr:from>
    <xdr:ext cx="405111" cy="259045"/>
    <xdr:sp macro="" textlink="">
      <xdr:nvSpPr>
        <xdr:cNvPr id="667" name="【児童館】&#10;有形固定資産減価償却率該当値テキスト">
          <a:extLst>
            <a:ext uri="{FF2B5EF4-FFF2-40B4-BE49-F238E27FC236}">
              <a16:creationId xmlns:a16="http://schemas.microsoft.com/office/drawing/2014/main" id="{B6C9E4A9-7E88-4C22-A5A7-5C8E49D8A389}"/>
            </a:ext>
          </a:extLst>
        </xdr:cNvPr>
        <xdr:cNvSpPr txBox="1"/>
      </xdr:nvSpPr>
      <xdr:spPr>
        <a:xfrm>
          <a:off x="14735175" y="13506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39551</xdr:rowOff>
    </xdr:from>
    <xdr:to>
      <xdr:col>81</xdr:col>
      <xdr:colOff>101600</xdr:colOff>
      <xdr:row>83</xdr:row>
      <xdr:rowOff>141151</xdr:rowOff>
    </xdr:to>
    <xdr:sp macro="" textlink="">
      <xdr:nvSpPr>
        <xdr:cNvPr id="668" name="楕円 667">
          <a:extLst>
            <a:ext uri="{FF2B5EF4-FFF2-40B4-BE49-F238E27FC236}">
              <a16:creationId xmlns:a16="http://schemas.microsoft.com/office/drawing/2014/main" id="{F7B9BFFE-0722-43DD-86FD-C860517D03CD}"/>
            </a:ext>
          </a:extLst>
        </xdr:cNvPr>
        <xdr:cNvSpPr/>
      </xdr:nvSpPr>
      <xdr:spPr>
        <a:xfrm>
          <a:off x="13887450" y="1348885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90351</xdr:rowOff>
    </xdr:from>
    <xdr:to>
      <xdr:col>85</xdr:col>
      <xdr:colOff>127000</xdr:colOff>
      <xdr:row>83</xdr:row>
      <xdr:rowOff>129539</xdr:rowOff>
    </xdr:to>
    <xdr:cxnSp macro="">
      <xdr:nvCxnSpPr>
        <xdr:cNvPr id="669" name="直線コネクタ 668">
          <a:extLst>
            <a:ext uri="{FF2B5EF4-FFF2-40B4-BE49-F238E27FC236}">
              <a16:creationId xmlns:a16="http://schemas.microsoft.com/office/drawing/2014/main" id="{6694D5E6-025F-403A-B9CB-553B2AC79B14}"/>
            </a:ext>
          </a:extLst>
        </xdr:cNvPr>
        <xdr:cNvCxnSpPr/>
      </xdr:nvCxnSpPr>
      <xdr:spPr>
        <a:xfrm>
          <a:off x="13935075" y="13536476"/>
          <a:ext cx="762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170180</xdr:rowOff>
    </xdr:from>
    <xdr:to>
      <xdr:col>76</xdr:col>
      <xdr:colOff>165100</xdr:colOff>
      <xdr:row>83</xdr:row>
      <xdr:rowOff>100330</xdr:rowOff>
    </xdr:to>
    <xdr:sp macro="" textlink="">
      <xdr:nvSpPr>
        <xdr:cNvPr id="670" name="楕円 669">
          <a:extLst>
            <a:ext uri="{FF2B5EF4-FFF2-40B4-BE49-F238E27FC236}">
              <a16:creationId xmlns:a16="http://schemas.microsoft.com/office/drawing/2014/main" id="{60CDCFD2-7E51-4422-966F-44C46A072F7D}"/>
            </a:ext>
          </a:extLst>
        </xdr:cNvPr>
        <xdr:cNvSpPr/>
      </xdr:nvSpPr>
      <xdr:spPr>
        <a:xfrm>
          <a:off x="13096875" y="134480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49530</xdr:rowOff>
    </xdr:from>
    <xdr:to>
      <xdr:col>81</xdr:col>
      <xdr:colOff>50800</xdr:colOff>
      <xdr:row>83</xdr:row>
      <xdr:rowOff>90351</xdr:rowOff>
    </xdr:to>
    <xdr:cxnSp macro="">
      <xdr:nvCxnSpPr>
        <xdr:cNvPr id="671" name="直線コネクタ 670">
          <a:extLst>
            <a:ext uri="{FF2B5EF4-FFF2-40B4-BE49-F238E27FC236}">
              <a16:creationId xmlns:a16="http://schemas.microsoft.com/office/drawing/2014/main" id="{CEA2A85B-40D7-4051-8A68-11BE4D1E2C4C}"/>
            </a:ext>
          </a:extLst>
        </xdr:cNvPr>
        <xdr:cNvCxnSpPr/>
      </xdr:nvCxnSpPr>
      <xdr:spPr>
        <a:xfrm>
          <a:off x="13144500" y="13495655"/>
          <a:ext cx="790575"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130992</xdr:rowOff>
    </xdr:from>
    <xdr:to>
      <xdr:col>72</xdr:col>
      <xdr:colOff>38100</xdr:colOff>
      <xdr:row>83</xdr:row>
      <xdr:rowOff>61142</xdr:rowOff>
    </xdr:to>
    <xdr:sp macro="" textlink="">
      <xdr:nvSpPr>
        <xdr:cNvPr id="672" name="楕円 671">
          <a:extLst>
            <a:ext uri="{FF2B5EF4-FFF2-40B4-BE49-F238E27FC236}">
              <a16:creationId xmlns:a16="http://schemas.microsoft.com/office/drawing/2014/main" id="{671135FD-A364-4A85-99E0-F2B68B0151A6}"/>
            </a:ext>
          </a:extLst>
        </xdr:cNvPr>
        <xdr:cNvSpPr/>
      </xdr:nvSpPr>
      <xdr:spPr>
        <a:xfrm>
          <a:off x="12296775" y="1341836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10342</xdr:rowOff>
    </xdr:from>
    <xdr:to>
      <xdr:col>76</xdr:col>
      <xdr:colOff>114300</xdr:colOff>
      <xdr:row>83</xdr:row>
      <xdr:rowOff>49530</xdr:rowOff>
    </xdr:to>
    <xdr:cxnSp macro="">
      <xdr:nvCxnSpPr>
        <xdr:cNvPr id="673" name="直線コネクタ 672">
          <a:extLst>
            <a:ext uri="{FF2B5EF4-FFF2-40B4-BE49-F238E27FC236}">
              <a16:creationId xmlns:a16="http://schemas.microsoft.com/office/drawing/2014/main" id="{08D68DFB-8388-4343-9FF4-BD6692E420B5}"/>
            </a:ext>
          </a:extLst>
        </xdr:cNvPr>
        <xdr:cNvCxnSpPr/>
      </xdr:nvCxnSpPr>
      <xdr:spPr>
        <a:xfrm>
          <a:off x="12344400" y="13456467"/>
          <a:ext cx="8001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91802</xdr:rowOff>
    </xdr:from>
    <xdr:to>
      <xdr:col>67</xdr:col>
      <xdr:colOff>101600</xdr:colOff>
      <xdr:row>83</xdr:row>
      <xdr:rowOff>21952</xdr:rowOff>
    </xdr:to>
    <xdr:sp macro="" textlink="">
      <xdr:nvSpPr>
        <xdr:cNvPr id="674" name="楕円 673">
          <a:extLst>
            <a:ext uri="{FF2B5EF4-FFF2-40B4-BE49-F238E27FC236}">
              <a16:creationId xmlns:a16="http://schemas.microsoft.com/office/drawing/2014/main" id="{D54504B5-3F22-4F1D-AA69-EC0B1AECAFE7}"/>
            </a:ext>
          </a:extLst>
        </xdr:cNvPr>
        <xdr:cNvSpPr/>
      </xdr:nvSpPr>
      <xdr:spPr>
        <a:xfrm>
          <a:off x="11487150" y="1337600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142602</xdr:rowOff>
    </xdr:from>
    <xdr:to>
      <xdr:col>71</xdr:col>
      <xdr:colOff>177800</xdr:colOff>
      <xdr:row>83</xdr:row>
      <xdr:rowOff>10342</xdr:rowOff>
    </xdr:to>
    <xdr:cxnSp macro="">
      <xdr:nvCxnSpPr>
        <xdr:cNvPr id="675" name="直線コネクタ 674">
          <a:extLst>
            <a:ext uri="{FF2B5EF4-FFF2-40B4-BE49-F238E27FC236}">
              <a16:creationId xmlns:a16="http://schemas.microsoft.com/office/drawing/2014/main" id="{CE22DFB4-1BDD-4406-A7FD-B265B3D5ED42}"/>
            </a:ext>
          </a:extLst>
        </xdr:cNvPr>
        <xdr:cNvCxnSpPr/>
      </xdr:nvCxnSpPr>
      <xdr:spPr>
        <a:xfrm>
          <a:off x="11534775" y="13433152"/>
          <a:ext cx="809625" cy="2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676" name="n_1aveValue【児童館】&#10;有形固定資産減価償却率">
          <a:extLst>
            <a:ext uri="{FF2B5EF4-FFF2-40B4-BE49-F238E27FC236}">
              <a16:creationId xmlns:a16="http://schemas.microsoft.com/office/drawing/2014/main" id="{310547CB-07B3-407B-95EB-9590851292F9}"/>
            </a:ext>
          </a:extLst>
        </xdr:cNvPr>
        <xdr:cNvSpPr txBox="1"/>
      </xdr:nvSpPr>
      <xdr:spPr>
        <a:xfrm>
          <a:off x="13745219" y="13217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677" name="n_2aveValue【児童館】&#10;有形固定資産減価償却率">
          <a:extLst>
            <a:ext uri="{FF2B5EF4-FFF2-40B4-BE49-F238E27FC236}">
              <a16:creationId xmlns:a16="http://schemas.microsoft.com/office/drawing/2014/main" id="{7667EF37-2516-4A30-A84D-6357EEC23DFF}"/>
            </a:ext>
          </a:extLst>
        </xdr:cNvPr>
        <xdr:cNvSpPr txBox="1"/>
      </xdr:nvSpPr>
      <xdr:spPr>
        <a:xfrm>
          <a:off x="12964169" y="1321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94722</xdr:rowOff>
    </xdr:from>
    <xdr:ext cx="405111" cy="259045"/>
    <xdr:sp macro="" textlink="">
      <xdr:nvSpPr>
        <xdr:cNvPr id="678" name="n_3aveValue【児童館】&#10;有形固定資産減価償却率">
          <a:extLst>
            <a:ext uri="{FF2B5EF4-FFF2-40B4-BE49-F238E27FC236}">
              <a16:creationId xmlns:a16="http://schemas.microsoft.com/office/drawing/2014/main" id="{AA3FC728-AF1C-4148-A00A-B6A5F70F7BFD}"/>
            </a:ext>
          </a:extLst>
        </xdr:cNvPr>
        <xdr:cNvSpPr txBox="1"/>
      </xdr:nvSpPr>
      <xdr:spPr>
        <a:xfrm>
          <a:off x="12164069" y="13544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62065</xdr:rowOff>
    </xdr:from>
    <xdr:ext cx="405111" cy="259045"/>
    <xdr:sp macro="" textlink="">
      <xdr:nvSpPr>
        <xdr:cNvPr id="679" name="n_4aveValue【児童館】&#10;有形固定資産減価償却率">
          <a:extLst>
            <a:ext uri="{FF2B5EF4-FFF2-40B4-BE49-F238E27FC236}">
              <a16:creationId xmlns:a16="http://schemas.microsoft.com/office/drawing/2014/main" id="{709F9A0E-ADD4-4531-99DB-704AEE533BE4}"/>
            </a:ext>
          </a:extLst>
        </xdr:cNvPr>
        <xdr:cNvSpPr txBox="1"/>
      </xdr:nvSpPr>
      <xdr:spPr>
        <a:xfrm>
          <a:off x="11354444" y="1351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132278</xdr:rowOff>
    </xdr:from>
    <xdr:ext cx="405111" cy="259045"/>
    <xdr:sp macro="" textlink="">
      <xdr:nvSpPr>
        <xdr:cNvPr id="680" name="n_1mainValue【児童館】&#10;有形固定資産減価償却率">
          <a:extLst>
            <a:ext uri="{FF2B5EF4-FFF2-40B4-BE49-F238E27FC236}">
              <a16:creationId xmlns:a16="http://schemas.microsoft.com/office/drawing/2014/main" id="{A085EBDF-9CDC-449B-B4F1-215B69CEF3B6}"/>
            </a:ext>
          </a:extLst>
        </xdr:cNvPr>
        <xdr:cNvSpPr txBox="1"/>
      </xdr:nvSpPr>
      <xdr:spPr>
        <a:xfrm>
          <a:off x="13745219" y="13581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91457</xdr:rowOff>
    </xdr:from>
    <xdr:ext cx="405111" cy="259045"/>
    <xdr:sp macro="" textlink="">
      <xdr:nvSpPr>
        <xdr:cNvPr id="681" name="n_2mainValue【児童館】&#10;有形固定資産減価償却率">
          <a:extLst>
            <a:ext uri="{FF2B5EF4-FFF2-40B4-BE49-F238E27FC236}">
              <a16:creationId xmlns:a16="http://schemas.microsoft.com/office/drawing/2014/main" id="{C4BC5446-0C67-4256-8492-FAEC7FC594CB}"/>
            </a:ext>
          </a:extLst>
        </xdr:cNvPr>
        <xdr:cNvSpPr txBox="1"/>
      </xdr:nvSpPr>
      <xdr:spPr>
        <a:xfrm>
          <a:off x="12964169"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77669</xdr:rowOff>
    </xdr:from>
    <xdr:ext cx="405111" cy="259045"/>
    <xdr:sp macro="" textlink="">
      <xdr:nvSpPr>
        <xdr:cNvPr id="682" name="n_3mainValue【児童館】&#10;有形固定資産減価償却率">
          <a:extLst>
            <a:ext uri="{FF2B5EF4-FFF2-40B4-BE49-F238E27FC236}">
              <a16:creationId xmlns:a16="http://schemas.microsoft.com/office/drawing/2014/main" id="{D2DC6548-FBB7-4D85-8A48-46AAC4074E78}"/>
            </a:ext>
          </a:extLst>
        </xdr:cNvPr>
        <xdr:cNvSpPr txBox="1"/>
      </xdr:nvSpPr>
      <xdr:spPr>
        <a:xfrm>
          <a:off x="12164069" y="1320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38479</xdr:rowOff>
    </xdr:from>
    <xdr:ext cx="405111" cy="259045"/>
    <xdr:sp macro="" textlink="">
      <xdr:nvSpPr>
        <xdr:cNvPr id="683" name="n_4mainValue【児童館】&#10;有形固定資産減価償却率">
          <a:extLst>
            <a:ext uri="{FF2B5EF4-FFF2-40B4-BE49-F238E27FC236}">
              <a16:creationId xmlns:a16="http://schemas.microsoft.com/office/drawing/2014/main" id="{8651378E-FFCF-477A-ACB3-0F353FBB57B2}"/>
            </a:ext>
          </a:extLst>
        </xdr:cNvPr>
        <xdr:cNvSpPr txBox="1"/>
      </xdr:nvSpPr>
      <xdr:spPr>
        <a:xfrm>
          <a:off x="11354444" y="13163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26E8C23D-4A39-40A3-8607-02DC85DD43E5}"/>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592EB5A8-6E11-4F5B-8416-CD827D2D69F1}"/>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8FE38405-36A4-439A-9844-50904BDF6D0F}"/>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9B43C178-4756-4BDD-A79B-A8F4ADBF3E04}"/>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2F085E42-6F14-498A-8664-A4C0EADFF3E2}"/>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AD6E11E4-9870-416D-9577-89AF656BA724}"/>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0864AEC3-79B2-4A01-81E4-98D14D03B1B7}"/>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4A7E50D6-4799-4657-9A2C-4CDA3993AC50}"/>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1CDBAA3E-91A3-43C1-A278-7A5D274F82FD}"/>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F41E19C9-7505-45B7-BA1E-0D72F3759D16}"/>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4E15B849-8954-4A42-909F-56F876165AC5}"/>
            </a:ext>
          </a:extLst>
        </xdr:cNvPr>
        <xdr:cNvCxnSpPr/>
      </xdr:nvCxnSpPr>
      <xdr:spPr>
        <a:xfrm>
          <a:off x="164592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6CC2AC66-6C99-4205-8658-484B9CD17457}"/>
            </a:ext>
          </a:extLst>
        </xdr:cNvPr>
        <xdr:cNvSpPr txBox="1"/>
      </xdr:nvSpPr>
      <xdr:spPr>
        <a:xfrm>
          <a:off x="160523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A67491D4-EB07-4234-8537-1A4A69233BB9}"/>
            </a:ext>
          </a:extLst>
        </xdr:cNvPr>
        <xdr:cNvCxnSpPr/>
      </xdr:nvCxnSpPr>
      <xdr:spPr>
        <a:xfrm>
          <a:off x="164592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3E9DB970-E7B7-4881-80D7-C710D6DB7056}"/>
            </a:ext>
          </a:extLst>
        </xdr:cNvPr>
        <xdr:cNvSpPr txBox="1"/>
      </xdr:nvSpPr>
      <xdr:spPr>
        <a:xfrm>
          <a:off x="16052346"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06EEC98C-5DBD-48E0-A624-86B3EF374EFF}"/>
            </a:ext>
          </a:extLst>
        </xdr:cNvPr>
        <xdr:cNvCxnSpPr/>
      </xdr:nvCxnSpPr>
      <xdr:spPr>
        <a:xfrm>
          <a:off x="164592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53331F6D-22F6-44DD-8F1B-559AE7246068}"/>
            </a:ext>
          </a:extLst>
        </xdr:cNvPr>
        <xdr:cNvSpPr txBox="1"/>
      </xdr:nvSpPr>
      <xdr:spPr>
        <a:xfrm>
          <a:off x="16052346"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92CCF7E3-1059-4E2E-84FB-E3C0A859173F}"/>
            </a:ext>
          </a:extLst>
        </xdr:cNvPr>
        <xdr:cNvCxnSpPr/>
      </xdr:nvCxnSpPr>
      <xdr:spPr>
        <a:xfrm>
          <a:off x="164592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A5D77D47-A094-4ACA-8872-7C0301B110CF}"/>
            </a:ext>
          </a:extLst>
        </xdr:cNvPr>
        <xdr:cNvSpPr txBox="1"/>
      </xdr:nvSpPr>
      <xdr:spPr>
        <a:xfrm>
          <a:off x="16052346"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946A4604-1294-42DE-A5DC-F8F93215DEED}"/>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BF5DE77D-A9A5-4242-AC53-ACCF19F0BED7}"/>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0E38BE30-17D3-4621-B2E3-649728524546}"/>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705" name="直線コネクタ 704">
          <a:extLst>
            <a:ext uri="{FF2B5EF4-FFF2-40B4-BE49-F238E27FC236}">
              <a16:creationId xmlns:a16="http://schemas.microsoft.com/office/drawing/2014/main" id="{AE03E9F1-FD5E-46B1-B83A-306FD1D0868D}"/>
            </a:ext>
          </a:extLst>
        </xdr:cNvPr>
        <xdr:cNvCxnSpPr/>
      </xdr:nvCxnSpPr>
      <xdr:spPr>
        <a:xfrm flipV="1">
          <a:off x="19954239" y="12638405"/>
          <a:ext cx="0" cy="1308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6" name="【児童館】&#10;一人当たり面積最小値テキスト">
          <a:extLst>
            <a:ext uri="{FF2B5EF4-FFF2-40B4-BE49-F238E27FC236}">
              <a16:creationId xmlns:a16="http://schemas.microsoft.com/office/drawing/2014/main" id="{38CDFB1C-B02D-414B-86D5-DBBE36B6150D}"/>
            </a:ext>
          </a:extLst>
        </xdr:cNvPr>
        <xdr:cNvSpPr txBox="1"/>
      </xdr:nvSpPr>
      <xdr:spPr>
        <a:xfrm>
          <a:off x="19992975" y="139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7" name="直線コネクタ 706">
          <a:extLst>
            <a:ext uri="{FF2B5EF4-FFF2-40B4-BE49-F238E27FC236}">
              <a16:creationId xmlns:a16="http://schemas.microsoft.com/office/drawing/2014/main" id="{D2007F66-44D5-4E93-9745-C4A26C3026DF}"/>
            </a:ext>
          </a:extLst>
        </xdr:cNvPr>
        <xdr:cNvCxnSpPr/>
      </xdr:nvCxnSpPr>
      <xdr:spPr>
        <a:xfrm>
          <a:off x="19878675" y="139471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708" name="【児童館】&#10;一人当たり面積最大値テキスト">
          <a:extLst>
            <a:ext uri="{FF2B5EF4-FFF2-40B4-BE49-F238E27FC236}">
              <a16:creationId xmlns:a16="http://schemas.microsoft.com/office/drawing/2014/main" id="{A22C1D27-2E0A-476D-8495-8446F78F5A2E}"/>
            </a:ext>
          </a:extLst>
        </xdr:cNvPr>
        <xdr:cNvSpPr txBox="1"/>
      </xdr:nvSpPr>
      <xdr:spPr>
        <a:xfrm>
          <a:off x="19992975" y="1242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709" name="直線コネクタ 708">
          <a:extLst>
            <a:ext uri="{FF2B5EF4-FFF2-40B4-BE49-F238E27FC236}">
              <a16:creationId xmlns:a16="http://schemas.microsoft.com/office/drawing/2014/main" id="{9CD29DDE-4D93-47A2-AE75-C21D1943503A}"/>
            </a:ext>
          </a:extLst>
        </xdr:cNvPr>
        <xdr:cNvCxnSpPr/>
      </xdr:nvCxnSpPr>
      <xdr:spPr>
        <a:xfrm>
          <a:off x="19878675" y="126384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710" name="【児童館】&#10;一人当たり面積平均値テキスト">
          <a:extLst>
            <a:ext uri="{FF2B5EF4-FFF2-40B4-BE49-F238E27FC236}">
              <a16:creationId xmlns:a16="http://schemas.microsoft.com/office/drawing/2014/main" id="{D146015C-32E1-4F9B-8EFE-2A0A5582FB7D}"/>
            </a:ext>
          </a:extLst>
        </xdr:cNvPr>
        <xdr:cNvSpPr txBox="1"/>
      </xdr:nvSpPr>
      <xdr:spPr>
        <a:xfrm>
          <a:off x="19992975" y="13479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11" name="フローチャート: 判断 710">
          <a:extLst>
            <a:ext uri="{FF2B5EF4-FFF2-40B4-BE49-F238E27FC236}">
              <a16:creationId xmlns:a16="http://schemas.microsoft.com/office/drawing/2014/main" id="{7DDFB3D3-00EB-4844-9D5D-684F349A4E56}"/>
            </a:ext>
          </a:extLst>
        </xdr:cNvPr>
        <xdr:cNvSpPr/>
      </xdr:nvSpPr>
      <xdr:spPr>
        <a:xfrm>
          <a:off x="19897725" y="1361821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2" name="フローチャート: 判断 711">
          <a:extLst>
            <a:ext uri="{FF2B5EF4-FFF2-40B4-BE49-F238E27FC236}">
              <a16:creationId xmlns:a16="http://schemas.microsoft.com/office/drawing/2014/main" id="{940567F9-FD7A-4D34-8E47-EC709266575B}"/>
            </a:ext>
          </a:extLst>
        </xdr:cNvPr>
        <xdr:cNvSpPr/>
      </xdr:nvSpPr>
      <xdr:spPr>
        <a:xfrm>
          <a:off x="19154775" y="1361821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713" name="フローチャート: 判断 712">
          <a:extLst>
            <a:ext uri="{FF2B5EF4-FFF2-40B4-BE49-F238E27FC236}">
              <a16:creationId xmlns:a16="http://schemas.microsoft.com/office/drawing/2014/main" id="{C859CBAC-A694-4C44-9050-512E5FE65DA2}"/>
            </a:ext>
          </a:extLst>
        </xdr:cNvPr>
        <xdr:cNvSpPr/>
      </xdr:nvSpPr>
      <xdr:spPr>
        <a:xfrm>
          <a:off x="18345150" y="136410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714" name="フローチャート: 判断 713">
          <a:extLst>
            <a:ext uri="{FF2B5EF4-FFF2-40B4-BE49-F238E27FC236}">
              <a16:creationId xmlns:a16="http://schemas.microsoft.com/office/drawing/2014/main" id="{F90C4CEE-9898-4C9F-97B8-800D52299161}"/>
            </a:ext>
          </a:extLst>
        </xdr:cNvPr>
        <xdr:cNvSpPr/>
      </xdr:nvSpPr>
      <xdr:spPr>
        <a:xfrm>
          <a:off x="17554575" y="1366710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5" name="フローチャート: 判断 714">
          <a:extLst>
            <a:ext uri="{FF2B5EF4-FFF2-40B4-BE49-F238E27FC236}">
              <a16:creationId xmlns:a16="http://schemas.microsoft.com/office/drawing/2014/main" id="{D3658E2E-9940-45E2-87D1-ACE320F0110F}"/>
            </a:ext>
          </a:extLst>
        </xdr:cNvPr>
        <xdr:cNvSpPr/>
      </xdr:nvSpPr>
      <xdr:spPr>
        <a:xfrm>
          <a:off x="16754475" y="136112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45ACEAE5-3F82-4BA4-9F08-0B82BAC5726F}"/>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30E89D53-A3F3-40C9-8E70-B258B2ED6598}"/>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F909D136-2DDD-45F2-8D45-69354BB87FD2}"/>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1ADE94D8-C4AB-467B-976D-53ABBB2D6C8F}"/>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EB0C8F29-E519-48B6-BDEA-43DA07900EF0}"/>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135889</xdr:rowOff>
    </xdr:from>
    <xdr:to>
      <xdr:col>116</xdr:col>
      <xdr:colOff>114300</xdr:colOff>
      <xdr:row>86</xdr:row>
      <xdr:rowOff>66039</xdr:rowOff>
    </xdr:to>
    <xdr:sp macro="" textlink="">
      <xdr:nvSpPr>
        <xdr:cNvPr id="721" name="楕円 720">
          <a:extLst>
            <a:ext uri="{FF2B5EF4-FFF2-40B4-BE49-F238E27FC236}">
              <a16:creationId xmlns:a16="http://schemas.microsoft.com/office/drawing/2014/main" id="{9ED5D0BA-264E-4FD3-B95B-8DF9E5EC4DF8}"/>
            </a:ext>
          </a:extLst>
        </xdr:cNvPr>
        <xdr:cNvSpPr/>
      </xdr:nvSpPr>
      <xdr:spPr>
        <a:xfrm>
          <a:off x="19897725" y="1390903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50816</xdr:rowOff>
    </xdr:from>
    <xdr:ext cx="469744" cy="259045"/>
    <xdr:sp macro="" textlink="">
      <xdr:nvSpPr>
        <xdr:cNvPr id="722" name="【児童館】&#10;一人当たり面積該当値テキスト">
          <a:extLst>
            <a:ext uri="{FF2B5EF4-FFF2-40B4-BE49-F238E27FC236}">
              <a16:creationId xmlns:a16="http://schemas.microsoft.com/office/drawing/2014/main" id="{9CA53B70-4BF4-4566-880D-94EAC7F2085D}"/>
            </a:ext>
          </a:extLst>
        </xdr:cNvPr>
        <xdr:cNvSpPr txBox="1"/>
      </xdr:nvSpPr>
      <xdr:spPr>
        <a:xfrm>
          <a:off x="19992975" y="1382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135889</xdr:rowOff>
    </xdr:from>
    <xdr:to>
      <xdr:col>112</xdr:col>
      <xdr:colOff>38100</xdr:colOff>
      <xdr:row>86</xdr:row>
      <xdr:rowOff>66039</xdr:rowOff>
    </xdr:to>
    <xdr:sp macro="" textlink="">
      <xdr:nvSpPr>
        <xdr:cNvPr id="723" name="楕円 722">
          <a:extLst>
            <a:ext uri="{FF2B5EF4-FFF2-40B4-BE49-F238E27FC236}">
              <a16:creationId xmlns:a16="http://schemas.microsoft.com/office/drawing/2014/main" id="{1E5E542B-828A-4527-A1D4-719223C06A8C}"/>
            </a:ext>
          </a:extLst>
        </xdr:cNvPr>
        <xdr:cNvSpPr/>
      </xdr:nvSpPr>
      <xdr:spPr>
        <a:xfrm>
          <a:off x="19154775" y="139090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15239</xdr:rowOff>
    </xdr:from>
    <xdr:to>
      <xdr:col>116</xdr:col>
      <xdr:colOff>63500</xdr:colOff>
      <xdr:row>86</xdr:row>
      <xdr:rowOff>15239</xdr:rowOff>
    </xdr:to>
    <xdr:cxnSp macro="">
      <xdr:nvCxnSpPr>
        <xdr:cNvPr id="724" name="直線コネクタ 723">
          <a:extLst>
            <a:ext uri="{FF2B5EF4-FFF2-40B4-BE49-F238E27FC236}">
              <a16:creationId xmlns:a16="http://schemas.microsoft.com/office/drawing/2014/main" id="{FFCC91B9-D899-43C8-B914-75357DA5058D}"/>
            </a:ext>
          </a:extLst>
        </xdr:cNvPr>
        <xdr:cNvCxnSpPr/>
      </xdr:nvCxnSpPr>
      <xdr:spPr>
        <a:xfrm>
          <a:off x="19202400" y="13947139"/>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135889</xdr:rowOff>
    </xdr:from>
    <xdr:to>
      <xdr:col>107</xdr:col>
      <xdr:colOff>101600</xdr:colOff>
      <xdr:row>86</xdr:row>
      <xdr:rowOff>66039</xdr:rowOff>
    </xdr:to>
    <xdr:sp macro="" textlink="">
      <xdr:nvSpPr>
        <xdr:cNvPr id="725" name="楕円 724">
          <a:extLst>
            <a:ext uri="{FF2B5EF4-FFF2-40B4-BE49-F238E27FC236}">
              <a16:creationId xmlns:a16="http://schemas.microsoft.com/office/drawing/2014/main" id="{8E83C5F8-AC5E-4CE1-9F0E-40FF7FC7AC84}"/>
            </a:ext>
          </a:extLst>
        </xdr:cNvPr>
        <xdr:cNvSpPr/>
      </xdr:nvSpPr>
      <xdr:spPr>
        <a:xfrm>
          <a:off x="18345150" y="1390903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15239</xdr:rowOff>
    </xdr:from>
    <xdr:to>
      <xdr:col>111</xdr:col>
      <xdr:colOff>177800</xdr:colOff>
      <xdr:row>86</xdr:row>
      <xdr:rowOff>15239</xdr:rowOff>
    </xdr:to>
    <xdr:cxnSp macro="">
      <xdr:nvCxnSpPr>
        <xdr:cNvPr id="726" name="直線コネクタ 725">
          <a:extLst>
            <a:ext uri="{FF2B5EF4-FFF2-40B4-BE49-F238E27FC236}">
              <a16:creationId xmlns:a16="http://schemas.microsoft.com/office/drawing/2014/main" id="{0112EB9A-314C-462E-AFC9-C77068C3C937}"/>
            </a:ext>
          </a:extLst>
        </xdr:cNvPr>
        <xdr:cNvCxnSpPr/>
      </xdr:nvCxnSpPr>
      <xdr:spPr>
        <a:xfrm>
          <a:off x="18392775" y="13947139"/>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727" name="楕円 726">
          <a:extLst>
            <a:ext uri="{FF2B5EF4-FFF2-40B4-BE49-F238E27FC236}">
              <a16:creationId xmlns:a16="http://schemas.microsoft.com/office/drawing/2014/main" id="{009B16E6-78D7-43A4-9592-1DAFA51E7070}"/>
            </a:ext>
          </a:extLst>
        </xdr:cNvPr>
        <xdr:cNvSpPr/>
      </xdr:nvSpPr>
      <xdr:spPr>
        <a:xfrm>
          <a:off x="17554575" y="139090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15239</xdr:rowOff>
    </xdr:from>
    <xdr:to>
      <xdr:col>107</xdr:col>
      <xdr:colOff>50800</xdr:colOff>
      <xdr:row>86</xdr:row>
      <xdr:rowOff>15239</xdr:rowOff>
    </xdr:to>
    <xdr:cxnSp macro="">
      <xdr:nvCxnSpPr>
        <xdr:cNvPr id="728" name="直線コネクタ 727">
          <a:extLst>
            <a:ext uri="{FF2B5EF4-FFF2-40B4-BE49-F238E27FC236}">
              <a16:creationId xmlns:a16="http://schemas.microsoft.com/office/drawing/2014/main" id="{4EEECB17-9AD9-43E9-A7A7-8B440E282276}"/>
            </a:ext>
          </a:extLst>
        </xdr:cNvPr>
        <xdr:cNvCxnSpPr/>
      </xdr:nvCxnSpPr>
      <xdr:spPr>
        <a:xfrm>
          <a:off x="17602200" y="13947139"/>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135889</xdr:rowOff>
    </xdr:from>
    <xdr:to>
      <xdr:col>98</xdr:col>
      <xdr:colOff>38100</xdr:colOff>
      <xdr:row>86</xdr:row>
      <xdr:rowOff>66039</xdr:rowOff>
    </xdr:to>
    <xdr:sp macro="" textlink="">
      <xdr:nvSpPr>
        <xdr:cNvPr id="729" name="楕円 728">
          <a:extLst>
            <a:ext uri="{FF2B5EF4-FFF2-40B4-BE49-F238E27FC236}">
              <a16:creationId xmlns:a16="http://schemas.microsoft.com/office/drawing/2014/main" id="{AECB9856-EF70-4C5A-96D5-AE07C73CBD78}"/>
            </a:ext>
          </a:extLst>
        </xdr:cNvPr>
        <xdr:cNvSpPr/>
      </xdr:nvSpPr>
      <xdr:spPr>
        <a:xfrm>
          <a:off x="16754475" y="139090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15239</xdr:rowOff>
    </xdr:from>
    <xdr:to>
      <xdr:col>102</xdr:col>
      <xdr:colOff>114300</xdr:colOff>
      <xdr:row>86</xdr:row>
      <xdr:rowOff>15239</xdr:rowOff>
    </xdr:to>
    <xdr:cxnSp macro="">
      <xdr:nvCxnSpPr>
        <xdr:cNvPr id="730" name="直線コネクタ 729">
          <a:extLst>
            <a:ext uri="{FF2B5EF4-FFF2-40B4-BE49-F238E27FC236}">
              <a16:creationId xmlns:a16="http://schemas.microsoft.com/office/drawing/2014/main" id="{B6F8C568-39D1-4944-B7DA-EF0647A386FE}"/>
            </a:ext>
          </a:extLst>
        </xdr:cNvPr>
        <xdr:cNvCxnSpPr/>
      </xdr:nvCxnSpPr>
      <xdr:spPr>
        <a:xfrm>
          <a:off x="16802100" y="1394713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731" name="n_1aveValue【児童館】&#10;一人当たり面積">
          <a:extLst>
            <a:ext uri="{FF2B5EF4-FFF2-40B4-BE49-F238E27FC236}">
              <a16:creationId xmlns:a16="http://schemas.microsoft.com/office/drawing/2014/main" id="{46C5129A-ECBC-400C-8AD4-C302D343BE4E}"/>
            </a:ext>
          </a:extLst>
        </xdr:cNvPr>
        <xdr:cNvSpPr txBox="1"/>
      </xdr:nvSpPr>
      <xdr:spPr>
        <a:xfrm>
          <a:off x="18983402" y="1341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732" name="n_2aveValue【児童館】&#10;一人当たり面積">
          <a:extLst>
            <a:ext uri="{FF2B5EF4-FFF2-40B4-BE49-F238E27FC236}">
              <a16:creationId xmlns:a16="http://schemas.microsoft.com/office/drawing/2014/main" id="{E1553F2F-0266-4C1A-B7EC-7A38E27826C7}"/>
            </a:ext>
          </a:extLst>
        </xdr:cNvPr>
        <xdr:cNvSpPr txBox="1"/>
      </xdr:nvSpPr>
      <xdr:spPr>
        <a:xfrm>
          <a:off x="18183302" y="13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2557</xdr:rowOff>
    </xdr:from>
    <xdr:ext cx="469744" cy="259045"/>
    <xdr:sp macro="" textlink="">
      <xdr:nvSpPr>
        <xdr:cNvPr id="733" name="n_3aveValue【児童館】&#10;一人当たり面積">
          <a:extLst>
            <a:ext uri="{FF2B5EF4-FFF2-40B4-BE49-F238E27FC236}">
              <a16:creationId xmlns:a16="http://schemas.microsoft.com/office/drawing/2014/main" id="{9E0A04F6-62EB-45E2-BCD9-F4F98F855D94}"/>
            </a:ext>
          </a:extLst>
        </xdr:cNvPr>
        <xdr:cNvSpPr txBox="1"/>
      </xdr:nvSpPr>
      <xdr:spPr>
        <a:xfrm>
          <a:off x="17383202" y="1345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734" name="n_4aveValue【児童館】&#10;一人当たり面積">
          <a:extLst>
            <a:ext uri="{FF2B5EF4-FFF2-40B4-BE49-F238E27FC236}">
              <a16:creationId xmlns:a16="http://schemas.microsoft.com/office/drawing/2014/main" id="{974BF74E-8956-44B3-9945-32BA689BDC1F}"/>
            </a:ext>
          </a:extLst>
        </xdr:cNvPr>
        <xdr:cNvSpPr txBox="1"/>
      </xdr:nvSpPr>
      <xdr:spPr>
        <a:xfrm>
          <a:off x="16592627" y="1338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57166</xdr:rowOff>
    </xdr:from>
    <xdr:ext cx="469744" cy="259045"/>
    <xdr:sp macro="" textlink="">
      <xdr:nvSpPr>
        <xdr:cNvPr id="735" name="n_1mainValue【児童館】&#10;一人当たり面積">
          <a:extLst>
            <a:ext uri="{FF2B5EF4-FFF2-40B4-BE49-F238E27FC236}">
              <a16:creationId xmlns:a16="http://schemas.microsoft.com/office/drawing/2014/main" id="{60E25574-1B5C-4472-8BC2-4F02B9AD8B66}"/>
            </a:ext>
          </a:extLst>
        </xdr:cNvPr>
        <xdr:cNvSpPr txBox="1"/>
      </xdr:nvSpPr>
      <xdr:spPr>
        <a:xfrm>
          <a:off x="18983402" y="1399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57166</xdr:rowOff>
    </xdr:from>
    <xdr:ext cx="469744" cy="259045"/>
    <xdr:sp macro="" textlink="">
      <xdr:nvSpPr>
        <xdr:cNvPr id="736" name="n_2mainValue【児童館】&#10;一人当たり面積">
          <a:extLst>
            <a:ext uri="{FF2B5EF4-FFF2-40B4-BE49-F238E27FC236}">
              <a16:creationId xmlns:a16="http://schemas.microsoft.com/office/drawing/2014/main" id="{B4CD201A-6853-4CDB-A4B9-2552D061E786}"/>
            </a:ext>
          </a:extLst>
        </xdr:cNvPr>
        <xdr:cNvSpPr txBox="1"/>
      </xdr:nvSpPr>
      <xdr:spPr>
        <a:xfrm>
          <a:off x="18183302" y="1399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57166</xdr:rowOff>
    </xdr:from>
    <xdr:ext cx="469744" cy="259045"/>
    <xdr:sp macro="" textlink="">
      <xdr:nvSpPr>
        <xdr:cNvPr id="737" name="n_3mainValue【児童館】&#10;一人当たり面積">
          <a:extLst>
            <a:ext uri="{FF2B5EF4-FFF2-40B4-BE49-F238E27FC236}">
              <a16:creationId xmlns:a16="http://schemas.microsoft.com/office/drawing/2014/main" id="{8D746AF8-B301-4E58-AEA6-1245C48D7C44}"/>
            </a:ext>
          </a:extLst>
        </xdr:cNvPr>
        <xdr:cNvSpPr txBox="1"/>
      </xdr:nvSpPr>
      <xdr:spPr>
        <a:xfrm>
          <a:off x="17383202" y="1399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57166</xdr:rowOff>
    </xdr:from>
    <xdr:ext cx="469744" cy="259045"/>
    <xdr:sp macro="" textlink="">
      <xdr:nvSpPr>
        <xdr:cNvPr id="738" name="n_4mainValue【児童館】&#10;一人当たり面積">
          <a:extLst>
            <a:ext uri="{FF2B5EF4-FFF2-40B4-BE49-F238E27FC236}">
              <a16:creationId xmlns:a16="http://schemas.microsoft.com/office/drawing/2014/main" id="{307AAAD0-47BF-439E-B5AB-9A821C4476FE}"/>
            </a:ext>
          </a:extLst>
        </xdr:cNvPr>
        <xdr:cNvSpPr txBox="1"/>
      </xdr:nvSpPr>
      <xdr:spPr>
        <a:xfrm>
          <a:off x="16592627" y="1399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F80DC949-E658-47D9-82B7-9C5B271FE817}"/>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C97AAB00-5284-449E-88C2-D277C87F10C0}"/>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8526C2C4-67C1-441F-B866-EC2D5CE1F7D6}"/>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35AFE685-1F66-46F1-A465-17E40867CF3D}"/>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C9FA7B9E-D4E9-4247-8BC6-1E828B3016EB}"/>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7F89EC8F-1229-44C2-AE04-CA33FA94723A}"/>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CAB7662F-3608-477C-B329-F933C086866C}"/>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E4531FA3-717A-425A-8574-5AAD6CF9B335}"/>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14ABA41E-1173-4F9D-B2C3-11312D7A7433}"/>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66632A8C-F0B6-4F07-B8F4-E4560A9DF901}"/>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084840A2-C60E-4F7B-8EBE-03F48A60399E}"/>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0" name="直線コネクタ 749">
          <a:extLst>
            <a:ext uri="{FF2B5EF4-FFF2-40B4-BE49-F238E27FC236}">
              <a16:creationId xmlns:a16="http://schemas.microsoft.com/office/drawing/2014/main" id="{8F2B7CB7-95B4-4B9F-80D4-DC067C2CBBBA}"/>
            </a:ext>
          </a:extLst>
        </xdr:cNvPr>
        <xdr:cNvCxnSpPr/>
      </xdr:nvCxnSpPr>
      <xdr:spPr>
        <a:xfrm>
          <a:off x="11210925" y="17735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1" name="テキスト ボックス 750">
          <a:extLst>
            <a:ext uri="{FF2B5EF4-FFF2-40B4-BE49-F238E27FC236}">
              <a16:creationId xmlns:a16="http://schemas.microsoft.com/office/drawing/2014/main" id="{1653BBDD-9D99-4435-A68A-E22975A488AC}"/>
            </a:ext>
          </a:extLst>
        </xdr:cNvPr>
        <xdr:cNvSpPr txBox="1"/>
      </xdr:nvSpPr>
      <xdr:spPr>
        <a:xfrm>
          <a:off x="107945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2" name="直線コネクタ 751">
          <a:extLst>
            <a:ext uri="{FF2B5EF4-FFF2-40B4-BE49-F238E27FC236}">
              <a16:creationId xmlns:a16="http://schemas.microsoft.com/office/drawing/2014/main" id="{405C1B14-7C19-4B54-8A4D-2FDAB2DBEDC9}"/>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3" name="テキスト ボックス 752">
          <a:extLst>
            <a:ext uri="{FF2B5EF4-FFF2-40B4-BE49-F238E27FC236}">
              <a16:creationId xmlns:a16="http://schemas.microsoft.com/office/drawing/2014/main" id="{207F1D00-146F-4DE0-8FB9-0DB7B1186E15}"/>
            </a:ext>
          </a:extLst>
        </xdr:cNvPr>
        <xdr:cNvSpPr txBox="1"/>
      </xdr:nvSpPr>
      <xdr:spPr>
        <a:xfrm>
          <a:off x="10845966" y="17132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4" name="直線コネクタ 753">
          <a:extLst>
            <a:ext uri="{FF2B5EF4-FFF2-40B4-BE49-F238E27FC236}">
              <a16:creationId xmlns:a16="http://schemas.microsoft.com/office/drawing/2014/main" id="{6DA9BA4D-7341-46C4-94E0-BDA52A4B18EE}"/>
            </a:ext>
          </a:extLst>
        </xdr:cNvPr>
        <xdr:cNvCxnSpPr/>
      </xdr:nvCxnSpPr>
      <xdr:spPr>
        <a:xfrm>
          <a:off x="11210925" y="16821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5" name="テキスト ボックス 754">
          <a:extLst>
            <a:ext uri="{FF2B5EF4-FFF2-40B4-BE49-F238E27FC236}">
              <a16:creationId xmlns:a16="http://schemas.microsoft.com/office/drawing/2014/main" id="{1BB2C6D4-3F67-4140-AF15-6D5F9C7F1B68}"/>
            </a:ext>
          </a:extLst>
        </xdr:cNvPr>
        <xdr:cNvSpPr txBox="1"/>
      </xdr:nvSpPr>
      <xdr:spPr>
        <a:xfrm>
          <a:off x="10845966" y="16675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6" name="直線コネクタ 755">
          <a:extLst>
            <a:ext uri="{FF2B5EF4-FFF2-40B4-BE49-F238E27FC236}">
              <a16:creationId xmlns:a16="http://schemas.microsoft.com/office/drawing/2014/main" id="{F228A478-135D-44DB-AD5D-DC6A4072AC64}"/>
            </a:ext>
          </a:extLst>
        </xdr:cNvPr>
        <xdr:cNvCxnSpPr/>
      </xdr:nvCxnSpPr>
      <xdr:spPr>
        <a:xfrm>
          <a:off x="11210925" y="16363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7" name="テキスト ボックス 756">
          <a:extLst>
            <a:ext uri="{FF2B5EF4-FFF2-40B4-BE49-F238E27FC236}">
              <a16:creationId xmlns:a16="http://schemas.microsoft.com/office/drawing/2014/main" id="{520CD442-426E-4316-80E5-100B15565419}"/>
            </a:ext>
          </a:extLst>
        </xdr:cNvPr>
        <xdr:cNvSpPr txBox="1"/>
      </xdr:nvSpPr>
      <xdr:spPr>
        <a:xfrm>
          <a:off x="10845966" y="16218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74ECB523-91C4-4247-805F-380731125ACC}"/>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9" name="テキスト ボックス 758">
          <a:extLst>
            <a:ext uri="{FF2B5EF4-FFF2-40B4-BE49-F238E27FC236}">
              <a16:creationId xmlns:a16="http://schemas.microsoft.com/office/drawing/2014/main" id="{595A7341-B882-4298-8D6A-B4ABBD0B4005}"/>
            </a:ext>
          </a:extLst>
        </xdr:cNvPr>
        <xdr:cNvSpPr txBox="1"/>
      </xdr:nvSpPr>
      <xdr:spPr>
        <a:xfrm>
          <a:off x="10845966" y="15761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a:extLst>
            <a:ext uri="{FF2B5EF4-FFF2-40B4-BE49-F238E27FC236}">
              <a16:creationId xmlns:a16="http://schemas.microsoft.com/office/drawing/2014/main" id="{BC94BF7B-D91D-41DA-82AF-B2B9BE0FCCC7}"/>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761" name="直線コネクタ 760">
          <a:extLst>
            <a:ext uri="{FF2B5EF4-FFF2-40B4-BE49-F238E27FC236}">
              <a16:creationId xmlns:a16="http://schemas.microsoft.com/office/drawing/2014/main" id="{D490DDE7-CF60-451A-8979-26F57396B0F8}"/>
            </a:ext>
          </a:extLst>
        </xdr:cNvPr>
        <xdr:cNvCxnSpPr/>
      </xdr:nvCxnSpPr>
      <xdr:spPr>
        <a:xfrm flipV="1">
          <a:off x="14696439" y="16259683"/>
          <a:ext cx="0" cy="1475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62" name="【公民館】&#10;有形固定資産減価償却率最小値テキスト">
          <a:extLst>
            <a:ext uri="{FF2B5EF4-FFF2-40B4-BE49-F238E27FC236}">
              <a16:creationId xmlns:a16="http://schemas.microsoft.com/office/drawing/2014/main" id="{543B3449-7468-45EC-8EA1-AB791FEB4EC4}"/>
            </a:ext>
          </a:extLst>
        </xdr:cNvPr>
        <xdr:cNvSpPr txBox="1"/>
      </xdr:nvSpPr>
      <xdr:spPr>
        <a:xfrm>
          <a:off x="14735175" y="1774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63" name="直線コネクタ 762">
          <a:extLst>
            <a:ext uri="{FF2B5EF4-FFF2-40B4-BE49-F238E27FC236}">
              <a16:creationId xmlns:a16="http://schemas.microsoft.com/office/drawing/2014/main" id="{F7251B93-C704-49F3-8C19-6B11C8ED1576}"/>
            </a:ext>
          </a:extLst>
        </xdr:cNvPr>
        <xdr:cNvCxnSpPr/>
      </xdr:nvCxnSpPr>
      <xdr:spPr>
        <a:xfrm>
          <a:off x="14611350" y="177355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764" name="【公民館】&#10;有形固定資産減価償却率最大値テキスト">
          <a:extLst>
            <a:ext uri="{FF2B5EF4-FFF2-40B4-BE49-F238E27FC236}">
              <a16:creationId xmlns:a16="http://schemas.microsoft.com/office/drawing/2014/main" id="{342D71EA-5D09-470D-9F95-61EE6DD2173D}"/>
            </a:ext>
          </a:extLst>
        </xdr:cNvPr>
        <xdr:cNvSpPr txBox="1"/>
      </xdr:nvSpPr>
      <xdr:spPr>
        <a:xfrm>
          <a:off x="14735175" y="16028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765" name="直線コネクタ 764">
          <a:extLst>
            <a:ext uri="{FF2B5EF4-FFF2-40B4-BE49-F238E27FC236}">
              <a16:creationId xmlns:a16="http://schemas.microsoft.com/office/drawing/2014/main" id="{0F5074C8-D76C-446A-9C32-03AC06A152DD}"/>
            </a:ext>
          </a:extLst>
        </xdr:cNvPr>
        <xdr:cNvCxnSpPr/>
      </xdr:nvCxnSpPr>
      <xdr:spPr>
        <a:xfrm>
          <a:off x="14611350" y="162596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99840</xdr:rowOff>
    </xdr:from>
    <xdr:ext cx="405111" cy="259045"/>
    <xdr:sp macro="" textlink="">
      <xdr:nvSpPr>
        <xdr:cNvPr id="766" name="【公民館】&#10;有形固定資産減価償却率平均値テキスト">
          <a:extLst>
            <a:ext uri="{FF2B5EF4-FFF2-40B4-BE49-F238E27FC236}">
              <a16:creationId xmlns:a16="http://schemas.microsoft.com/office/drawing/2014/main" id="{4CA43BB8-2F90-4721-84E1-515D1D751BD9}"/>
            </a:ext>
          </a:extLst>
        </xdr:cNvPr>
        <xdr:cNvSpPr txBox="1"/>
      </xdr:nvSpPr>
      <xdr:spPr>
        <a:xfrm>
          <a:off x="14735175" y="16733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767" name="フローチャート: 判断 766">
          <a:extLst>
            <a:ext uri="{FF2B5EF4-FFF2-40B4-BE49-F238E27FC236}">
              <a16:creationId xmlns:a16="http://schemas.microsoft.com/office/drawing/2014/main" id="{3C7BA480-D266-492A-9F3C-F759B1063B1F}"/>
            </a:ext>
          </a:extLst>
        </xdr:cNvPr>
        <xdr:cNvSpPr/>
      </xdr:nvSpPr>
      <xdr:spPr>
        <a:xfrm>
          <a:off x="14649450" y="167552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768" name="フローチャート: 判断 767">
          <a:extLst>
            <a:ext uri="{FF2B5EF4-FFF2-40B4-BE49-F238E27FC236}">
              <a16:creationId xmlns:a16="http://schemas.microsoft.com/office/drawing/2014/main" id="{3CF1750C-3ED6-4842-A95E-2D9811EDFF27}"/>
            </a:ext>
          </a:extLst>
        </xdr:cNvPr>
        <xdr:cNvSpPr/>
      </xdr:nvSpPr>
      <xdr:spPr>
        <a:xfrm>
          <a:off x="13887450" y="1671916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769" name="フローチャート: 判断 768">
          <a:extLst>
            <a:ext uri="{FF2B5EF4-FFF2-40B4-BE49-F238E27FC236}">
              <a16:creationId xmlns:a16="http://schemas.microsoft.com/office/drawing/2014/main" id="{046E7A72-1D11-45DD-B0EA-A138A5C462EF}"/>
            </a:ext>
          </a:extLst>
        </xdr:cNvPr>
        <xdr:cNvSpPr/>
      </xdr:nvSpPr>
      <xdr:spPr>
        <a:xfrm>
          <a:off x="13096875" y="166985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770" name="フローチャート: 判断 769">
          <a:extLst>
            <a:ext uri="{FF2B5EF4-FFF2-40B4-BE49-F238E27FC236}">
              <a16:creationId xmlns:a16="http://schemas.microsoft.com/office/drawing/2014/main" id="{E2373F22-1204-451D-832C-1C6E8BAEAC33}"/>
            </a:ext>
          </a:extLst>
        </xdr:cNvPr>
        <xdr:cNvSpPr/>
      </xdr:nvSpPr>
      <xdr:spPr>
        <a:xfrm>
          <a:off x="12296775" y="1668030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771" name="フローチャート: 判断 770">
          <a:extLst>
            <a:ext uri="{FF2B5EF4-FFF2-40B4-BE49-F238E27FC236}">
              <a16:creationId xmlns:a16="http://schemas.microsoft.com/office/drawing/2014/main" id="{FDD61758-7FF3-4639-A7B9-3EA13C49B8E0}"/>
            </a:ext>
          </a:extLst>
        </xdr:cNvPr>
        <xdr:cNvSpPr/>
      </xdr:nvSpPr>
      <xdr:spPr>
        <a:xfrm>
          <a:off x="11487150" y="1667522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E97E5EB4-4ED4-4502-91BC-5A0E18BD8DEF}"/>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3E6F8E95-5764-4FB0-BABB-9150B34E04ED}"/>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EAC7933C-EC6B-47FE-8C0F-067EDD08CF91}"/>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990F3AA3-1BFB-40BC-99C2-D75E61C4B194}"/>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85894AB2-E9A1-481F-A49A-18E5C4C6E3E4}"/>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71120</xdr:rowOff>
    </xdr:from>
    <xdr:to>
      <xdr:col>85</xdr:col>
      <xdr:colOff>177800</xdr:colOff>
      <xdr:row>103</xdr:row>
      <xdr:rowOff>1270</xdr:rowOff>
    </xdr:to>
    <xdr:sp macro="" textlink="">
      <xdr:nvSpPr>
        <xdr:cNvPr id="777" name="楕円 776">
          <a:extLst>
            <a:ext uri="{FF2B5EF4-FFF2-40B4-BE49-F238E27FC236}">
              <a16:creationId xmlns:a16="http://schemas.microsoft.com/office/drawing/2014/main" id="{F5A5703D-C6C2-4E65-8C0E-4AFAD882560D}"/>
            </a:ext>
          </a:extLst>
        </xdr:cNvPr>
        <xdr:cNvSpPr/>
      </xdr:nvSpPr>
      <xdr:spPr>
        <a:xfrm>
          <a:off x="14649450" y="166985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93997</xdr:rowOff>
    </xdr:from>
    <xdr:ext cx="405111" cy="259045"/>
    <xdr:sp macro="" textlink="">
      <xdr:nvSpPr>
        <xdr:cNvPr id="778" name="【公民館】&#10;有形固定資産減価償却率該当値テキスト">
          <a:extLst>
            <a:ext uri="{FF2B5EF4-FFF2-40B4-BE49-F238E27FC236}">
              <a16:creationId xmlns:a16="http://schemas.microsoft.com/office/drawing/2014/main" id="{8FE908D4-63E7-4542-9BB4-166466F6260B}"/>
            </a:ext>
          </a:extLst>
        </xdr:cNvPr>
        <xdr:cNvSpPr txBox="1"/>
      </xdr:nvSpPr>
      <xdr:spPr>
        <a:xfrm>
          <a:off x="14735175" y="1655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109982</xdr:rowOff>
    </xdr:from>
    <xdr:to>
      <xdr:col>81</xdr:col>
      <xdr:colOff>101600</xdr:colOff>
      <xdr:row>103</xdr:row>
      <xdr:rowOff>40132</xdr:rowOff>
    </xdr:to>
    <xdr:sp macro="" textlink="">
      <xdr:nvSpPr>
        <xdr:cNvPr id="779" name="楕円 778">
          <a:extLst>
            <a:ext uri="{FF2B5EF4-FFF2-40B4-BE49-F238E27FC236}">
              <a16:creationId xmlns:a16="http://schemas.microsoft.com/office/drawing/2014/main" id="{8178DCCE-24FD-4D2D-8A96-265491C33FA0}"/>
            </a:ext>
          </a:extLst>
        </xdr:cNvPr>
        <xdr:cNvSpPr/>
      </xdr:nvSpPr>
      <xdr:spPr>
        <a:xfrm>
          <a:off x="13887450" y="1673745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121920</xdr:rowOff>
    </xdr:from>
    <xdr:to>
      <xdr:col>85</xdr:col>
      <xdr:colOff>127000</xdr:colOff>
      <xdr:row>102</xdr:row>
      <xdr:rowOff>160782</xdr:rowOff>
    </xdr:to>
    <xdr:cxnSp macro="">
      <xdr:nvCxnSpPr>
        <xdr:cNvPr id="780" name="直線コネクタ 779">
          <a:extLst>
            <a:ext uri="{FF2B5EF4-FFF2-40B4-BE49-F238E27FC236}">
              <a16:creationId xmlns:a16="http://schemas.microsoft.com/office/drawing/2014/main" id="{0E7C32E3-FEFE-4DC8-9399-6E30D3652EE6}"/>
            </a:ext>
          </a:extLst>
        </xdr:cNvPr>
        <xdr:cNvCxnSpPr/>
      </xdr:nvCxnSpPr>
      <xdr:spPr>
        <a:xfrm flipV="1">
          <a:off x="13935075" y="16755745"/>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61976</xdr:rowOff>
    </xdr:from>
    <xdr:to>
      <xdr:col>76</xdr:col>
      <xdr:colOff>165100</xdr:colOff>
      <xdr:row>102</xdr:row>
      <xdr:rowOff>163576</xdr:rowOff>
    </xdr:to>
    <xdr:sp macro="" textlink="">
      <xdr:nvSpPr>
        <xdr:cNvPr id="781" name="楕円 780">
          <a:extLst>
            <a:ext uri="{FF2B5EF4-FFF2-40B4-BE49-F238E27FC236}">
              <a16:creationId xmlns:a16="http://schemas.microsoft.com/office/drawing/2014/main" id="{FF70DB47-7533-4567-A67E-C4804E1335D6}"/>
            </a:ext>
          </a:extLst>
        </xdr:cNvPr>
        <xdr:cNvSpPr/>
      </xdr:nvSpPr>
      <xdr:spPr>
        <a:xfrm>
          <a:off x="13096875" y="1669580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112776</xdr:rowOff>
    </xdr:from>
    <xdr:to>
      <xdr:col>81</xdr:col>
      <xdr:colOff>50800</xdr:colOff>
      <xdr:row>102</xdr:row>
      <xdr:rowOff>160782</xdr:rowOff>
    </xdr:to>
    <xdr:cxnSp macro="">
      <xdr:nvCxnSpPr>
        <xdr:cNvPr id="782" name="直線コネクタ 781">
          <a:extLst>
            <a:ext uri="{FF2B5EF4-FFF2-40B4-BE49-F238E27FC236}">
              <a16:creationId xmlns:a16="http://schemas.microsoft.com/office/drawing/2014/main" id="{72DF850F-046E-492B-82C4-E2D6438D77EA}"/>
            </a:ext>
          </a:extLst>
        </xdr:cNvPr>
        <xdr:cNvCxnSpPr/>
      </xdr:nvCxnSpPr>
      <xdr:spPr>
        <a:xfrm>
          <a:off x="13144500" y="16743426"/>
          <a:ext cx="790575" cy="5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20828</xdr:rowOff>
    </xdr:from>
    <xdr:to>
      <xdr:col>72</xdr:col>
      <xdr:colOff>38100</xdr:colOff>
      <xdr:row>102</xdr:row>
      <xdr:rowOff>122428</xdr:rowOff>
    </xdr:to>
    <xdr:sp macro="" textlink="">
      <xdr:nvSpPr>
        <xdr:cNvPr id="783" name="楕円 782">
          <a:extLst>
            <a:ext uri="{FF2B5EF4-FFF2-40B4-BE49-F238E27FC236}">
              <a16:creationId xmlns:a16="http://schemas.microsoft.com/office/drawing/2014/main" id="{5105AE8C-312C-42C0-BF44-05D25606F902}"/>
            </a:ext>
          </a:extLst>
        </xdr:cNvPr>
        <xdr:cNvSpPr/>
      </xdr:nvSpPr>
      <xdr:spPr>
        <a:xfrm>
          <a:off x="12296775" y="1665147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71628</xdr:rowOff>
    </xdr:from>
    <xdr:to>
      <xdr:col>76</xdr:col>
      <xdr:colOff>114300</xdr:colOff>
      <xdr:row>102</xdr:row>
      <xdr:rowOff>112776</xdr:rowOff>
    </xdr:to>
    <xdr:cxnSp macro="">
      <xdr:nvCxnSpPr>
        <xdr:cNvPr id="784" name="直線コネクタ 783">
          <a:extLst>
            <a:ext uri="{FF2B5EF4-FFF2-40B4-BE49-F238E27FC236}">
              <a16:creationId xmlns:a16="http://schemas.microsoft.com/office/drawing/2014/main" id="{1BE72B5A-0D27-4E04-B686-0D933A861E5E}"/>
            </a:ext>
          </a:extLst>
        </xdr:cNvPr>
        <xdr:cNvCxnSpPr/>
      </xdr:nvCxnSpPr>
      <xdr:spPr>
        <a:xfrm>
          <a:off x="12344400" y="16699103"/>
          <a:ext cx="800100" cy="4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169418</xdr:rowOff>
    </xdr:from>
    <xdr:to>
      <xdr:col>67</xdr:col>
      <xdr:colOff>101600</xdr:colOff>
      <xdr:row>102</xdr:row>
      <xdr:rowOff>99568</xdr:rowOff>
    </xdr:to>
    <xdr:sp macro="" textlink="">
      <xdr:nvSpPr>
        <xdr:cNvPr id="785" name="楕円 784">
          <a:extLst>
            <a:ext uri="{FF2B5EF4-FFF2-40B4-BE49-F238E27FC236}">
              <a16:creationId xmlns:a16="http://schemas.microsoft.com/office/drawing/2014/main" id="{A5FBF9D5-9AD3-4856-A8E4-4760162D2DD5}"/>
            </a:ext>
          </a:extLst>
        </xdr:cNvPr>
        <xdr:cNvSpPr/>
      </xdr:nvSpPr>
      <xdr:spPr>
        <a:xfrm>
          <a:off x="11487150" y="1662861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48768</xdr:rowOff>
    </xdr:from>
    <xdr:to>
      <xdr:col>71</xdr:col>
      <xdr:colOff>177800</xdr:colOff>
      <xdr:row>102</xdr:row>
      <xdr:rowOff>71628</xdr:rowOff>
    </xdr:to>
    <xdr:cxnSp macro="">
      <xdr:nvCxnSpPr>
        <xdr:cNvPr id="786" name="直線コネクタ 785">
          <a:extLst>
            <a:ext uri="{FF2B5EF4-FFF2-40B4-BE49-F238E27FC236}">
              <a16:creationId xmlns:a16="http://schemas.microsoft.com/office/drawing/2014/main" id="{BA2F96F7-EC3C-48DB-80BE-D424FB9DA467}"/>
            </a:ext>
          </a:extLst>
        </xdr:cNvPr>
        <xdr:cNvCxnSpPr/>
      </xdr:nvCxnSpPr>
      <xdr:spPr>
        <a:xfrm>
          <a:off x="11534775" y="16676243"/>
          <a:ext cx="80962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38371</xdr:rowOff>
    </xdr:from>
    <xdr:ext cx="405111" cy="259045"/>
    <xdr:sp macro="" textlink="">
      <xdr:nvSpPr>
        <xdr:cNvPr id="787" name="n_1aveValue【公民館】&#10;有形固定資産減価償却率">
          <a:extLst>
            <a:ext uri="{FF2B5EF4-FFF2-40B4-BE49-F238E27FC236}">
              <a16:creationId xmlns:a16="http://schemas.microsoft.com/office/drawing/2014/main" id="{4F16890D-2AC6-498A-BC6C-8AE53B972C04}"/>
            </a:ext>
          </a:extLst>
        </xdr:cNvPr>
        <xdr:cNvSpPr txBox="1"/>
      </xdr:nvSpPr>
      <xdr:spPr>
        <a:xfrm>
          <a:off x="13745219" y="16497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163847</xdr:rowOff>
    </xdr:from>
    <xdr:ext cx="405111" cy="259045"/>
    <xdr:sp macro="" textlink="">
      <xdr:nvSpPr>
        <xdr:cNvPr id="788" name="n_2aveValue【公民館】&#10;有形固定資産減価償却率">
          <a:extLst>
            <a:ext uri="{FF2B5EF4-FFF2-40B4-BE49-F238E27FC236}">
              <a16:creationId xmlns:a16="http://schemas.microsoft.com/office/drawing/2014/main" id="{875EC1E8-8590-494E-82B0-115D2E1A3B97}"/>
            </a:ext>
          </a:extLst>
        </xdr:cNvPr>
        <xdr:cNvSpPr txBox="1"/>
      </xdr:nvSpPr>
      <xdr:spPr>
        <a:xfrm>
          <a:off x="12964169" y="1679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145559</xdr:rowOff>
    </xdr:from>
    <xdr:ext cx="405111" cy="259045"/>
    <xdr:sp macro="" textlink="">
      <xdr:nvSpPr>
        <xdr:cNvPr id="789" name="n_3aveValue【公民館】&#10;有形固定資産減価償却率">
          <a:extLst>
            <a:ext uri="{FF2B5EF4-FFF2-40B4-BE49-F238E27FC236}">
              <a16:creationId xmlns:a16="http://schemas.microsoft.com/office/drawing/2014/main" id="{D3DBA768-9615-440E-B0ED-2B8099A84AAB}"/>
            </a:ext>
          </a:extLst>
        </xdr:cNvPr>
        <xdr:cNvSpPr txBox="1"/>
      </xdr:nvSpPr>
      <xdr:spPr>
        <a:xfrm>
          <a:off x="12164069" y="1677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134129</xdr:rowOff>
    </xdr:from>
    <xdr:ext cx="405111" cy="259045"/>
    <xdr:sp macro="" textlink="">
      <xdr:nvSpPr>
        <xdr:cNvPr id="790" name="n_4aveValue【公民館】&#10;有形固定資産減価償却率">
          <a:extLst>
            <a:ext uri="{FF2B5EF4-FFF2-40B4-BE49-F238E27FC236}">
              <a16:creationId xmlns:a16="http://schemas.microsoft.com/office/drawing/2014/main" id="{5DFC962C-5FDF-404E-9644-2BD545946FF9}"/>
            </a:ext>
          </a:extLst>
        </xdr:cNvPr>
        <xdr:cNvSpPr txBox="1"/>
      </xdr:nvSpPr>
      <xdr:spPr>
        <a:xfrm>
          <a:off x="11354444" y="16764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31259</xdr:rowOff>
    </xdr:from>
    <xdr:ext cx="405111" cy="259045"/>
    <xdr:sp macro="" textlink="">
      <xdr:nvSpPr>
        <xdr:cNvPr id="791" name="n_1mainValue【公民館】&#10;有形固定資産減価償却率">
          <a:extLst>
            <a:ext uri="{FF2B5EF4-FFF2-40B4-BE49-F238E27FC236}">
              <a16:creationId xmlns:a16="http://schemas.microsoft.com/office/drawing/2014/main" id="{E9EB8371-51E4-48F0-825F-A32C12A274A7}"/>
            </a:ext>
          </a:extLst>
        </xdr:cNvPr>
        <xdr:cNvSpPr txBox="1"/>
      </xdr:nvSpPr>
      <xdr:spPr>
        <a:xfrm>
          <a:off x="13745219" y="1683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8653</xdr:rowOff>
    </xdr:from>
    <xdr:ext cx="405111" cy="259045"/>
    <xdr:sp macro="" textlink="">
      <xdr:nvSpPr>
        <xdr:cNvPr id="792" name="n_2mainValue【公民館】&#10;有形固定資産減価償却率">
          <a:extLst>
            <a:ext uri="{FF2B5EF4-FFF2-40B4-BE49-F238E27FC236}">
              <a16:creationId xmlns:a16="http://schemas.microsoft.com/office/drawing/2014/main" id="{73184C99-DFF3-4AFE-9134-BFC7D48156DB}"/>
            </a:ext>
          </a:extLst>
        </xdr:cNvPr>
        <xdr:cNvSpPr txBox="1"/>
      </xdr:nvSpPr>
      <xdr:spPr>
        <a:xfrm>
          <a:off x="12964169" y="16471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138955</xdr:rowOff>
    </xdr:from>
    <xdr:ext cx="405111" cy="259045"/>
    <xdr:sp macro="" textlink="">
      <xdr:nvSpPr>
        <xdr:cNvPr id="793" name="n_3mainValue【公民館】&#10;有形固定資産減価償却率">
          <a:extLst>
            <a:ext uri="{FF2B5EF4-FFF2-40B4-BE49-F238E27FC236}">
              <a16:creationId xmlns:a16="http://schemas.microsoft.com/office/drawing/2014/main" id="{6AC869A5-D2BE-4A7D-A3FB-A8123AF80D74}"/>
            </a:ext>
          </a:extLst>
        </xdr:cNvPr>
        <xdr:cNvSpPr txBox="1"/>
      </xdr:nvSpPr>
      <xdr:spPr>
        <a:xfrm>
          <a:off x="12164069" y="16429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116095</xdr:rowOff>
    </xdr:from>
    <xdr:ext cx="405111" cy="259045"/>
    <xdr:sp macro="" textlink="">
      <xdr:nvSpPr>
        <xdr:cNvPr id="794" name="n_4mainValue【公民館】&#10;有形固定資産減価償却率">
          <a:extLst>
            <a:ext uri="{FF2B5EF4-FFF2-40B4-BE49-F238E27FC236}">
              <a16:creationId xmlns:a16="http://schemas.microsoft.com/office/drawing/2014/main" id="{F26A2494-6D34-4AB1-9B4A-74E37935E5E6}"/>
            </a:ext>
          </a:extLst>
        </xdr:cNvPr>
        <xdr:cNvSpPr txBox="1"/>
      </xdr:nvSpPr>
      <xdr:spPr>
        <a:xfrm>
          <a:off x="11354444" y="16403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153E93FD-B461-4A9C-96A3-768DF231F49B}"/>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E9671267-2534-4115-ADB9-B24083D74377}"/>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52ECB180-12C5-4405-9A32-5B3E3EC3B39A}"/>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29CDD5BC-BD74-44C8-AFBF-FC478C37DC3B}"/>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A27B041D-C284-488C-A483-230FD5825F52}"/>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5B561625-BC5F-4387-ACA3-8973073EE77E}"/>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1CA10D71-DB64-429B-9E58-DD031A958781}"/>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57F1E368-1E1B-4892-AF4C-F8771E3FB27B}"/>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EC133481-E43C-4EA8-9499-C6B0929630CA}"/>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B8EFA51C-72DA-4D83-944A-17ECC6775600}"/>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a:extLst>
            <a:ext uri="{FF2B5EF4-FFF2-40B4-BE49-F238E27FC236}">
              <a16:creationId xmlns:a16="http://schemas.microsoft.com/office/drawing/2014/main" id="{03ED5ECF-D826-4080-B389-219AA42053EC}"/>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a:extLst>
            <a:ext uri="{FF2B5EF4-FFF2-40B4-BE49-F238E27FC236}">
              <a16:creationId xmlns:a16="http://schemas.microsoft.com/office/drawing/2014/main" id="{4386B745-D820-4DAC-A3B8-76688B016BA5}"/>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a:extLst>
            <a:ext uri="{FF2B5EF4-FFF2-40B4-BE49-F238E27FC236}">
              <a16:creationId xmlns:a16="http://schemas.microsoft.com/office/drawing/2014/main" id="{C0A410D1-5BAD-48B0-A0A3-A44A76E267F6}"/>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a:extLst>
            <a:ext uri="{FF2B5EF4-FFF2-40B4-BE49-F238E27FC236}">
              <a16:creationId xmlns:a16="http://schemas.microsoft.com/office/drawing/2014/main" id="{6531F588-2953-45AF-8C29-7EC4052DF509}"/>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a:extLst>
            <a:ext uri="{FF2B5EF4-FFF2-40B4-BE49-F238E27FC236}">
              <a16:creationId xmlns:a16="http://schemas.microsoft.com/office/drawing/2014/main" id="{06A80159-370F-4957-801E-0CB5F43DA8B2}"/>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0" name="テキスト ボックス 809">
          <a:extLst>
            <a:ext uri="{FF2B5EF4-FFF2-40B4-BE49-F238E27FC236}">
              <a16:creationId xmlns:a16="http://schemas.microsoft.com/office/drawing/2014/main" id="{498DFAAE-3572-437B-8CC8-11850455BDD5}"/>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a:extLst>
            <a:ext uri="{FF2B5EF4-FFF2-40B4-BE49-F238E27FC236}">
              <a16:creationId xmlns:a16="http://schemas.microsoft.com/office/drawing/2014/main" id="{CC266CFB-9FA7-4078-B873-548671AC41A9}"/>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2" name="テキスト ボックス 811">
          <a:extLst>
            <a:ext uri="{FF2B5EF4-FFF2-40B4-BE49-F238E27FC236}">
              <a16:creationId xmlns:a16="http://schemas.microsoft.com/office/drawing/2014/main" id="{8806FD3B-93F8-420E-8CEC-98C5846EBEF6}"/>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a:extLst>
            <a:ext uri="{FF2B5EF4-FFF2-40B4-BE49-F238E27FC236}">
              <a16:creationId xmlns:a16="http://schemas.microsoft.com/office/drawing/2014/main" id="{E1D01231-CC59-441E-94AC-7DFFD5D6BC11}"/>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4" name="テキスト ボックス 813">
          <a:extLst>
            <a:ext uri="{FF2B5EF4-FFF2-40B4-BE49-F238E27FC236}">
              <a16:creationId xmlns:a16="http://schemas.microsoft.com/office/drawing/2014/main" id="{DB277B66-2787-4DFB-A778-B2E15767EBB7}"/>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E60D2928-7506-4677-8577-08F722FFF820}"/>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BD8668F5-C7F9-4002-AA09-FAD381D0B896}"/>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a:extLst>
            <a:ext uri="{FF2B5EF4-FFF2-40B4-BE49-F238E27FC236}">
              <a16:creationId xmlns:a16="http://schemas.microsoft.com/office/drawing/2014/main" id="{D176CEEB-5BA9-4DCF-840A-CBD993D6DDF4}"/>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818" name="直線コネクタ 817">
          <a:extLst>
            <a:ext uri="{FF2B5EF4-FFF2-40B4-BE49-F238E27FC236}">
              <a16:creationId xmlns:a16="http://schemas.microsoft.com/office/drawing/2014/main" id="{4CFAD466-1B25-4D21-85C8-C6B877A5F4BC}"/>
            </a:ext>
          </a:extLst>
        </xdr:cNvPr>
        <xdr:cNvCxnSpPr/>
      </xdr:nvCxnSpPr>
      <xdr:spPr>
        <a:xfrm flipV="1">
          <a:off x="19954239" y="16353155"/>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819" name="【公民館】&#10;一人当たり面積最小値テキスト">
          <a:extLst>
            <a:ext uri="{FF2B5EF4-FFF2-40B4-BE49-F238E27FC236}">
              <a16:creationId xmlns:a16="http://schemas.microsoft.com/office/drawing/2014/main" id="{C1C32EE5-15AE-406C-9EE0-40F413BE3347}"/>
            </a:ext>
          </a:extLst>
        </xdr:cNvPr>
        <xdr:cNvSpPr txBox="1"/>
      </xdr:nvSpPr>
      <xdr:spPr>
        <a:xfrm>
          <a:off x="19992975" y="1779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820" name="直線コネクタ 819">
          <a:extLst>
            <a:ext uri="{FF2B5EF4-FFF2-40B4-BE49-F238E27FC236}">
              <a16:creationId xmlns:a16="http://schemas.microsoft.com/office/drawing/2014/main" id="{7A8DAD99-27C3-4079-AF42-07EC61D72E2C}"/>
            </a:ext>
          </a:extLst>
        </xdr:cNvPr>
        <xdr:cNvCxnSpPr/>
      </xdr:nvCxnSpPr>
      <xdr:spPr>
        <a:xfrm>
          <a:off x="19878675" y="177857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821" name="【公民館】&#10;一人当たり面積最大値テキスト">
          <a:extLst>
            <a:ext uri="{FF2B5EF4-FFF2-40B4-BE49-F238E27FC236}">
              <a16:creationId xmlns:a16="http://schemas.microsoft.com/office/drawing/2014/main" id="{16D54DB8-C70C-41B9-AE33-B2FF7B78E700}"/>
            </a:ext>
          </a:extLst>
        </xdr:cNvPr>
        <xdr:cNvSpPr txBox="1"/>
      </xdr:nvSpPr>
      <xdr:spPr>
        <a:xfrm>
          <a:off x="19992975" y="1612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822" name="直線コネクタ 821">
          <a:extLst>
            <a:ext uri="{FF2B5EF4-FFF2-40B4-BE49-F238E27FC236}">
              <a16:creationId xmlns:a16="http://schemas.microsoft.com/office/drawing/2014/main" id="{66321D4E-1064-44BD-B1BE-0740A236E308}"/>
            </a:ext>
          </a:extLst>
        </xdr:cNvPr>
        <xdr:cNvCxnSpPr/>
      </xdr:nvCxnSpPr>
      <xdr:spPr>
        <a:xfrm>
          <a:off x="19878675" y="163531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60977</xdr:rowOff>
    </xdr:from>
    <xdr:ext cx="469744" cy="259045"/>
    <xdr:sp macro="" textlink="">
      <xdr:nvSpPr>
        <xdr:cNvPr id="823" name="【公民館】&#10;一人当たり面積平均値テキスト">
          <a:extLst>
            <a:ext uri="{FF2B5EF4-FFF2-40B4-BE49-F238E27FC236}">
              <a16:creationId xmlns:a16="http://schemas.microsoft.com/office/drawing/2014/main" id="{4BAEAF6E-0AB0-4F79-B801-75B62B639FB4}"/>
            </a:ext>
          </a:extLst>
        </xdr:cNvPr>
        <xdr:cNvSpPr txBox="1"/>
      </xdr:nvSpPr>
      <xdr:spPr>
        <a:xfrm>
          <a:off x="19992975" y="17209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24" name="フローチャート: 判断 823">
          <a:extLst>
            <a:ext uri="{FF2B5EF4-FFF2-40B4-BE49-F238E27FC236}">
              <a16:creationId xmlns:a16="http://schemas.microsoft.com/office/drawing/2014/main" id="{DD7C8F92-1AEC-4B61-A669-172ED9539FEE}"/>
            </a:ext>
          </a:extLst>
        </xdr:cNvPr>
        <xdr:cNvSpPr/>
      </xdr:nvSpPr>
      <xdr:spPr>
        <a:xfrm>
          <a:off x="19897725" y="172307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825" name="フローチャート: 判断 824">
          <a:extLst>
            <a:ext uri="{FF2B5EF4-FFF2-40B4-BE49-F238E27FC236}">
              <a16:creationId xmlns:a16="http://schemas.microsoft.com/office/drawing/2014/main" id="{6513189B-244B-47F7-B7BE-5B7CD9B05C51}"/>
            </a:ext>
          </a:extLst>
        </xdr:cNvPr>
        <xdr:cNvSpPr/>
      </xdr:nvSpPr>
      <xdr:spPr>
        <a:xfrm>
          <a:off x="19154775" y="172091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26" name="フローチャート: 判断 825">
          <a:extLst>
            <a:ext uri="{FF2B5EF4-FFF2-40B4-BE49-F238E27FC236}">
              <a16:creationId xmlns:a16="http://schemas.microsoft.com/office/drawing/2014/main" id="{830B5401-FA6E-4734-ADC1-773838422D10}"/>
            </a:ext>
          </a:extLst>
        </xdr:cNvPr>
        <xdr:cNvSpPr/>
      </xdr:nvSpPr>
      <xdr:spPr>
        <a:xfrm>
          <a:off x="18345150" y="172199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27" name="フローチャート: 判断 826">
          <a:extLst>
            <a:ext uri="{FF2B5EF4-FFF2-40B4-BE49-F238E27FC236}">
              <a16:creationId xmlns:a16="http://schemas.microsoft.com/office/drawing/2014/main" id="{674C3CF2-EAF0-4BED-82E8-6FA433C17B17}"/>
            </a:ext>
          </a:extLst>
        </xdr:cNvPr>
        <xdr:cNvSpPr/>
      </xdr:nvSpPr>
      <xdr:spPr>
        <a:xfrm>
          <a:off x="17554575" y="172307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28" name="フローチャート: 判断 827">
          <a:extLst>
            <a:ext uri="{FF2B5EF4-FFF2-40B4-BE49-F238E27FC236}">
              <a16:creationId xmlns:a16="http://schemas.microsoft.com/office/drawing/2014/main" id="{69D405C8-61E4-49E3-BFA5-CA38193BFFE0}"/>
            </a:ext>
          </a:extLst>
        </xdr:cNvPr>
        <xdr:cNvSpPr/>
      </xdr:nvSpPr>
      <xdr:spPr>
        <a:xfrm>
          <a:off x="16754475" y="172091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C78E5F27-A812-498F-B89F-D967723AB5AE}"/>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D4C4BC6B-195A-4B90-85F6-B02EF748DA05}"/>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C9560171-6A85-4029-AFE7-871DBDD691F0}"/>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20D8C4B6-0182-4E69-BAD6-793C136F3D33}"/>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47214348-29F5-4320-90FA-27FADECD2898}"/>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143511</xdr:rowOff>
    </xdr:from>
    <xdr:to>
      <xdr:col>116</xdr:col>
      <xdr:colOff>114300</xdr:colOff>
      <xdr:row>102</xdr:row>
      <xdr:rowOff>73661</xdr:rowOff>
    </xdr:to>
    <xdr:sp macro="" textlink="">
      <xdr:nvSpPr>
        <xdr:cNvPr id="834" name="楕円 833">
          <a:extLst>
            <a:ext uri="{FF2B5EF4-FFF2-40B4-BE49-F238E27FC236}">
              <a16:creationId xmlns:a16="http://schemas.microsoft.com/office/drawing/2014/main" id="{E85E7AFF-623C-4345-8473-AF8D7B698908}"/>
            </a:ext>
          </a:extLst>
        </xdr:cNvPr>
        <xdr:cNvSpPr/>
      </xdr:nvSpPr>
      <xdr:spPr>
        <a:xfrm>
          <a:off x="19897725" y="165995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166388</xdr:rowOff>
    </xdr:from>
    <xdr:ext cx="469744" cy="259045"/>
    <xdr:sp macro="" textlink="">
      <xdr:nvSpPr>
        <xdr:cNvPr id="835" name="【公民館】&#10;一人当たり面積該当値テキスト">
          <a:extLst>
            <a:ext uri="{FF2B5EF4-FFF2-40B4-BE49-F238E27FC236}">
              <a16:creationId xmlns:a16="http://schemas.microsoft.com/office/drawing/2014/main" id="{A416B7A8-7C2D-414C-B85D-BEEFDA981556}"/>
            </a:ext>
          </a:extLst>
        </xdr:cNvPr>
        <xdr:cNvSpPr txBox="1"/>
      </xdr:nvSpPr>
      <xdr:spPr>
        <a:xfrm>
          <a:off x="19992975" y="1645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2539</xdr:rowOff>
    </xdr:from>
    <xdr:to>
      <xdr:col>112</xdr:col>
      <xdr:colOff>38100</xdr:colOff>
      <xdr:row>102</xdr:row>
      <xdr:rowOff>104139</xdr:rowOff>
    </xdr:to>
    <xdr:sp macro="" textlink="">
      <xdr:nvSpPr>
        <xdr:cNvPr id="836" name="楕円 835">
          <a:extLst>
            <a:ext uri="{FF2B5EF4-FFF2-40B4-BE49-F238E27FC236}">
              <a16:creationId xmlns:a16="http://schemas.microsoft.com/office/drawing/2014/main" id="{7C97DD7F-C4E4-408F-BDC1-C2581746EA00}"/>
            </a:ext>
          </a:extLst>
        </xdr:cNvPr>
        <xdr:cNvSpPr/>
      </xdr:nvSpPr>
      <xdr:spPr>
        <a:xfrm>
          <a:off x="19154775" y="166331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22861</xdr:rowOff>
    </xdr:from>
    <xdr:to>
      <xdr:col>116</xdr:col>
      <xdr:colOff>63500</xdr:colOff>
      <xdr:row>102</xdr:row>
      <xdr:rowOff>53339</xdr:rowOff>
    </xdr:to>
    <xdr:cxnSp macro="">
      <xdr:nvCxnSpPr>
        <xdr:cNvPr id="837" name="直線コネクタ 836">
          <a:extLst>
            <a:ext uri="{FF2B5EF4-FFF2-40B4-BE49-F238E27FC236}">
              <a16:creationId xmlns:a16="http://schemas.microsoft.com/office/drawing/2014/main" id="{3B86DC48-BFF9-4B4D-A099-4EF3D881252C}"/>
            </a:ext>
          </a:extLst>
        </xdr:cNvPr>
        <xdr:cNvCxnSpPr/>
      </xdr:nvCxnSpPr>
      <xdr:spPr>
        <a:xfrm flipV="1">
          <a:off x="19202400" y="16656686"/>
          <a:ext cx="752475"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10161</xdr:rowOff>
    </xdr:from>
    <xdr:to>
      <xdr:col>107</xdr:col>
      <xdr:colOff>101600</xdr:colOff>
      <xdr:row>102</xdr:row>
      <xdr:rowOff>111761</xdr:rowOff>
    </xdr:to>
    <xdr:sp macro="" textlink="">
      <xdr:nvSpPr>
        <xdr:cNvPr id="838" name="楕円 837">
          <a:extLst>
            <a:ext uri="{FF2B5EF4-FFF2-40B4-BE49-F238E27FC236}">
              <a16:creationId xmlns:a16="http://schemas.microsoft.com/office/drawing/2014/main" id="{3942669B-D1BC-42A2-89ED-F5356A314CAC}"/>
            </a:ext>
          </a:extLst>
        </xdr:cNvPr>
        <xdr:cNvSpPr/>
      </xdr:nvSpPr>
      <xdr:spPr>
        <a:xfrm>
          <a:off x="18345150" y="166376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53339</xdr:rowOff>
    </xdr:from>
    <xdr:to>
      <xdr:col>111</xdr:col>
      <xdr:colOff>177800</xdr:colOff>
      <xdr:row>102</xdr:row>
      <xdr:rowOff>60961</xdr:rowOff>
    </xdr:to>
    <xdr:cxnSp macro="">
      <xdr:nvCxnSpPr>
        <xdr:cNvPr id="839" name="直線コネクタ 838">
          <a:extLst>
            <a:ext uri="{FF2B5EF4-FFF2-40B4-BE49-F238E27FC236}">
              <a16:creationId xmlns:a16="http://schemas.microsoft.com/office/drawing/2014/main" id="{1D27EF57-597E-4DE5-9562-A8D7AAE40D35}"/>
            </a:ext>
          </a:extLst>
        </xdr:cNvPr>
        <xdr:cNvCxnSpPr/>
      </xdr:nvCxnSpPr>
      <xdr:spPr>
        <a:xfrm flipV="1">
          <a:off x="18392775" y="16680814"/>
          <a:ext cx="809625"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151130</xdr:rowOff>
    </xdr:from>
    <xdr:to>
      <xdr:col>102</xdr:col>
      <xdr:colOff>165100</xdr:colOff>
      <xdr:row>102</xdr:row>
      <xdr:rowOff>81280</xdr:rowOff>
    </xdr:to>
    <xdr:sp macro="" textlink="">
      <xdr:nvSpPr>
        <xdr:cNvPr id="840" name="楕円 839">
          <a:extLst>
            <a:ext uri="{FF2B5EF4-FFF2-40B4-BE49-F238E27FC236}">
              <a16:creationId xmlns:a16="http://schemas.microsoft.com/office/drawing/2014/main" id="{48430CDC-8F83-4D55-9892-70C6B8E0C467}"/>
            </a:ext>
          </a:extLst>
        </xdr:cNvPr>
        <xdr:cNvSpPr/>
      </xdr:nvSpPr>
      <xdr:spPr>
        <a:xfrm>
          <a:off x="17554575" y="166103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30480</xdr:rowOff>
    </xdr:from>
    <xdr:to>
      <xdr:col>107</xdr:col>
      <xdr:colOff>50800</xdr:colOff>
      <xdr:row>102</xdr:row>
      <xdr:rowOff>60961</xdr:rowOff>
    </xdr:to>
    <xdr:cxnSp macro="">
      <xdr:nvCxnSpPr>
        <xdr:cNvPr id="841" name="直線コネクタ 840">
          <a:extLst>
            <a:ext uri="{FF2B5EF4-FFF2-40B4-BE49-F238E27FC236}">
              <a16:creationId xmlns:a16="http://schemas.microsoft.com/office/drawing/2014/main" id="{552D1968-F717-42CF-BBA6-A4BD3F38831A}"/>
            </a:ext>
          </a:extLst>
        </xdr:cNvPr>
        <xdr:cNvCxnSpPr/>
      </xdr:nvCxnSpPr>
      <xdr:spPr>
        <a:xfrm>
          <a:off x="17602200" y="16657955"/>
          <a:ext cx="790575" cy="3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143511</xdr:rowOff>
    </xdr:from>
    <xdr:to>
      <xdr:col>98</xdr:col>
      <xdr:colOff>38100</xdr:colOff>
      <xdr:row>102</xdr:row>
      <xdr:rowOff>73661</xdr:rowOff>
    </xdr:to>
    <xdr:sp macro="" textlink="">
      <xdr:nvSpPr>
        <xdr:cNvPr id="842" name="楕円 841">
          <a:extLst>
            <a:ext uri="{FF2B5EF4-FFF2-40B4-BE49-F238E27FC236}">
              <a16:creationId xmlns:a16="http://schemas.microsoft.com/office/drawing/2014/main" id="{00FE0DA3-2399-4F82-8698-85C661D8073F}"/>
            </a:ext>
          </a:extLst>
        </xdr:cNvPr>
        <xdr:cNvSpPr/>
      </xdr:nvSpPr>
      <xdr:spPr>
        <a:xfrm>
          <a:off x="16754475" y="165995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22861</xdr:rowOff>
    </xdr:from>
    <xdr:to>
      <xdr:col>102</xdr:col>
      <xdr:colOff>114300</xdr:colOff>
      <xdr:row>102</xdr:row>
      <xdr:rowOff>30480</xdr:rowOff>
    </xdr:to>
    <xdr:cxnSp macro="">
      <xdr:nvCxnSpPr>
        <xdr:cNvPr id="843" name="直線コネクタ 842">
          <a:extLst>
            <a:ext uri="{FF2B5EF4-FFF2-40B4-BE49-F238E27FC236}">
              <a16:creationId xmlns:a16="http://schemas.microsoft.com/office/drawing/2014/main" id="{F5BEDE90-B5E6-438C-BC7F-1FE5084969CA}"/>
            </a:ext>
          </a:extLst>
        </xdr:cNvPr>
        <xdr:cNvCxnSpPr/>
      </xdr:nvCxnSpPr>
      <xdr:spPr>
        <a:xfrm>
          <a:off x="16802100" y="16656686"/>
          <a:ext cx="8001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844" name="n_1aveValue【公民館】&#10;一人当たり面積">
          <a:extLst>
            <a:ext uri="{FF2B5EF4-FFF2-40B4-BE49-F238E27FC236}">
              <a16:creationId xmlns:a16="http://schemas.microsoft.com/office/drawing/2014/main" id="{2528903E-AEF8-4727-A20E-E47850391A54}"/>
            </a:ext>
          </a:extLst>
        </xdr:cNvPr>
        <xdr:cNvSpPr txBox="1"/>
      </xdr:nvSpPr>
      <xdr:spPr>
        <a:xfrm>
          <a:off x="18983402" y="1730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845" name="n_2aveValue【公民館】&#10;一人当たり面積">
          <a:extLst>
            <a:ext uri="{FF2B5EF4-FFF2-40B4-BE49-F238E27FC236}">
              <a16:creationId xmlns:a16="http://schemas.microsoft.com/office/drawing/2014/main" id="{CBC48055-58A7-4B0B-9C64-78AEE598C140}"/>
            </a:ext>
          </a:extLst>
        </xdr:cNvPr>
        <xdr:cNvSpPr txBox="1"/>
      </xdr:nvSpPr>
      <xdr:spPr>
        <a:xfrm>
          <a:off x="18183302" y="1730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846" name="n_3aveValue【公民館】&#10;一人当たり面積">
          <a:extLst>
            <a:ext uri="{FF2B5EF4-FFF2-40B4-BE49-F238E27FC236}">
              <a16:creationId xmlns:a16="http://schemas.microsoft.com/office/drawing/2014/main" id="{689C44E1-6A5C-4191-800F-5EC004AD629E}"/>
            </a:ext>
          </a:extLst>
        </xdr:cNvPr>
        <xdr:cNvSpPr txBox="1"/>
      </xdr:nvSpPr>
      <xdr:spPr>
        <a:xfrm>
          <a:off x="17383202" y="1732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160038</xdr:rowOff>
    </xdr:from>
    <xdr:ext cx="469744" cy="259045"/>
    <xdr:sp macro="" textlink="">
      <xdr:nvSpPr>
        <xdr:cNvPr id="847" name="n_4aveValue【公民館】&#10;一人当たり面積">
          <a:extLst>
            <a:ext uri="{FF2B5EF4-FFF2-40B4-BE49-F238E27FC236}">
              <a16:creationId xmlns:a16="http://schemas.microsoft.com/office/drawing/2014/main" id="{6132D1AC-6AD4-462B-A6D5-1F7B6D3437C3}"/>
            </a:ext>
          </a:extLst>
        </xdr:cNvPr>
        <xdr:cNvSpPr txBox="1"/>
      </xdr:nvSpPr>
      <xdr:spPr>
        <a:xfrm>
          <a:off x="16592627" y="1730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120666</xdr:rowOff>
    </xdr:from>
    <xdr:ext cx="469744" cy="259045"/>
    <xdr:sp macro="" textlink="">
      <xdr:nvSpPr>
        <xdr:cNvPr id="848" name="n_1mainValue【公民館】&#10;一人当たり面積">
          <a:extLst>
            <a:ext uri="{FF2B5EF4-FFF2-40B4-BE49-F238E27FC236}">
              <a16:creationId xmlns:a16="http://schemas.microsoft.com/office/drawing/2014/main" id="{2442ACE4-7823-42E7-9AD3-E94D10A055F5}"/>
            </a:ext>
          </a:extLst>
        </xdr:cNvPr>
        <xdr:cNvSpPr txBox="1"/>
      </xdr:nvSpPr>
      <xdr:spPr>
        <a:xfrm>
          <a:off x="18983402" y="1641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128288</xdr:rowOff>
    </xdr:from>
    <xdr:ext cx="469744" cy="259045"/>
    <xdr:sp macro="" textlink="">
      <xdr:nvSpPr>
        <xdr:cNvPr id="849" name="n_2mainValue【公民館】&#10;一人当たり面積">
          <a:extLst>
            <a:ext uri="{FF2B5EF4-FFF2-40B4-BE49-F238E27FC236}">
              <a16:creationId xmlns:a16="http://schemas.microsoft.com/office/drawing/2014/main" id="{4664B6D9-246D-4FBF-BFBE-1898B78D6541}"/>
            </a:ext>
          </a:extLst>
        </xdr:cNvPr>
        <xdr:cNvSpPr txBox="1"/>
      </xdr:nvSpPr>
      <xdr:spPr>
        <a:xfrm>
          <a:off x="18183302" y="1641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97807</xdr:rowOff>
    </xdr:from>
    <xdr:ext cx="469744" cy="259045"/>
    <xdr:sp macro="" textlink="">
      <xdr:nvSpPr>
        <xdr:cNvPr id="850" name="n_3mainValue【公民館】&#10;一人当たり面積">
          <a:extLst>
            <a:ext uri="{FF2B5EF4-FFF2-40B4-BE49-F238E27FC236}">
              <a16:creationId xmlns:a16="http://schemas.microsoft.com/office/drawing/2014/main" id="{A81928A5-7032-491A-99CF-9E6D30521EA8}"/>
            </a:ext>
          </a:extLst>
        </xdr:cNvPr>
        <xdr:cNvSpPr txBox="1"/>
      </xdr:nvSpPr>
      <xdr:spPr>
        <a:xfrm>
          <a:off x="17383202" y="1638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90188</xdr:rowOff>
    </xdr:from>
    <xdr:ext cx="469744" cy="259045"/>
    <xdr:sp macro="" textlink="">
      <xdr:nvSpPr>
        <xdr:cNvPr id="851" name="n_4mainValue【公民館】&#10;一人当たり面積">
          <a:extLst>
            <a:ext uri="{FF2B5EF4-FFF2-40B4-BE49-F238E27FC236}">
              <a16:creationId xmlns:a16="http://schemas.microsoft.com/office/drawing/2014/main" id="{9D7C3F23-05F3-4959-9012-2C14C24501F2}"/>
            </a:ext>
          </a:extLst>
        </xdr:cNvPr>
        <xdr:cNvSpPr txBox="1"/>
      </xdr:nvSpPr>
      <xdr:spPr>
        <a:xfrm>
          <a:off x="16592627" y="16374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C5FDB7D5-6798-4075-B9FF-F472A8256BAD}"/>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D20F00B3-A231-4389-962D-7B218D5FCC10}"/>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BFA394D4-53F0-41BB-88CD-E6EF77E27AAA}"/>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を類似団体内平均値と比較すると、「道路」は老朽化度合いが低いものの、「認定こども園・幼稚園・保育所」、「橋りょう・トンネル」、「公営住宅」及び「児童館」は平均値よりも老朽化度合いが高くなっている。</a:t>
          </a:r>
        </a:p>
        <a:p>
          <a:r>
            <a:rPr kumimoji="1" lang="ja-JP" altLang="en-US" sz="1300">
              <a:latin typeface="ＭＳ Ｐゴシック" panose="020B0600070205080204" pitchFamily="50" charset="-128"/>
              <a:ea typeface="ＭＳ Ｐゴシック" panose="020B0600070205080204" pitchFamily="50" charset="-128"/>
            </a:rPr>
            <a:t>減価償却率が</a:t>
          </a:r>
          <a:r>
            <a:rPr kumimoji="1" lang="en-US" altLang="ja-JP" sz="1300">
              <a:latin typeface="ＭＳ Ｐゴシック" panose="020B0600070205080204" pitchFamily="50" charset="-128"/>
              <a:ea typeface="ＭＳ Ｐゴシック" panose="020B0600070205080204" pitchFamily="50" charset="-128"/>
            </a:rPr>
            <a:t>76.8%</a:t>
          </a:r>
          <a:r>
            <a:rPr kumimoji="1" lang="ja-JP" altLang="en-US" sz="1300">
              <a:latin typeface="ＭＳ Ｐゴシック" panose="020B0600070205080204" pitchFamily="50" charset="-128"/>
              <a:ea typeface="ＭＳ Ｐゴシック" panose="020B0600070205080204" pitchFamily="50" charset="-128"/>
            </a:rPr>
            <a:t>と特に老朽化が進んでいる保育所については、</a:t>
          </a:r>
          <a:r>
            <a:rPr kumimoji="1" lang="en-US" altLang="ja-JP" sz="1300">
              <a:latin typeface="ＭＳ Ｐゴシック" panose="020B0600070205080204" pitchFamily="50" charset="-128"/>
              <a:ea typeface="ＭＳ Ｐゴシック" panose="020B0600070205080204" pitchFamily="50" charset="-128"/>
            </a:rPr>
            <a:t>2021</a:t>
          </a:r>
          <a:r>
            <a:rPr kumimoji="1" lang="ja-JP" altLang="en-US" sz="1300">
              <a:latin typeface="ＭＳ Ｐゴシック" panose="020B0600070205080204" pitchFamily="50" charset="-128"/>
              <a:ea typeface="ＭＳ Ｐゴシック" panose="020B0600070205080204" pitchFamily="50" charset="-128"/>
            </a:rPr>
            <a:t>年度に「公立保育所個別施設方針」を策定し、個別の施設ごとに築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年に達する時期を目安に、利用圏域内の保育需要推計や民間事業者が設置する施設の状況などを踏まえて、統廃合も含めた今後の在り方を検討することとしている。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また、公民館は、類似団体と比べて一人当たりの面積が２倍以上であり、建設から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年を経過した施設が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を超える状況にあるため、</a:t>
          </a:r>
          <a:r>
            <a:rPr kumimoji="1" lang="en-US" altLang="ja-JP" sz="1300">
              <a:latin typeface="ＭＳ Ｐゴシック" panose="020B0600070205080204" pitchFamily="50" charset="-128"/>
              <a:ea typeface="ＭＳ Ｐゴシック" panose="020B0600070205080204" pitchFamily="50" charset="-128"/>
            </a:rPr>
            <a:t>2023</a:t>
          </a:r>
          <a:r>
            <a:rPr kumimoji="1" lang="ja-JP" altLang="en-US" sz="1300">
              <a:latin typeface="ＭＳ Ｐゴシック" panose="020B0600070205080204" pitchFamily="50" charset="-128"/>
              <a:ea typeface="ＭＳ Ｐゴシック" panose="020B0600070205080204" pitchFamily="50" charset="-128"/>
            </a:rPr>
            <a:t>年度に「郡山市立公民館施設整備方針」策定に向けた準備を開始した。</a:t>
          </a:r>
        </a:p>
        <a:p>
          <a:r>
            <a:rPr kumimoji="1" lang="ja-JP" altLang="en-US" sz="1300">
              <a:latin typeface="ＭＳ Ｐゴシック" panose="020B0600070205080204" pitchFamily="50" charset="-128"/>
              <a:ea typeface="ＭＳ Ｐゴシック" panose="020B0600070205080204" pitchFamily="50" charset="-128"/>
            </a:rPr>
            <a:t>本市では、「公共施設等総合管理計画」に定めた目標を実現していくため、平成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施設類型ごとの具体的方針となる「公共施設等総合管理計画個別計画」を策定し、公共施設などの老朽化対策に取り組んでいるところであるが、引き続き、少子化・人口減少の進行に伴う需要の変化を見据え、中長期的な視点に立った施設マネジメントに努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5833849-D928-4B66-B3CF-FC2FA1208C44}"/>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A9FC804-28AD-4E98-92C0-EC62B55633CE}"/>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F127ABB-826A-4735-8DF5-752C1B812A4D}"/>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8AE7206-1294-4130-8636-16210B680153}"/>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E94F18E-B385-4FB5-B920-BF72394BEC31}"/>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CF55ADE-60BA-48E0-A539-630052B03CFD}"/>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5097A5F-A268-4E0F-A8CE-E6942B83317A}"/>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EE016F5-FC8C-4694-8BAF-F7375CC1093D}"/>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9517D56-962C-4962-8DCD-656CDF2E53D2}"/>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274B90B-F6EF-4B5F-91FE-FEAA2C1A9480}"/>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315,155
311,823
757.20
150,377,955
142,036,623
6,751,156
73,039,000
94,468,571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F7B8D70-0038-4F45-930C-41183235BD37}"/>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656E01A-FE2C-4987-9023-0655D2C97F0C}"/>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3C42B8B-94D7-4C77-85F8-8AD6C7FE5A8E}"/>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632DDAF-7BBC-4F1D-B68A-64876537AF53}"/>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F0A153C-3D76-4C41-95B9-654CB8D63D27}"/>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BBA602A-F331-4485-A057-9A9EAC8AF3B8}"/>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AC1A795-64A8-41D3-8D2F-092B5872EF2F}"/>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48E0793-C397-4D3E-8E6B-883C119FA854}"/>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E9F9E4E-27D9-4B3D-A9FA-90557244CEB4}"/>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8ABF5F4-F9B6-438E-ABE7-F73187A6DD2A}"/>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0995FA6-9921-4DCE-ABF9-E60F7B135D1F}"/>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A25B42C-AE24-4E86-946B-A36AD5FFC878}"/>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264561A-FE16-4C97-A8AD-79F5BE69AE33}"/>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A6DDC5C-4BC6-4D7A-AEC4-F2CBC4503313}"/>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E617195-AFB1-4340-9325-23C256295486}"/>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F819742-45A6-41FE-AFB9-0555E348DA75}"/>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6D85BE1-A99A-4E68-98E1-6D8D3050D110}"/>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434B29D-D2A1-4476-A801-E7B735ACD21D}"/>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1104C20-D302-4836-8BE9-66B400246DCE}"/>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C8C2515-5753-4BA6-BE19-B3BC93F6627D}"/>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9276C9F-12AA-4F36-8B86-D6A2C84AAA29}"/>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3B26E5E-CA14-4BB2-8DBF-4F5626202DD3}"/>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EAA2461-D019-4B0E-B2E0-9019D3B9C62C}"/>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76EF592-465D-4E9B-AF05-DC1D63BE511D}"/>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327B928-8621-416B-B218-878C7D7C64F0}"/>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22E3CED-6891-4643-A862-5B3265867D22}"/>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EC1C654-F597-46D6-A0CF-880F770354CB}"/>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5580CC9-CFE6-404A-86F6-38ED4860CFB8}"/>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BD18FF5-F6F5-4EDA-8EA3-FD4212D911A8}"/>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5CB2F04-7492-4FF8-B9B8-D77FA6B0B464}"/>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413B925-6797-421F-96EC-C852405C12F4}"/>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1759813-8D25-4314-9201-9D3E8A2D1945}"/>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C04A18E-58A6-4C97-B8CF-DAFA58FBF1B3}"/>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E5BFF15-70D0-491D-9CAE-8AAE1581E3DD}"/>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FF04071-8D9E-4B40-840A-A062CC1903EA}"/>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CEFA405-2D94-4BC6-8A80-0BC57E7D3AEC}"/>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E82C818-1539-45B5-8540-200438E2E5CB}"/>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4045367-6C0E-4765-9885-6B27DB94401B}"/>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089D5F4-8CB0-40EE-AEA5-3BB94D7AA33F}"/>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3329BE4-2821-4961-B900-D8D573498F63}"/>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F4BC105-AB70-41C3-B03B-7B913004163E}"/>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A707737-ADDB-4187-95EC-6F83580C0EE8}"/>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3EC4EB7-0789-4413-9D73-81B6727500C6}"/>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A633BC2-FD6F-4C4B-B9FF-4490ADE8A69F}"/>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70EBFE9C-E62C-4714-9410-8CA1C60A7750}"/>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3F38838F-524F-42FB-85D3-E12034A7FDD9}"/>
            </a:ext>
          </a:extLst>
        </xdr:cNvPr>
        <xdr:cNvCxnSpPr/>
      </xdr:nvCxnSpPr>
      <xdr:spPr>
        <a:xfrm flipV="1">
          <a:off x="4180840" y="5380990"/>
          <a:ext cx="0" cy="1450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1FC0D646-7C42-4848-A8B9-912F341E7FB0}"/>
            </a:ext>
          </a:extLst>
        </xdr:cNvPr>
        <xdr:cNvSpPr txBox="1"/>
      </xdr:nvSpPr>
      <xdr:spPr>
        <a:xfrm>
          <a:off x="4219575" y="683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F72B1719-5D6B-4D3C-802A-63FA7770C53E}"/>
            </a:ext>
          </a:extLst>
        </xdr:cNvPr>
        <xdr:cNvCxnSpPr/>
      </xdr:nvCxnSpPr>
      <xdr:spPr>
        <a:xfrm>
          <a:off x="4105275" y="68313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a:extLst>
            <a:ext uri="{FF2B5EF4-FFF2-40B4-BE49-F238E27FC236}">
              <a16:creationId xmlns:a16="http://schemas.microsoft.com/office/drawing/2014/main" id="{8FECA4F6-1B05-4BA4-BBFE-D0D49FDD24CA}"/>
            </a:ext>
          </a:extLst>
        </xdr:cNvPr>
        <xdr:cNvSpPr txBox="1"/>
      </xdr:nvSpPr>
      <xdr:spPr>
        <a:xfrm>
          <a:off x="4219575" y="516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34D9588D-A948-4C2B-95A8-888E515547A6}"/>
            </a:ext>
          </a:extLst>
        </xdr:cNvPr>
        <xdr:cNvCxnSpPr/>
      </xdr:nvCxnSpPr>
      <xdr:spPr>
        <a:xfrm>
          <a:off x="4105275" y="53809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84472</xdr:rowOff>
    </xdr:from>
    <xdr:ext cx="405111" cy="259045"/>
    <xdr:sp macro="" textlink="">
      <xdr:nvSpPr>
        <xdr:cNvPr id="62" name="【図書館】&#10;有形固定資産減価償却率平均値テキスト">
          <a:extLst>
            <a:ext uri="{FF2B5EF4-FFF2-40B4-BE49-F238E27FC236}">
              <a16:creationId xmlns:a16="http://schemas.microsoft.com/office/drawing/2014/main" id="{3F22CEA1-6E26-4437-8DF2-33578B44A2B6}"/>
            </a:ext>
          </a:extLst>
        </xdr:cNvPr>
        <xdr:cNvSpPr txBox="1"/>
      </xdr:nvSpPr>
      <xdr:spPr>
        <a:xfrm>
          <a:off x="4219575" y="5764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E12EC3DE-487B-4F48-A30C-034E9B1010BE}"/>
            </a:ext>
          </a:extLst>
        </xdr:cNvPr>
        <xdr:cNvSpPr/>
      </xdr:nvSpPr>
      <xdr:spPr>
        <a:xfrm>
          <a:off x="4124325" y="59035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DC2A1FF2-79D3-4F99-B756-5B963BA3CAF7}"/>
            </a:ext>
          </a:extLst>
        </xdr:cNvPr>
        <xdr:cNvSpPr/>
      </xdr:nvSpPr>
      <xdr:spPr>
        <a:xfrm>
          <a:off x="3381375" y="586867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E327C3F2-5A3D-4F87-8EB7-4F9B5B8663F5}"/>
            </a:ext>
          </a:extLst>
        </xdr:cNvPr>
        <xdr:cNvSpPr/>
      </xdr:nvSpPr>
      <xdr:spPr>
        <a:xfrm>
          <a:off x="2571750" y="58413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4825E7C9-03AE-477E-9F6D-93097B2F1A0B}"/>
            </a:ext>
          </a:extLst>
        </xdr:cNvPr>
        <xdr:cNvSpPr/>
      </xdr:nvSpPr>
      <xdr:spPr>
        <a:xfrm>
          <a:off x="1781175" y="58375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a:extLst>
            <a:ext uri="{FF2B5EF4-FFF2-40B4-BE49-F238E27FC236}">
              <a16:creationId xmlns:a16="http://schemas.microsoft.com/office/drawing/2014/main" id="{CFD65FBD-0F3C-46B0-B62D-092951560E7C}"/>
            </a:ext>
          </a:extLst>
        </xdr:cNvPr>
        <xdr:cNvSpPr/>
      </xdr:nvSpPr>
      <xdr:spPr>
        <a:xfrm>
          <a:off x="981075" y="581787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35B254F-3764-47C3-8897-11703DD204E1}"/>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5227A79-F500-47F0-9325-855176E8C145}"/>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C036EE5-397B-4612-B953-8909AEC6368D}"/>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EB21879-A59C-425F-BB7B-8036BA0CA432}"/>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E8ABD67-68EA-41A6-AB2F-90EF90B02E8A}"/>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73" name="楕円 72">
          <a:extLst>
            <a:ext uri="{FF2B5EF4-FFF2-40B4-BE49-F238E27FC236}">
              <a16:creationId xmlns:a16="http://schemas.microsoft.com/office/drawing/2014/main" id="{CD753804-E68A-497C-8814-03233EB71170}"/>
            </a:ext>
          </a:extLst>
        </xdr:cNvPr>
        <xdr:cNvSpPr/>
      </xdr:nvSpPr>
      <xdr:spPr>
        <a:xfrm>
          <a:off x="4124325" y="6172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156227</xdr:rowOff>
    </xdr:from>
    <xdr:ext cx="405111" cy="259045"/>
    <xdr:sp macro="" textlink="">
      <xdr:nvSpPr>
        <xdr:cNvPr id="74" name="【図書館】&#10;有形固定資産減価償却率該当値テキスト">
          <a:extLst>
            <a:ext uri="{FF2B5EF4-FFF2-40B4-BE49-F238E27FC236}">
              <a16:creationId xmlns:a16="http://schemas.microsoft.com/office/drawing/2014/main" id="{9AD4A2F4-A15D-434A-BF3E-008B590BEA22}"/>
            </a:ext>
          </a:extLst>
        </xdr:cNvPr>
        <xdr:cNvSpPr txBox="1"/>
      </xdr:nvSpPr>
      <xdr:spPr>
        <a:xfrm>
          <a:off x="4219575" y="6160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132080</xdr:rowOff>
    </xdr:from>
    <xdr:to>
      <xdr:col>20</xdr:col>
      <xdr:colOff>38100</xdr:colOff>
      <xdr:row>38</xdr:row>
      <xdr:rowOff>62230</xdr:rowOff>
    </xdr:to>
    <xdr:sp macro="" textlink="">
      <xdr:nvSpPr>
        <xdr:cNvPr id="75" name="楕円 74">
          <a:extLst>
            <a:ext uri="{FF2B5EF4-FFF2-40B4-BE49-F238E27FC236}">
              <a16:creationId xmlns:a16="http://schemas.microsoft.com/office/drawing/2014/main" id="{C2A570FA-2C3A-4931-867A-33C37D8F6486}"/>
            </a:ext>
          </a:extLst>
        </xdr:cNvPr>
        <xdr:cNvSpPr/>
      </xdr:nvSpPr>
      <xdr:spPr>
        <a:xfrm>
          <a:off x="3381375" y="61328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11430</xdr:rowOff>
    </xdr:from>
    <xdr:to>
      <xdr:col>24</xdr:col>
      <xdr:colOff>63500</xdr:colOff>
      <xdr:row>38</xdr:row>
      <xdr:rowOff>57150</xdr:rowOff>
    </xdr:to>
    <xdr:cxnSp macro="">
      <xdr:nvCxnSpPr>
        <xdr:cNvPr id="76" name="直線コネクタ 75">
          <a:extLst>
            <a:ext uri="{FF2B5EF4-FFF2-40B4-BE49-F238E27FC236}">
              <a16:creationId xmlns:a16="http://schemas.microsoft.com/office/drawing/2014/main" id="{45BB9825-65C6-4DE7-AF7B-9C1851116A50}"/>
            </a:ext>
          </a:extLst>
        </xdr:cNvPr>
        <xdr:cNvCxnSpPr/>
      </xdr:nvCxnSpPr>
      <xdr:spPr>
        <a:xfrm>
          <a:off x="3429000" y="6170930"/>
          <a:ext cx="75247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109220</xdr:rowOff>
    </xdr:from>
    <xdr:to>
      <xdr:col>15</xdr:col>
      <xdr:colOff>101600</xdr:colOff>
      <xdr:row>38</xdr:row>
      <xdr:rowOff>39370</xdr:rowOff>
    </xdr:to>
    <xdr:sp macro="" textlink="">
      <xdr:nvSpPr>
        <xdr:cNvPr id="77" name="楕円 76">
          <a:extLst>
            <a:ext uri="{FF2B5EF4-FFF2-40B4-BE49-F238E27FC236}">
              <a16:creationId xmlns:a16="http://schemas.microsoft.com/office/drawing/2014/main" id="{A2506220-C92E-4FA5-BC84-71DF02B2DF35}"/>
            </a:ext>
          </a:extLst>
        </xdr:cNvPr>
        <xdr:cNvSpPr/>
      </xdr:nvSpPr>
      <xdr:spPr>
        <a:xfrm>
          <a:off x="2571750" y="61067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160020</xdr:rowOff>
    </xdr:from>
    <xdr:to>
      <xdr:col>19</xdr:col>
      <xdr:colOff>177800</xdr:colOff>
      <xdr:row>38</xdr:row>
      <xdr:rowOff>11430</xdr:rowOff>
    </xdr:to>
    <xdr:cxnSp macro="">
      <xdr:nvCxnSpPr>
        <xdr:cNvPr id="78" name="直線コネクタ 77">
          <a:extLst>
            <a:ext uri="{FF2B5EF4-FFF2-40B4-BE49-F238E27FC236}">
              <a16:creationId xmlns:a16="http://schemas.microsoft.com/office/drawing/2014/main" id="{CB9B72AB-B8BC-4436-85A3-457A42E44EC3}"/>
            </a:ext>
          </a:extLst>
        </xdr:cNvPr>
        <xdr:cNvCxnSpPr/>
      </xdr:nvCxnSpPr>
      <xdr:spPr>
        <a:xfrm>
          <a:off x="2619375" y="6163945"/>
          <a:ext cx="809625"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84455</xdr:rowOff>
    </xdr:from>
    <xdr:to>
      <xdr:col>10</xdr:col>
      <xdr:colOff>165100</xdr:colOff>
      <xdr:row>38</xdr:row>
      <xdr:rowOff>14605</xdr:rowOff>
    </xdr:to>
    <xdr:sp macro="" textlink="">
      <xdr:nvSpPr>
        <xdr:cNvPr id="79" name="楕円 78">
          <a:extLst>
            <a:ext uri="{FF2B5EF4-FFF2-40B4-BE49-F238E27FC236}">
              <a16:creationId xmlns:a16="http://schemas.microsoft.com/office/drawing/2014/main" id="{8CCE1A2D-E32E-4A25-A29D-118CF14B0F44}"/>
            </a:ext>
          </a:extLst>
        </xdr:cNvPr>
        <xdr:cNvSpPr/>
      </xdr:nvSpPr>
      <xdr:spPr>
        <a:xfrm>
          <a:off x="1781175" y="608838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135255</xdr:rowOff>
    </xdr:from>
    <xdr:to>
      <xdr:col>15</xdr:col>
      <xdr:colOff>50800</xdr:colOff>
      <xdr:row>37</xdr:row>
      <xdr:rowOff>160020</xdr:rowOff>
    </xdr:to>
    <xdr:cxnSp macro="">
      <xdr:nvCxnSpPr>
        <xdr:cNvPr id="80" name="直線コネクタ 79">
          <a:extLst>
            <a:ext uri="{FF2B5EF4-FFF2-40B4-BE49-F238E27FC236}">
              <a16:creationId xmlns:a16="http://schemas.microsoft.com/office/drawing/2014/main" id="{0064E8E8-3A1D-4A67-BE04-2DFB65A6BC72}"/>
            </a:ext>
          </a:extLst>
        </xdr:cNvPr>
        <xdr:cNvCxnSpPr/>
      </xdr:nvCxnSpPr>
      <xdr:spPr>
        <a:xfrm>
          <a:off x="1828800" y="6136005"/>
          <a:ext cx="790575"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46355</xdr:rowOff>
    </xdr:from>
    <xdr:to>
      <xdr:col>6</xdr:col>
      <xdr:colOff>38100</xdr:colOff>
      <xdr:row>37</xdr:row>
      <xdr:rowOff>147955</xdr:rowOff>
    </xdr:to>
    <xdr:sp macro="" textlink="">
      <xdr:nvSpPr>
        <xdr:cNvPr id="81" name="楕円 80">
          <a:extLst>
            <a:ext uri="{FF2B5EF4-FFF2-40B4-BE49-F238E27FC236}">
              <a16:creationId xmlns:a16="http://schemas.microsoft.com/office/drawing/2014/main" id="{81C90339-5EE0-4844-B176-AB4967E3B191}"/>
            </a:ext>
          </a:extLst>
        </xdr:cNvPr>
        <xdr:cNvSpPr/>
      </xdr:nvSpPr>
      <xdr:spPr>
        <a:xfrm>
          <a:off x="981075" y="60502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97155</xdr:rowOff>
    </xdr:from>
    <xdr:to>
      <xdr:col>10</xdr:col>
      <xdr:colOff>114300</xdr:colOff>
      <xdr:row>37</xdr:row>
      <xdr:rowOff>135255</xdr:rowOff>
    </xdr:to>
    <xdr:cxnSp macro="">
      <xdr:nvCxnSpPr>
        <xdr:cNvPr id="82" name="直線コネクタ 81">
          <a:extLst>
            <a:ext uri="{FF2B5EF4-FFF2-40B4-BE49-F238E27FC236}">
              <a16:creationId xmlns:a16="http://schemas.microsoft.com/office/drawing/2014/main" id="{4DFF740F-FB58-45BC-9A10-D48016327AFC}"/>
            </a:ext>
          </a:extLst>
        </xdr:cNvPr>
        <xdr:cNvCxnSpPr/>
      </xdr:nvCxnSpPr>
      <xdr:spPr>
        <a:xfrm>
          <a:off x="1028700" y="609790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151147</xdr:rowOff>
    </xdr:from>
    <xdr:ext cx="405111" cy="259045"/>
    <xdr:sp macro="" textlink="">
      <xdr:nvSpPr>
        <xdr:cNvPr id="83" name="n_1aveValue【図書館】&#10;有形固定資産減価償却率">
          <a:extLst>
            <a:ext uri="{FF2B5EF4-FFF2-40B4-BE49-F238E27FC236}">
              <a16:creationId xmlns:a16="http://schemas.microsoft.com/office/drawing/2014/main" id="{8ADB2647-B74C-4DC2-8621-93F49A76FDF4}"/>
            </a:ext>
          </a:extLst>
        </xdr:cNvPr>
        <xdr:cNvSpPr txBox="1"/>
      </xdr:nvSpPr>
      <xdr:spPr>
        <a:xfrm>
          <a:off x="3239144" y="566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84" name="n_2aveValue【図書館】&#10;有形固定資産減価償却率">
          <a:extLst>
            <a:ext uri="{FF2B5EF4-FFF2-40B4-BE49-F238E27FC236}">
              <a16:creationId xmlns:a16="http://schemas.microsoft.com/office/drawing/2014/main" id="{E663E8C4-492F-444F-8B6E-CC83600B62C0}"/>
            </a:ext>
          </a:extLst>
        </xdr:cNvPr>
        <xdr:cNvSpPr txBox="1"/>
      </xdr:nvSpPr>
      <xdr:spPr>
        <a:xfrm>
          <a:off x="2439044"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116857</xdr:rowOff>
    </xdr:from>
    <xdr:ext cx="405111" cy="259045"/>
    <xdr:sp macro="" textlink="">
      <xdr:nvSpPr>
        <xdr:cNvPr id="85" name="n_3aveValue【図書館】&#10;有形固定資産減価償却率">
          <a:extLst>
            <a:ext uri="{FF2B5EF4-FFF2-40B4-BE49-F238E27FC236}">
              <a16:creationId xmlns:a16="http://schemas.microsoft.com/office/drawing/2014/main" id="{1C34CBD5-C9E0-4E28-A517-F6901C71A848}"/>
            </a:ext>
          </a:extLst>
        </xdr:cNvPr>
        <xdr:cNvSpPr txBox="1"/>
      </xdr:nvSpPr>
      <xdr:spPr>
        <a:xfrm>
          <a:off x="1648469" y="563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84472</xdr:rowOff>
    </xdr:from>
    <xdr:ext cx="405111" cy="259045"/>
    <xdr:sp macro="" textlink="">
      <xdr:nvSpPr>
        <xdr:cNvPr id="86" name="n_4aveValue【図書館】&#10;有形固定資産減価償却率">
          <a:extLst>
            <a:ext uri="{FF2B5EF4-FFF2-40B4-BE49-F238E27FC236}">
              <a16:creationId xmlns:a16="http://schemas.microsoft.com/office/drawing/2014/main" id="{AB9D5CE3-8435-4E28-B65E-F7DD89454A19}"/>
            </a:ext>
          </a:extLst>
        </xdr:cNvPr>
        <xdr:cNvSpPr txBox="1"/>
      </xdr:nvSpPr>
      <xdr:spPr>
        <a:xfrm>
          <a:off x="848369" y="560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53357</xdr:rowOff>
    </xdr:from>
    <xdr:ext cx="405111" cy="259045"/>
    <xdr:sp macro="" textlink="">
      <xdr:nvSpPr>
        <xdr:cNvPr id="87" name="n_1mainValue【図書館】&#10;有形固定資産減価償却率">
          <a:extLst>
            <a:ext uri="{FF2B5EF4-FFF2-40B4-BE49-F238E27FC236}">
              <a16:creationId xmlns:a16="http://schemas.microsoft.com/office/drawing/2014/main" id="{4AE1FD37-D315-495E-A8D5-5EC9F8D5CB0A}"/>
            </a:ext>
          </a:extLst>
        </xdr:cNvPr>
        <xdr:cNvSpPr txBox="1"/>
      </xdr:nvSpPr>
      <xdr:spPr>
        <a:xfrm>
          <a:off x="32391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30497</xdr:rowOff>
    </xdr:from>
    <xdr:ext cx="405111" cy="259045"/>
    <xdr:sp macro="" textlink="">
      <xdr:nvSpPr>
        <xdr:cNvPr id="88" name="n_2mainValue【図書館】&#10;有形固定資産減価償却率">
          <a:extLst>
            <a:ext uri="{FF2B5EF4-FFF2-40B4-BE49-F238E27FC236}">
              <a16:creationId xmlns:a16="http://schemas.microsoft.com/office/drawing/2014/main" id="{B9D6F8DF-E65D-45D6-B793-822C54691F1D}"/>
            </a:ext>
          </a:extLst>
        </xdr:cNvPr>
        <xdr:cNvSpPr txBox="1"/>
      </xdr:nvSpPr>
      <xdr:spPr>
        <a:xfrm>
          <a:off x="24390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5732</xdr:rowOff>
    </xdr:from>
    <xdr:ext cx="405111" cy="259045"/>
    <xdr:sp macro="" textlink="">
      <xdr:nvSpPr>
        <xdr:cNvPr id="89" name="n_3mainValue【図書館】&#10;有形固定資産減価償却率">
          <a:extLst>
            <a:ext uri="{FF2B5EF4-FFF2-40B4-BE49-F238E27FC236}">
              <a16:creationId xmlns:a16="http://schemas.microsoft.com/office/drawing/2014/main" id="{AB59BBE4-5A10-4DDD-BE91-68FB74C4018D}"/>
            </a:ext>
          </a:extLst>
        </xdr:cNvPr>
        <xdr:cNvSpPr txBox="1"/>
      </xdr:nvSpPr>
      <xdr:spPr>
        <a:xfrm>
          <a:off x="1648469" y="6171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139082</xdr:rowOff>
    </xdr:from>
    <xdr:ext cx="405111" cy="259045"/>
    <xdr:sp macro="" textlink="">
      <xdr:nvSpPr>
        <xdr:cNvPr id="90" name="n_4mainValue【図書館】&#10;有形固定資産減価償却率">
          <a:extLst>
            <a:ext uri="{FF2B5EF4-FFF2-40B4-BE49-F238E27FC236}">
              <a16:creationId xmlns:a16="http://schemas.microsoft.com/office/drawing/2014/main" id="{6C3C9483-5657-4F70-B782-E9232CE1E0ED}"/>
            </a:ext>
          </a:extLst>
        </xdr:cNvPr>
        <xdr:cNvSpPr txBox="1"/>
      </xdr:nvSpPr>
      <xdr:spPr>
        <a:xfrm>
          <a:off x="848369" y="614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CC4EEA0-C54D-4E84-AC6E-D25290F3F5DB}"/>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3037B11-0B50-4926-8F2C-B89AE6E818B9}"/>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7228932-3ADC-4E61-93FA-376ECEDC9F8F}"/>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077689C-8200-42F5-BDDC-3867DAC55839}"/>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5336606-FCA9-409B-8F93-1732EA38D170}"/>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7185815-951B-4943-A332-C50F46F5E7EE}"/>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67CF629-524F-469D-95A4-3285076853C9}"/>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EF73E0B-123C-4D34-8126-30CD64F957E1}"/>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C7E6C52E-E93F-40B9-A923-9BEA8B6F123A}"/>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A328FEA-A6D3-4FD7-AA0D-F9BD262DC7B8}"/>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AAC83A24-2D06-481C-BB13-4524BD2F74F8}"/>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93379699-99F2-4980-AD72-EBC3D7C664E5}"/>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8CD31BF1-7CD0-4A5C-8427-17F416BFB830}"/>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57775B65-5B19-4C03-BDBB-8057567169C6}"/>
            </a:ext>
          </a:extLst>
        </xdr:cNvPr>
        <xdr:cNvSpPr txBox="1"/>
      </xdr:nvSpPr>
      <xdr:spPr>
        <a:xfrm>
          <a:off x="55272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4F90ED48-7B0B-470B-98B5-BDF60BAC1F3A}"/>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48CBEFCE-F555-44E6-8501-D3CA0B26338C}"/>
            </a:ext>
          </a:extLst>
        </xdr:cNvPr>
        <xdr:cNvSpPr txBox="1"/>
      </xdr:nvSpPr>
      <xdr:spPr>
        <a:xfrm>
          <a:off x="5527221"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7B4407CB-17C8-479E-A7B8-2971DBFD9296}"/>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8189E7B6-5BBE-4523-9D44-C676119C5ED2}"/>
            </a:ext>
          </a:extLst>
        </xdr:cNvPr>
        <xdr:cNvSpPr txBox="1"/>
      </xdr:nvSpPr>
      <xdr:spPr>
        <a:xfrm>
          <a:off x="5527221"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8A084237-6C05-4182-8F57-AF6BDC1BFA25}"/>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236E617C-F501-4DDE-B556-6737DB36380D}"/>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AA715339-51EA-4C99-821F-AFACDBF12E43}"/>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E46604EF-99B0-4445-89B1-234C5BFD75C8}"/>
            </a:ext>
          </a:extLst>
        </xdr:cNvPr>
        <xdr:cNvCxnSpPr/>
      </xdr:nvCxnSpPr>
      <xdr:spPr>
        <a:xfrm flipV="1">
          <a:off x="9429115" y="5460365"/>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8B881656-615E-41DD-AE7A-53E403D41273}"/>
            </a:ext>
          </a:extLst>
        </xdr:cNvPr>
        <xdr:cNvSpPr txBox="1"/>
      </xdr:nvSpPr>
      <xdr:spPr>
        <a:xfrm>
          <a:off x="9467850" y="66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A1368A0C-F63F-4F27-AC2C-9361C7D3057A}"/>
            </a:ext>
          </a:extLst>
        </xdr:cNvPr>
        <xdr:cNvCxnSpPr/>
      </xdr:nvCxnSpPr>
      <xdr:spPr>
        <a:xfrm>
          <a:off x="9363075" y="665099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CA853400-73DC-4913-B572-63C17F348049}"/>
            </a:ext>
          </a:extLst>
        </xdr:cNvPr>
        <xdr:cNvSpPr txBox="1"/>
      </xdr:nvSpPr>
      <xdr:spPr>
        <a:xfrm>
          <a:off x="9467850" y="524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C0D5B220-F413-43D4-AB8A-5FD19CE4B5B5}"/>
            </a:ext>
          </a:extLst>
        </xdr:cNvPr>
        <xdr:cNvCxnSpPr/>
      </xdr:nvCxnSpPr>
      <xdr:spPr>
        <a:xfrm>
          <a:off x="9363075" y="546036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129557</xdr:rowOff>
    </xdr:from>
    <xdr:ext cx="469744" cy="259045"/>
    <xdr:sp macro="" textlink="">
      <xdr:nvSpPr>
        <xdr:cNvPr id="117" name="【図書館】&#10;一人当たり面積平均値テキスト">
          <a:extLst>
            <a:ext uri="{FF2B5EF4-FFF2-40B4-BE49-F238E27FC236}">
              <a16:creationId xmlns:a16="http://schemas.microsoft.com/office/drawing/2014/main" id="{92BE2EB0-EA7C-457F-AA7E-2AE3459E2FEF}"/>
            </a:ext>
          </a:extLst>
        </xdr:cNvPr>
        <xdr:cNvSpPr txBox="1"/>
      </xdr:nvSpPr>
      <xdr:spPr>
        <a:xfrm>
          <a:off x="9467850" y="61271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a:extLst>
            <a:ext uri="{FF2B5EF4-FFF2-40B4-BE49-F238E27FC236}">
              <a16:creationId xmlns:a16="http://schemas.microsoft.com/office/drawing/2014/main" id="{19940ED9-979E-4055-A841-17A0A4BDCEA3}"/>
            </a:ext>
          </a:extLst>
        </xdr:cNvPr>
        <xdr:cNvSpPr/>
      </xdr:nvSpPr>
      <xdr:spPr>
        <a:xfrm>
          <a:off x="9401175" y="615188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6C11C65E-6A59-4816-85A4-50700A11A606}"/>
            </a:ext>
          </a:extLst>
        </xdr:cNvPr>
        <xdr:cNvSpPr/>
      </xdr:nvSpPr>
      <xdr:spPr>
        <a:xfrm>
          <a:off x="8639175" y="61652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a:extLst>
            <a:ext uri="{FF2B5EF4-FFF2-40B4-BE49-F238E27FC236}">
              <a16:creationId xmlns:a16="http://schemas.microsoft.com/office/drawing/2014/main" id="{D57906BD-8F14-4CF8-A4BD-8D7F5056C90E}"/>
            </a:ext>
          </a:extLst>
        </xdr:cNvPr>
        <xdr:cNvSpPr/>
      </xdr:nvSpPr>
      <xdr:spPr>
        <a:xfrm>
          <a:off x="7839075" y="61652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7AE70689-E768-494E-8650-C45639F742F8}"/>
            </a:ext>
          </a:extLst>
        </xdr:cNvPr>
        <xdr:cNvSpPr/>
      </xdr:nvSpPr>
      <xdr:spPr>
        <a:xfrm>
          <a:off x="7029450" y="61652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a:extLst>
            <a:ext uri="{FF2B5EF4-FFF2-40B4-BE49-F238E27FC236}">
              <a16:creationId xmlns:a16="http://schemas.microsoft.com/office/drawing/2014/main" id="{07AB69AA-520D-4982-9F90-1BF828BACA49}"/>
            </a:ext>
          </a:extLst>
        </xdr:cNvPr>
        <xdr:cNvSpPr/>
      </xdr:nvSpPr>
      <xdr:spPr>
        <a:xfrm>
          <a:off x="6238875" y="61912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396E75E-2CAC-4900-B194-F8FC63393429}"/>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7658866-C157-411A-90E3-04106D8FFBDE}"/>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6EB4C21-1ECB-4258-AE8D-9219B5775F45}"/>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A6F136A-3515-402B-8C5C-C1A1441D8A76}"/>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9A88E14-35E6-4D73-9067-B0F498C08BD8}"/>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93980</xdr:rowOff>
    </xdr:from>
    <xdr:to>
      <xdr:col>55</xdr:col>
      <xdr:colOff>50800</xdr:colOff>
      <xdr:row>37</xdr:row>
      <xdr:rowOff>24130</xdr:rowOff>
    </xdr:to>
    <xdr:sp macro="" textlink="">
      <xdr:nvSpPr>
        <xdr:cNvPr id="128" name="楕円 127">
          <a:extLst>
            <a:ext uri="{FF2B5EF4-FFF2-40B4-BE49-F238E27FC236}">
              <a16:creationId xmlns:a16="http://schemas.microsoft.com/office/drawing/2014/main" id="{31E85E17-4B46-4401-A5C7-5B6F13D13BE5}"/>
            </a:ext>
          </a:extLst>
        </xdr:cNvPr>
        <xdr:cNvSpPr/>
      </xdr:nvSpPr>
      <xdr:spPr>
        <a:xfrm>
          <a:off x="9401175" y="593280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116857</xdr:rowOff>
    </xdr:from>
    <xdr:ext cx="469744" cy="259045"/>
    <xdr:sp macro="" textlink="">
      <xdr:nvSpPr>
        <xdr:cNvPr id="129" name="【図書館】&#10;一人当たり面積該当値テキスト">
          <a:extLst>
            <a:ext uri="{FF2B5EF4-FFF2-40B4-BE49-F238E27FC236}">
              <a16:creationId xmlns:a16="http://schemas.microsoft.com/office/drawing/2014/main" id="{5D6DFE92-42FF-43D8-981B-081551B0A473}"/>
            </a:ext>
          </a:extLst>
        </xdr:cNvPr>
        <xdr:cNvSpPr txBox="1"/>
      </xdr:nvSpPr>
      <xdr:spPr>
        <a:xfrm>
          <a:off x="9467850" y="57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93980</xdr:rowOff>
    </xdr:from>
    <xdr:to>
      <xdr:col>50</xdr:col>
      <xdr:colOff>165100</xdr:colOff>
      <xdr:row>37</xdr:row>
      <xdr:rowOff>24130</xdr:rowOff>
    </xdr:to>
    <xdr:sp macro="" textlink="">
      <xdr:nvSpPr>
        <xdr:cNvPr id="130" name="楕円 129">
          <a:extLst>
            <a:ext uri="{FF2B5EF4-FFF2-40B4-BE49-F238E27FC236}">
              <a16:creationId xmlns:a16="http://schemas.microsoft.com/office/drawing/2014/main" id="{CA9D7D30-9D8D-47F9-B2BD-D97DBE0015EA}"/>
            </a:ext>
          </a:extLst>
        </xdr:cNvPr>
        <xdr:cNvSpPr/>
      </xdr:nvSpPr>
      <xdr:spPr>
        <a:xfrm>
          <a:off x="8639175" y="59328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144780</xdr:rowOff>
    </xdr:from>
    <xdr:to>
      <xdr:col>55</xdr:col>
      <xdr:colOff>0</xdr:colOff>
      <xdr:row>36</xdr:row>
      <xdr:rowOff>144780</xdr:rowOff>
    </xdr:to>
    <xdr:cxnSp macro="">
      <xdr:nvCxnSpPr>
        <xdr:cNvPr id="131" name="直線コネクタ 130">
          <a:extLst>
            <a:ext uri="{FF2B5EF4-FFF2-40B4-BE49-F238E27FC236}">
              <a16:creationId xmlns:a16="http://schemas.microsoft.com/office/drawing/2014/main" id="{A2E7B21B-4FAB-4EED-A151-4E03C11566E3}"/>
            </a:ext>
          </a:extLst>
        </xdr:cNvPr>
        <xdr:cNvCxnSpPr/>
      </xdr:nvCxnSpPr>
      <xdr:spPr>
        <a:xfrm>
          <a:off x="8686800" y="598043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93980</xdr:rowOff>
    </xdr:from>
    <xdr:to>
      <xdr:col>46</xdr:col>
      <xdr:colOff>38100</xdr:colOff>
      <xdr:row>37</xdr:row>
      <xdr:rowOff>24130</xdr:rowOff>
    </xdr:to>
    <xdr:sp macro="" textlink="">
      <xdr:nvSpPr>
        <xdr:cNvPr id="132" name="楕円 131">
          <a:extLst>
            <a:ext uri="{FF2B5EF4-FFF2-40B4-BE49-F238E27FC236}">
              <a16:creationId xmlns:a16="http://schemas.microsoft.com/office/drawing/2014/main" id="{4A61C012-A891-467B-857A-A3E95882324B}"/>
            </a:ext>
          </a:extLst>
        </xdr:cNvPr>
        <xdr:cNvSpPr/>
      </xdr:nvSpPr>
      <xdr:spPr>
        <a:xfrm>
          <a:off x="7839075" y="59328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144780</xdr:rowOff>
    </xdr:from>
    <xdr:to>
      <xdr:col>50</xdr:col>
      <xdr:colOff>114300</xdr:colOff>
      <xdr:row>36</xdr:row>
      <xdr:rowOff>144780</xdr:rowOff>
    </xdr:to>
    <xdr:cxnSp macro="">
      <xdr:nvCxnSpPr>
        <xdr:cNvPr id="133" name="直線コネクタ 132">
          <a:extLst>
            <a:ext uri="{FF2B5EF4-FFF2-40B4-BE49-F238E27FC236}">
              <a16:creationId xmlns:a16="http://schemas.microsoft.com/office/drawing/2014/main" id="{CC68DE67-E67E-4FF9-93D6-F2414EC2E414}"/>
            </a:ext>
          </a:extLst>
        </xdr:cNvPr>
        <xdr:cNvCxnSpPr/>
      </xdr:nvCxnSpPr>
      <xdr:spPr>
        <a:xfrm>
          <a:off x="7886700" y="598043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116840</xdr:rowOff>
    </xdr:from>
    <xdr:to>
      <xdr:col>41</xdr:col>
      <xdr:colOff>101600</xdr:colOff>
      <xdr:row>37</xdr:row>
      <xdr:rowOff>46990</xdr:rowOff>
    </xdr:to>
    <xdr:sp macro="" textlink="">
      <xdr:nvSpPr>
        <xdr:cNvPr id="134" name="楕円 133">
          <a:extLst>
            <a:ext uri="{FF2B5EF4-FFF2-40B4-BE49-F238E27FC236}">
              <a16:creationId xmlns:a16="http://schemas.microsoft.com/office/drawing/2014/main" id="{332F89B6-3815-454F-8DDB-3FF7715BCD90}"/>
            </a:ext>
          </a:extLst>
        </xdr:cNvPr>
        <xdr:cNvSpPr/>
      </xdr:nvSpPr>
      <xdr:spPr>
        <a:xfrm>
          <a:off x="7029450" y="59556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144780</xdr:rowOff>
    </xdr:from>
    <xdr:to>
      <xdr:col>45</xdr:col>
      <xdr:colOff>177800</xdr:colOff>
      <xdr:row>36</xdr:row>
      <xdr:rowOff>167640</xdr:rowOff>
    </xdr:to>
    <xdr:cxnSp macro="">
      <xdr:nvCxnSpPr>
        <xdr:cNvPr id="135" name="直線コネクタ 134">
          <a:extLst>
            <a:ext uri="{FF2B5EF4-FFF2-40B4-BE49-F238E27FC236}">
              <a16:creationId xmlns:a16="http://schemas.microsoft.com/office/drawing/2014/main" id="{D0BB20F1-8241-4FEC-8D2B-6F59E7024347}"/>
            </a:ext>
          </a:extLst>
        </xdr:cNvPr>
        <xdr:cNvCxnSpPr/>
      </xdr:nvCxnSpPr>
      <xdr:spPr>
        <a:xfrm flipV="1">
          <a:off x="7077075" y="5980430"/>
          <a:ext cx="80962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116840</xdr:rowOff>
    </xdr:from>
    <xdr:to>
      <xdr:col>36</xdr:col>
      <xdr:colOff>165100</xdr:colOff>
      <xdr:row>37</xdr:row>
      <xdr:rowOff>46990</xdr:rowOff>
    </xdr:to>
    <xdr:sp macro="" textlink="">
      <xdr:nvSpPr>
        <xdr:cNvPr id="136" name="楕円 135">
          <a:extLst>
            <a:ext uri="{FF2B5EF4-FFF2-40B4-BE49-F238E27FC236}">
              <a16:creationId xmlns:a16="http://schemas.microsoft.com/office/drawing/2014/main" id="{3F27C6B2-D136-4AC6-B809-149BC7692F87}"/>
            </a:ext>
          </a:extLst>
        </xdr:cNvPr>
        <xdr:cNvSpPr/>
      </xdr:nvSpPr>
      <xdr:spPr>
        <a:xfrm>
          <a:off x="6238875" y="59556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167640</xdr:rowOff>
    </xdr:from>
    <xdr:to>
      <xdr:col>41</xdr:col>
      <xdr:colOff>50800</xdr:colOff>
      <xdr:row>36</xdr:row>
      <xdr:rowOff>167640</xdr:rowOff>
    </xdr:to>
    <xdr:cxnSp macro="">
      <xdr:nvCxnSpPr>
        <xdr:cNvPr id="137" name="直線コネクタ 136">
          <a:extLst>
            <a:ext uri="{FF2B5EF4-FFF2-40B4-BE49-F238E27FC236}">
              <a16:creationId xmlns:a16="http://schemas.microsoft.com/office/drawing/2014/main" id="{0222841D-1714-4D54-8719-E9B32AD72B5E}"/>
            </a:ext>
          </a:extLst>
        </xdr:cNvPr>
        <xdr:cNvCxnSpPr/>
      </xdr:nvCxnSpPr>
      <xdr:spPr>
        <a:xfrm>
          <a:off x="6286500" y="600329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8" name="n_1aveValue【図書館】&#10;一人当たり面積">
          <a:extLst>
            <a:ext uri="{FF2B5EF4-FFF2-40B4-BE49-F238E27FC236}">
              <a16:creationId xmlns:a16="http://schemas.microsoft.com/office/drawing/2014/main" id="{129DE03F-3D6D-4A03-9E21-65EE2B730FA1}"/>
            </a:ext>
          </a:extLst>
        </xdr:cNvPr>
        <xdr:cNvSpPr txBox="1"/>
      </xdr:nvSpPr>
      <xdr:spPr>
        <a:xfrm>
          <a:off x="8458277" y="625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39" name="n_2aveValue【図書館】&#10;一人当たり面積">
          <a:extLst>
            <a:ext uri="{FF2B5EF4-FFF2-40B4-BE49-F238E27FC236}">
              <a16:creationId xmlns:a16="http://schemas.microsoft.com/office/drawing/2014/main" id="{8B431635-6D15-41E9-B159-4380128DCD03}"/>
            </a:ext>
          </a:extLst>
        </xdr:cNvPr>
        <xdr:cNvSpPr txBox="1"/>
      </xdr:nvSpPr>
      <xdr:spPr>
        <a:xfrm>
          <a:off x="7677227" y="625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95267</xdr:rowOff>
    </xdr:from>
    <xdr:ext cx="469744" cy="259045"/>
    <xdr:sp macro="" textlink="">
      <xdr:nvSpPr>
        <xdr:cNvPr id="140" name="n_3aveValue【図書館】&#10;一人当たり面積">
          <a:extLst>
            <a:ext uri="{FF2B5EF4-FFF2-40B4-BE49-F238E27FC236}">
              <a16:creationId xmlns:a16="http://schemas.microsoft.com/office/drawing/2014/main" id="{0AC3BA27-25BB-42C0-A2DF-9BCB51F8165B}"/>
            </a:ext>
          </a:extLst>
        </xdr:cNvPr>
        <xdr:cNvSpPr txBox="1"/>
      </xdr:nvSpPr>
      <xdr:spPr>
        <a:xfrm>
          <a:off x="6867602" y="625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1" name="n_4aveValue【図書館】&#10;一人当たり面積">
          <a:extLst>
            <a:ext uri="{FF2B5EF4-FFF2-40B4-BE49-F238E27FC236}">
              <a16:creationId xmlns:a16="http://schemas.microsoft.com/office/drawing/2014/main" id="{C201D350-5650-45D8-80D7-03AB84D7D909}"/>
            </a:ext>
          </a:extLst>
        </xdr:cNvPr>
        <xdr:cNvSpPr txBox="1"/>
      </xdr:nvSpPr>
      <xdr:spPr>
        <a:xfrm>
          <a:off x="6067502" y="628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40657</xdr:rowOff>
    </xdr:from>
    <xdr:ext cx="469744" cy="259045"/>
    <xdr:sp macro="" textlink="">
      <xdr:nvSpPr>
        <xdr:cNvPr id="142" name="n_1mainValue【図書館】&#10;一人当たり面積">
          <a:extLst>
            <a:ext uri="{FF2B5EF4-FFF2-40B4-BE49-F238E27FC236}">
              <a16:creationId xmlns:a16="http://schemas.microsoft.com/office/drawing/2014/main" id="{F5B80EFA-54E0-4789-BBC4-2EA1DDAC1DF5}"/>
            </a:ext>
          </a:extLst>
        </xdr:cNvPr>
        <xdr:cNvSpPr txBox="1"/>
      </xdr:nvSpPr>
      <xdr:spPr>
        <a:xfrm>
          <a:off x="8458277" y="57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40657</xdr:rowOff>
    </xdr:from>
    <xdr:ext cx="469744" cy="259045"/>
    <xdr:sp macro="" textlink="">
      <xdr:nvSpPr>
        <xdr:cNvPr id="143" name="n_2mainValue【図書館】&#10;一人当たり面積">
          <a:extLst>
            <a:ext uri="{FF2B5EF4-FFF2-40B4-BE49-F238E27FC236}">
              <a16:creationId xmlns:a16="http://schemas.microsoft.com/office/drawing/2014/main" id="{D2C1BF0F-9729-457D-9339-011043328C7B}"/>
            </a:ext>
          </a:extLst>
        </xdr:cNvPr>
        <xdr:cNvSpPr txBox="1"/>
      </xdr:nvSpPr>
      <xdr:spPr>
        <a:xfrm>
          <a:off x="7677227" y="57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63517</xdr:rowOff>
    </xdr:from>
    <xdr:ext cx="469744" cy="259045"/>
    <xdr:sp macro="" textlink="">
      <xdr:nvSpPr>
        <xdr:cNvPr id="144" name="n_3mainValue【図書館】&#10;一人当たり面積">
          <a:extLst>
            <a:ext uri="{FF2B5EF4-FFF2-40B4-BE49-F238E27FC236}">
              <a16:creationId xmlns:a16="http://schemas.microsoft.com/office/drawing/2014/main" id="{6284DD8F-2F36-4B76-9FDD-056A19693B36}"/>
            </a:ext>
          </a:extLst>
        </xdr:cNvPr>
        <xdr:cNvSpPr txBox="1"/>
      </xdr:nvSpPr>
      <xdr:spPr>
        <a:xfrm>
          <a:off x="6867602" y="57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63517</xdr:rowOff>
    </xdr:from>
    <xdr:ext cx="469744" cy="259045"/>
    <xdr:sp macro="" textlink="">
      <xdr:nvSpPr>
        <xdr:cNvPr id="145" name="n_4mainValue【図書館】&#10;一人当たり面積">
          <a:extLst>
            <a:ext uri="{FF2B5EF4-FFF2-40B4-BE49-F238E27FC236}">
              <a16:creationId xmlns:a16="http://schemas.microsoft.com/office/drawing/2014/main" id="{07707FED-1F32-4060-9D50-E90162BEB2EC}"/>
            </a:ext>
          </a:extLst>
        </xdr:cNvPr>
        <xdr:cNvSpPr txBox="1"/>
      </xdr:nvSpPr>
      <xdr:spPr>
        <a:xfrm>
          <a:off x="6067502" y="57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33FA4EBB-82A1-43C8-8639-67DB83081A46}"/>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CBD1E0-284C-4AD2-B418-FA615CF73AD9}"/>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EB3CC772-BF5F-4E01-A5AD-6B66C20BAE5C}"/>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10FC09E2-EC53-45E1-85B6-A59DA17DD628}"/>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933890A2-2F94-4A4D-96FD-13712A52887E}"/>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E6F1FE3-B123-4668-A216-1B70F60FFEC0}"/>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FCA58901-1E06-4E55-A998-59F84E9BD5E5}"/>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FFC58DAC-0FD6-4179-846D-65D5C56CD3CB}"/>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A5C5F49A-963B-49EB-888C-6DB0B17CE0E0}"/>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E64B106D-6F4F-4362-A541-CFD547CCE01D}"/>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88965489-4F84-4901-83F8-63DACF985B85}"/>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36F7B0FE-3871-4FDD-9965-3A5FD5730F91}"/>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3427A483-0F97-49F5-89EF-20C24599B97C}"/>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2FE96FF8-5D2E-49B6-BF90-96382AC7E9EB}"/>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36A88D1E-D2A7-4D59-86AC-0C729FDC6B7B}"/>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E2A5D30C-6EFF-4E68-96AA-A00156A66C0D}"/>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29AD4823-2628-4096-A4D0-F0BC2B0E92E7}"/>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8EC3AAE8-5D8C-4AB6-9185-BB300B43E134}"/>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4206C8F0-0201-4442-A892-E9A2EC9304B7}"/>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ADC19914-2741-4E69-B199-FFBFF0130190}"/>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CD536BCA-3218-49EC-8942-91D5AA47B0E0}"/>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705A055C-5739-4F33-8766-CBCD61D77A40}"/>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45705B0B-2857-45E1-982F-4AE60FE234A7}"/>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D3808218-6259-4A38-94EA-D9DE59FDAB6A}"/>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19246F77-F52A-413B-992E-4FA2320662C9}"/>
            </a:ext>
          </a:extLst>
        </xdr:cNvPr>
        <xdr:cNvCxnSpPr/>
      </xdr:nvCxnSpPr>
      <xdr:spPr>
        <a:xfrm flipV="1">
          <a:off x="4180840" y="9199880"/>
          <a:ext cx="0" cy="1249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B68F1371-D9A4-48B8-8BD9-A47363D77256}"/>
            </a:ext>
          </a:extLst>
        </xdr:cNvPr>
        <xdr:cNvSpPr txBox="1"/>
      </xdr:nvSpPr>
      <xdr:spPr>
        <a:xfrm>
          <a:off x="42195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86DC99AE-552F-47D0-BB6C-667538BD42B6}"/>
            </a:ext>
          </a:extLst>
        </xdr:cNvPr>
        <xdr:cNvCxnSpPr/>
      </xdr:nvCxnSpPr>
      <xdr:spPr>
        <a:xfrm>
          <a:off x="4105275"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4F7C6D16-5336-407D-8A25-275D94532D4E}"/>
            </a:ext>
          </a:extLst>
        </xdr:cNvPr>
        <xdr:cNvSpPr txBox="1"/>
      </xdr:nvSpPr>
      <xdr:spPr>
        <a:xfrm>
          <a:off x="4219575" y="898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a:extLst>
            <a:ext uri="{FF2B5EF4-FFF2-40B4-BE49-F238E27FC236}">
              <a16:creationId xmlns:a16="http://schemas.microsoft.com/office/drawing/2014/main" id="{017594A5-DC24-4277-9E87-5431D26139DF}"/>
            </a:ext>
          </a:extLst>
        </xdr:cNvPr>
        <xdr:cNvCxnSpPr/>
      </xdr:nvCxnSpPr>
      <xdr:spPr>
        <a:xfrm>
          <a:off x="4105275" y="91998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36212</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C9236C47-7056-4C4A-A4AC-9FD2AEECBC70}"/>
            </a:ext>
          </a:extLst>
        </xdr:cNvPr>
        <xdr:cNvSpPr txBox="1"/>
      </xdr:nvSpPr>
      <xdr:spPr>
        <a:xfrm>
          <a:off x="4219575" y="9599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a:extLst>
            <a:ext uri="{FF2B5EF4-FFF2-40B4-BE49-F238E27FC236}">
              <a16:creationId xmlns:a16="http://schemas.microsoft.com/office/drawing/2014/main" id="{83245DD9-B143-49D3-9948-2F3613E2310B}"/>
            </a:ext>
          </a:extLst>
        </xdr:cNvPr>
        <xdr:cNvSpPr/>
      </xdr:nvSpPr>
      <xdr:spPr>
        <a:xfrm>
          <a:off x="4124325" y="962088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a:extLst>
            <a:ext uri="{FF2B5EF4-FFF2-40B4-BE49-F238E27FC236}">
              <a16:creationId xmlns:a16="http://schemas.microsoft.com/office/drawing/2014/main" id="{1438488E-9412-4776-B9EF-1C57A0C9B9EA}"/>
            </a:ext>
          </a:extLst>
        </xdr:cNvPr>
        <xdr:cNvSpPr/>
      </xdr:nvSpPr>
      <xdr:spPr>
        <a:xfrm>
          <a:off x="3381375" y="958913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a:extLst>
            <a:ext uri="{FF2B5EF4-FFF2-40B4-BE49-F238E27FC236}">
              <a16:creationId xmlns:a16="http://schemas.microsoft.com/office/drawing/2014/main" id="{2E72E464-E3A0-43F1-9584-49E5F69809C2}"/>
            </a:ext>
          </a:extLst>
        </xdr:cNvPr>
        <xdr:cNvSpPr/>
      </xdr:nvSpPr>
      <xdr:spPr>
        <a:xfrm>
          <a:off x="2571750" y="957008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a:extLst>
            <a:ext uri="{FF2B5EF4-FFF2-40B4-BE49-F238E27FC236}">
              <a16:creationId xmlns:a16="http://schemas.microsoft.com/office/drawing/2014/main" id="{0CCA4F2D-E691-4679-BD64-FF8E6683EE90}"/>
            </a:ext>
          </a:extLst>
        </xdr:cNvPr>
        <xdr:cNvSpPr/>
      </xdr:nvSpPr>
      <xdr:spPr>
        <a:xfrm>
          <a:off x="1781175" y="956119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a:extLst>
            <a:ext uri="{FF2B5EF4-FFF2-40B4-BE49-F238E27FC236}">
              <a16:creationId xmlns:a16="http://schemas.microsoft.com/office/drawing/2014/main" id="{7622B74D-B852-4FFB-9549-41AD85A6EF6E}"/>
            </a:ext>
          </a:extLst>
        </xdr:cNvPr>
        <xdr:cNvSpPr/>
      </xdr:nvSpPr>
      <xdr:spPr>
        <a:xfrm>
          <a:off x="981075" y="95434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849F0594-08C8-4129-B8AC-87CAAB766D7A}"/>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87C901D-4A3E-4978-9FAB-4F6C985DA1BF}"/>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37F4A94-4AFB-47CC-ACD4-5345F41D17FB}"/>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D2DD032-E84E-49EA-9015-FB8E533CF206}"/>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571DF4A-6ED9-4905-AB3D-7F07F972D872}"/>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137795</xdr:rowOff>
    </xdr:from>
    <xdr:to>
      <xdr:col>24</xdr:col>
      <xdr:colOff>114300</xdr:colOff>
      <xdr:row>59</xdr:row>
      <xdr:rowOff>67945</xdr:rowOff>
    </xdr:to>
    <xdr:sp macro="" textlink="">
      <xdr:nvSpPr>
        <xdr:cNvPr id="186" name="楕円 185">
          <a:extLst>
            <a:ext uri="{FF2B5EF4-FFF2-40B4-BE49-F238E27FC236}">
              <a16:creationId xmlns:a16="http://schemas.microsoft.com/office/drawing/2014/main" id="{94126AD4-5FF5-4938-97A7-50370A1B9110}"/>
            </a:ext>
          </a:extLst>
        </xdr:cNvPr>
        <xdr:cNvSpPr/>
      </xdr:nvSpPr>
      <xdr:spPr>
        <a:xfrm>
          <a:off x="4124325" y="954214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160672</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CBB95A30-35B0-4283-8376-8B4F20BE3149}"/>
            </a:ext>
          </a:extLst>
        </xdr:cNvPr>
        <xdr:cNvSpPr txBox="1"/>
      </xdr:nvSpPr>
      <xdr:spPr>
        <a:xfrm>
          <a:off x="4219575"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78740</xdr:rowOff>
    </xdr:from>
    <xdr:to>
      <xdr:col>20</xdr:col>
      <xdr:colOff>38100</xdr:colOff>
      <xdr:row>59</xdr:row>
      <xdr:rowOff>8890</xdr:rowOff>
    </xdr:to>
    <xdr:sp macro="" textlink="">
      <xdr:nvSpPr>
        <xdr:cNvPr id="188" name="楕円 187">
          <a:extLst>
            <a:ext uri="{FF2B5EF4-FFF2-40B4-BE49-F238E27FC236}">
              <a16:creationId xmlns:a16="http://schemas.microsoft.com/office/drawing/2014/main" id="{633BAF9C-C758-46EE-85E6-670A09E48D56}"/>
            </a:ext>
          </a:extLst>
        </xdr:cNvPr>
        <xdr:cNvSpPr/>
      </xdr:nvSpPr>
      <xdr:spPr>
        <a:xfrm>
          <a:off x="3381375" y="94799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129540</xdr:rowOff>
    </xdr:from>
    <xdr:to>
      <xdr:col>24</xdr:col>
      <xdr:colOff>63500</xdr:colOff>
      <xdr:row>59</xdr:row>
      <xdr:rowOff>17145</xdr:rowOff>
    </xdr:to>
    <xdr:cxnSp macro="">
      <xdr:nvCxnSpPr>
        <xdr:cNvPr id="189" name="直線コネクタ 188">
          <a:extLst>
            <a:ext uri="{FF2B5EF4-FFF2-40B4-BE49-F238E27FC236}">
              <a16:creationId xmlns:a16="http://schemas.microsoft.com/office/drawing/2014/main" id="{2C5C6747-AD88-4868-98F0-00277803254C}"/>
            </a:ext>
          </a:extLst>
        </xdr:cNvPr>
        <xdr:cNvCxnSpPr/>
      </xdr:nvCxnSpPr>
      <xdr:spPr>
        <a:xfrm>
          <a:off x="3429000" y="9527540"/>
          <a:ext cx="752475" cy="5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21590</xdr:rowOff>
    </xdr:from>
    <xdr:to>
      <xdr:col>15</xdr:col>
      <xdr:colOff>101600</xdr:colOff>
      <xdr:row>58</xdr:row>
      <xdr:rowOff>123190</xdr:rowOff>
    </xdr:to>
    <xdr:sp macro="" textlink="">
      <xdr:nvSpPr>
        <xdr:cNvPr id="190" name="楕円 189">
          <a:extLst>
            <a:ext uri="{FF2B5EF4-FFF2-40B4-BE49-F238E27FC236}">
              <a16:creationId xmlns:a16="http://schemas.microsoft.com/office/drawing/2014/main" id="{7C867B10-EB6D-4B2F-86BA-663B61676678}"/>
            </a:ext>
          </a:extLst>
        </xdr:cNvPr>
        <xdr:cNvSpPr/>
      </xdr:nvSpPr>
      <xdr:spPr>
        <a:xfrm>
          <a:off x="2571750" y="94227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72390</xdr:rowOff>
    </xdr:from>
    <xdr:to>
      <xdr:col>19</xdr:col>
      <xdr:colOff>177800</xdr:colOff>
      <xdr:row>58</xdr:row>
      <xdr:rowOff>129540</xdr:rowOff>
    </xdr:to>
    <xdr:cxnSp macro="">
      <xdr:nvCxnSpPr>
        <xdr:cNvPr id="191" name="直線コネクタ 190">
          <a:extLst>
            <a:ext uri="{FF2B5EF4-FFF2-40B4-BE49-F238E27FC236}">
              <a16:creationId xmlns:a16="http://schemas.microsoft.com/office/drawing/2014/main" id="{7D4EAE91-8953-418B-94D1-98D673227B80}"/>
            </a:ext>
          </a:extLst>
        </xdr:cNvPr>
        <xdr:cNvCxnSpPr/>
      </xdr:nvCxnSpPr>
      <xdr:spPr>
        <a:xfrm>
          <a:off x="2619375" y="9470390"/>
          <a:ext cx="80962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130175</xdr:rowOff>
    </xdr:from>
    <xdr:to>
      <xdr:col>10</xdr:col>
      <xdr:colOff>165100</xdr:colOff>
      <xdr:row>58</xdr:row>
      <xdr:rowOff>60325</xdr:rowOff>
    </xdr:to>
    <xdr:sp macro="" textlink="">
      <xdr:nvSpPr>
        <xdr:cNvPr id="192" name="楕円 191">
          <a:extLst>
            <a:ext uri="{FF2B5EF4-FFF2-40B4-BE49-F238E27FC236}">
              <a16:creationId xmlns:a16="http://schemas.microsoft.com/office/drawing/2014/main" id="{95E1A7AA-CAAC-4ABA-85DC-B7F2991980AB}"/>
            </a:ext>
          </a:extLst>
        </xdr:cNvPr>
        <xdr:cNvSpPr/>
      </xdr:nvSpPr>
      <xdr:spPr>
        <a:xfrm>
          <a:off x="1781175" y="93694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9525</xdr:rowOff>
    </xdr:from>
    <xdr:to>
      <xdr:col>15</xdr:col>
      <xdr:colOff>50800</xdr:colOff>
      <xdr:row>58</xdr:row>
      <xdr:rowOff>72390</xdr:rowOff>
    </xdr:to>
    <xdr:cxnSp macro="">
      <xdr:nvCxnSpPr>
        <xdr:cNvPr id="193" name="直線コネクタ 192">
          <a:extLst>
            <a:ext uri="{FF2B5EF4-FFF2-40B4-BE49-F238E27FC236}">
              <a16:creationId xmlns:a16="http://schemas.microsoft.com/office/drawing/2014/main" id="{18CAEFBF-A64E-47F4-A546-D4DE7FF047B4}"/>
            </a:ext>
          </a:extLst>
        </xdr:cNvPr>
        <xdr:cNvCxnSpPr/>
      </xdr:nvCxnSpPr>
      <xdr:spPr>
        <a:xfrm>
          <a:off x="1828800" y="9407525"/>
          <a:ext cx="790575"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69215</xdr:rowOff>
    </xdr:from>
    <xdr:to>
      <xdr:col>6</xdr:col>
      <xdr:colOff>38100</xdr:colOff>
      <xdr:row>57</xdr:row>
      <xdr:rowOff>170815</xdr:rowOff>
    </xdr:to>
    <xdr:sp macro="" textlink="">
      <xdr:nvSpPr>
        <xdr:cNvPr id="194" name="楕円 193">
          <a:extLst>
            <a:ext uri="{FF2B5EF4-FFF2-40B4-BE49-F238E27FC236}">
              <a16:creationId xmlns:a16="http://schemas.microsoft.com/office/drawing/2014/main" id="{A599288B-C262-402F-89AC-3DB03749CE2B}"/>
            </a:ext>
          </a:extLst>
        </xdr:cNvPr>
        <xdr:cNvSpPr/>
      </xdr:nvSpPr>
      <xdr:spPr>
        <a:xfrm>
          <a:off x="981075" y="93052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120015</xdr:rowOff>
    </xdr:from>
    <xdr:to>
      <xdr:col>10</xdr:col>
      <xdr:colOff>114300</xdr:colOff>
      <xdr:row>58</xdr:row>
      <xdr:rowOff>9525</xdr:rowOff>
    </xdr:to>
    <xdr:cxnSp macro="">
      <xdr:nvCxnSpPr>
        <xdr:cNvPr id="195" name="直線コネクタ 194">
          <a:extLst>
            <a:ext uri="{FF2B5EF4-FFF2-40B4-BE49-F238E27FC236}">
              <a16:creationId xmlns:a16="http://schemas.microsoft.com/office/drawing/2014/main" id="{8D65BC16-CAE0-4A03-A1C5-7C387C2E8C39}"/>
            </a:ext>
          </a:extLst>
        </xdr:cNvPr>
        <xdr:cNvCxnSpPr/>
      </xdr:nvCxnSpPr>
      <xdr:spPr>
        <a:xfrm>
          <a:off x="1028700" y="9362440"/>
          <a:ext cx="800100"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121937</xdr:rowOff>
    </xdr:from>
    <xdr:ext cx="405111" cy="259045"/>
    <xdr:sp macro="" textlink="">
      <xdr:nvSpPr>
        <xdr:cNvPr id="196" name="n_1aveValue【体育館・プール】&#10;有形固定資産減価償却率">
          <a:extLst>
            <a:ext uri="{FF2B5EF4-FFF2-40B4-BE49-F238E27FC236}">
              <a16:creationId xmlns:a16="http://schemas.microsoft.com/office/drawing/2014/main" id="{7C1A1F76-C48F-4FB5-A93A-2D0DD9133259}"/>
            </a:ext>
          </a:extLst>
        </xdr:cNvPr>
        <xdr:cNvSpPr txBox="1"/>
      </xdr:nvSpPr>
      <xdr:spPr>
        <a:xfrm>
          <a:off x="3239144" y="9688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102887</xdr:rowOff>
    </xdr:from>
    <xdr:ext cx="405111" cy="259045"/>
    <xdr:sp macro="" textlink="">
      <xdr:nvSpPr>
        <xdr:cNvPr id="197" name="n_2aveValue【体育館・プール】&#10;有形固定資産減価償却率">
          <a:extLst>
            <a:ext uri="{FF2B5EF4-FFF2-40B4-BE49-F238E27FC236}">
              <a16:creationId xmlns:a16="http://schemas.microsoft.com/office/drawing/2014/main" id="{3DFFBFF3-725A-4CC7-A6A2-143EA031ECDC}"/>
            </a:ext>
          </a:extLst>
        </xdr:cNvPr>
        <xdr:cNvSpPr txBox="1"/>
      </xdr:nvSpPr>
      <xdr:spPr>
        <a:xfrm>
          <a:off x="2439044" y="9669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78122</xdr:rowOff>
    </xdr:from>
    <xdr:ext cx="405111" cy="259045"/>
    <xdr:sp macro="" textlink="">
      <xdr:nvSpPr>
        <xdr:cNvPr id="198" name="n_3aveValue【体育館・プール】&#10;有形固定資産減価償却率">
          <a:extLst>
            <a:ext uri="{FF2B5EF4-FFF2-40B4-BE49-F238E27FC236}">
              <a16:creationId xmlns:a16="http://schemas.microsoft.com/office/drawing/2014/main" id="{A3835682-4923-42AE-8FE6-79DA9C569324}"/>
            </a:ext>
          </a:extLst>
        </xdr:cNvPr>
        <xdr:cNvSpPr txBox="1"/>
      </xdr:nvSpPr>
      <xdr:spPr>
        <a:xfrm>
          <a:off x="1648469" y="9641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66692</xdr:rowOff>
    </xdr:from>
    <xdr:ext cx="405111" cy="259045"/>
    <xdr:sp macro="" textlink="">
      <xdr:nvSpPr>
        <xdr:cNvPr id="199" name="n_4aveValue【体育館・プール】&#10;有形固定資産減価償却率">
          <a:extLst>
            <a:ext uri="{FF2B5EF4-FFF2-40B4-BE49-F238E27FC236}">
              <a16:creationId xmlns:a16="http://schemas.microsoft.com/office/drawing/2014/main" id="{087CBB52-D347-4860-A9A8-8CB44723EB32}"/>
            </a:ext>
          </a:extLst>
        </xdr:cNvPr>
        <xdr:cNvSpPr txBox="1"/>
      </xdr:nvSpPr>
      <xdr:spPr>
        <a:xfrm>
          <a:off x="848369"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25417</xdr:rowOff>
    </xdr:from>
    <xdr:ext cx="405111" cy="259045"/>
    <xdr:sp macro="" textlink="">
      <xdr:nvSpPr>
        <xdr:cNvPr id="200" name="n_1mainValue【体育館・プール】&#10;有形固定資産減価償却率">
          <a:extLst>
            <a:ext uri="{FF2B5EF4-FFF2-40B4-BE49-F238E27FC236}">
              <a16:creationId xmlns:a16="http://schemas.microsoft.com/office/drawing/2014/main" id="{8ED5EAEF-041B-4D3E-B1A2-0B89B9358197}"/>
            </a:ext>
          </a:extLst>
        </xdr:cNvPr>
        <xdr:cNvSpPr txBox="1"/>
      </xdr:nvSpPr>
      <xdr:spPr>
        <a:xfrm>
          <a:off x="3239144" y="926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139717</xdr:rowOff>
    </xdr:from>
    <xdr:ext cx="405111" cy="259045"/>
    <xdr:sp macro="" textlink="">
      <xdr:nvSpPr>
        <xdr:cNvPr id="201" name="n_2mainValue【体育館・プール】&#10;有形固定資産減価償却率">
          <a:extLst>
            <a:ext uri="{FF2B5EF4-FFF2-40B4-BE49-F238E27FC236}">
              <a16:creationId xmlns:a16="http://schemas.microsoft.com/office/drawing/2014/main" id="{F32EACBA-B8FF-45BD-A910-EB99E84CBCF8}"/>
            </a:ext>
          </a:extLst>
        </xdr:cNvPr>
        <xdr:cNvSpPr txBox="1"/>
      </xdr:nvSpPr>
      <xdr:spPr>
        <a:xfrm>
          <a:off x="2439044" y="922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76852</xdr:rowOff>
    </xdr:from>
    <xdr:ext cx="405111" cy="259045"/>
    <xdr:sp macro="" textlink="">
      <xdr:nvSpPr>
        <xdr:cNvPr id="202" name="n_3mainValue【体育館・プール】&#10;有形固定資産減価償却率">
          <a:extLst>
            <a:ext uri="{FF2B5EF4-FFF2-40B4-BE49-F238E27FC236}">
              <a16:creationId xmlns:a16="http://schemas.microsoft.com/office/drawing/2014/main" id="{C1300102-B4F8-4D75-8988-927B661A7999}"/>
            </a:ext>
          </a:extLst>
        </xdr:cNvPr>
        <xdr:cNvSpPr txBox="1"/>
      </xdr:nvSpPr>
      <xdr:spPr>
        <a:xfrm>
          <a:off x="1648469" y="915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15892</xdr:rowOff>
    </xdr:from>
    <xdr:ext cx="405111" cy="259045"/>
    <xdr:sp macro="" textlink="">
      <xdr:nvSpPr>
        <xdr:cNvPr id="203" name="n_4mainValue【体育館・プール】&#10;有形固定資産減価償却率">
          <a:extLst>
            <a:ext uri="{FF2B5EF4-FFF2-40B4-BE49-F238E27FC236}">
              <a16:creationId xmlns:a16="http://schemas.microsoft.com/office/drawing/2014/main" id="{7D59A8E2-A64E-4CC2-AF36-DFF55EA102AC}"/>
            </a:ext>
          </a:extLst>
        </xdr:cNvPr>
        <xdr:cNvSpPr txBox="1"/>
      </xdr:nvSpPr>
      <xdr:spPr>
        <a:xfrm>
          <a:off x="848369" y="909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D980DE68-010C-44FC-9119-675CC3D29D1D}"/>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A4247F76-E2BB-4014-803F-6E406636585B}"/>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2D475C08-F881-494F-BC0E-F2885092B308}"/>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ADD12AB7-3CCC-411C-AF8D-81217D1F204B}"/>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C342FEF7-1A04-4A4C-860E-0A58CDC35866}"/>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A6D1ADB2-827C-416F-90BA-4182D492F3F0}"/>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F3EE0A5C-620D-422B-8646-8C52F3FEC297}"/>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5582D341-34C0-4F10-8182-FDDE39CFDCC7}"/>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70FD7B4E-8A5B-428E-9E5B-EE6FF13D9992}"/>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9CA2712E-8E78-4E39-97AF-C4BF936EDDC3}"/>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3299A53D-621B-46E1-BA98-75BD29C3DA90}"/>
            </a:ext>
          </a:extLst>
        </xdr:cNvPr>
        <xdr:cNvCxnSpPr/>
      </xdr:nvCxnSpPr>
      <xdr:spPr>
        <a:xfrm>
          <a:off x="5953125" y="1037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DD44A49B-60CF-4203-BCFD-F106B16D813D}"/>
            </a:ext>
          </a:extLst>
        </xdr:cNvPr>
        <xdr:cNvSpPr txBox="1"/>
      </xdr:nvSpPr>
      <xdr:spPr>
        <a:xfrm>
          <a:off x="5527221"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DCBEEBE2-6FF0-4FA0-A8ED-4AA3DE0CD013}"/>
            </a:ext>
          </a:extLst>
        </xdr:cNvPr>
        <xdr:cNvCxnSpPr/>
      </xdr:nvCxnSpPr>
      <xdr:spPr>
        <a:xfrm>
          <a:off x="5953125" y="994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7E5D75F2-622C-4222-AC77-EC1EC4B4212A}"/>
            </a:ext>
          </a:extLst>
        </xdr:cNvPr>
        <xdr:cNvSpPr txBox="1"/>
      </xdr:nvSpPr>
      <xdr:spPr>
        <a:xfrm>
          <a:off x="5527221"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038F021A-6E68-4BC7-A83A-6357EC854D3F}"/>
            </a:ext>
          </a:extLst>
        </xdr:cNvPr>
        <xdr:cNvCxnSpPr/>
      </xdr:nvCxnSpPr>
      <xdr:spPr>
        <a:xfrm>
          <a:off x="5953125" y="951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4948AE3C-B44E-48D5-9B00-2B0CCE6AFF55}"/>
            </a:ext>
          </a:extLst>
        </xdr:cNvPr>
        <xdr:cNvSpPr txBox="1"/>
      </xdr:nvSpPr>
      <xdr:spPr>
        <a:xfrm>
          <a:off x="5527221"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B06F5B26-C7A2-4EA3-A874-B27950367780}"/>
            </a:ext>
          </a:extLst>
        </xdr:cNvPr>
        <xdr:cNvCxnSpPr/>
      </xdr:nvCxnSpPr>
      <xdr:spPr>
        <a:xfrm>
          <a:off x="5953125" y="907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19DC5D8B-34C6-4686-86ED-AF958F7A4AE4}"/>
            </a:ext>
          </a:extLst>
        </xdr:cNvPr>
        <xdr:cNvSpPr txBox="1"/>
      </xdr:nvSpPr>
      <xdr:spPr>
        <a:xfrm>
          <a:off x="5527221"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58D1889E-66EE-4CF6-8764-A2780F5D5D9E}"/>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CD405B68-97BB-4443-9F08-7401738D085F}"/>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FE421AEB-64D3-4692-B245-D53F719A8950}"/>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E7DC4B0F-DBDC-4A68-937B-947538EC6E95}"/>
            </a:ext>
          </a:extLst>
        </xdr:cNvPr>
        <xdr:cNvCxnSpPr/>
      </xdr:nvCxnSpPr>
      <xdr:spPr>
        <a:xfrm flipV="1">
          <a:off x="9429115" y="9077325"/>
          <a:ext cx="0" cy="1294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8054113E-747D-4C10-BECA-5826B4128C4E}"/>
            </a:ext>
          </a:extLst>
        </xdr:cNvPr>
        <xdr:cNvSpPr txBox="1"/>
      </xdr:nvSpPr>
      <xdr:spPr>
        <a:xfrm>
          <a:off x="9467850" y="10375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A0A0D586-D0EF-45FB-9CFB-A59A3BDD0953}"/>
            </a:ext>
          </a:extLst>
        </xdr:cNvPr>
        <xdr:cNvCxnSpPr/>
      </xdr:nvCxnSpPr>
      <xdr:spPr>
        <a:xfrm>
          <a:off x="9363075" y="1037170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a:extLst>
            <a:ext uri="{FF2B5EF4-FFF2-40B4-BE49-F238E27FC236}">
              <a16:creationId xmlns:a16="http://schemas.microsoft.com/office/drawing/2014/main" id="{CF8CC822-1F19-415E-A818-13C3216B7476}"/>
            </a:ext>
          </a:extLst>
        </xdr:cNvPr>
        <xdr:cNvSpPr txBox="1"/>
      </xdr:nvSpPr>
      <xdr:spPr>
        <a:xfrm>
          <a:off x="9467850" y="887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a:extLst>
            <a:ext uri="{FF2B5EF4-FFF2-40B4-BE49-F238E27FC236}">
              <a16:creationId xmlns:a16="http://schemas.microsoft.com/office/drawing/2014/main" id="{BE41634D-75AD-4FC4-ABB7-8ABD607A71C2}"/>
            </a:ext>
          </a:extLst>
        </xdr:cNvPr>
        <xdr:cNvCxnSpPr/>
      </xdr:nvCxnSpPr>
      <xdr:spPr>
        <a:xfrm>
          <a:off x="9363075" y="90773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3065</xdr:rowOff>
    </xdr:from>
    <xdr:ext cx="469744" cy="259045"/>
    <xdr:sp macro="" textlink="">
      <xdr:nvSpPr>
        <xdr:cNvPr id="230" name="【体育館・プール】&#10;一人当たり面積平均値テキスト">
          <a:extLst>
            <a:ext uri="{FF2B5EF4-FFF2-40B4-BE49-F238E27FC236}">
              <a16:creationId xmlns:a16="http://schemas.microsoft.com/office/drawing/2014/main" id="{02C186C8-A5E5-4505-9597-4F43AD739754}"/>
            </a:ext>
          </a:extLst>
        </xdr:cNvPr>
        <xdr:cNvSpPr txBox="1"/>
      </xdr:nvSpPr>
      <xdr:spPr>
        <a:xfrm>
          <a:off x="9467850" y="10051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a:extLst>
            <a:ext uri="{FF2B5EF4-FFF2-40B4-BE49-F238E27FC236}">
              <a16:creationId xmlns:a16="http://schemas.microsoft.com/office/drawing/2014/main" id="{E32B822D-37EE-443A-8EAD-B667DA808696}"/>
            </a:ext>
          </a:extLst>
        </xdr:cNvPr>
        <xdr:cNvSpPr/>
      </xdr:nvSpPr>
      <xdr:spPr>
        <a:xfrm>
          <a:off x="9401175" y="10076688"/>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a:extLst>
            <a:ext uri="{FF2B5EF4-FFF2-40B4-BE49-F238E27FC236}">
              <a16:creationId xmlns:a16="http://schemas.microsoft.com/office/drawing/2014/main" id="{2FB7CD84-D54A-4FFB-94DA-971D2A7BCC6E}"/>
            </a:ext>
          </a:extLst>
        </xdr:cNvPr>
        <xdr:cNvSpPr/>
      </xdr:nvSpPr>
      <xdr:spPr>
        <a:xfrm>
          <a:off x="8639175" y="1007897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a:extLst>
            <a:ext uri="{FF2B5EF4-FFF2-40B4-BE49-F238E27FC236}">
              <a16:creationId xmlns:a16="http://schemas.microsoft.com/office/drawing/2014/main" id="{F5CF1CF9-C99B-41D6-8756-F7AC9D7B5706}"/>
            </a:ext>
          </a:extLst>
        </xdr:cNvPr>
        <xdr:cNvSpPr/>
      </xdr:nvSpPr>
      <xdr:spPr>
        <a:xfrm>
          <a:off x="7839075" y="1007491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a:extLst>
            <a:ext uri="{FF2B5EF4-FFF2-40B4-BE49-F238E27FC236}">
              <a16:creationId xmlns:a16="http://schemas.microsoft.com/office/drawing/2014/main" id="{3D6E5C59-C7D6-4E7D-A774-341D04971386}"/>
            </a:ext>
          </a:extLst>
        </xdr:cNvPr>
        <xdr:cNvSpPr/>
      </xdr:nvSpPr>
      <xdr:spPr>
        <a:xfrm>
          <a:off x="7029450" y="1007948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a:extLst>
            <a:ext uri="{FF2B5EF4-FFF2-40B4-BE49-F238E27FC236}">
              <a16:creationId xmlns:a16="http://schemas.microsoft.com/office/drawing/2014/main" id="{736ED7AA-0B79-40E3-967C-44F983CE433D}"/>
            </a:ext>
          </a:extLst>
        </xdr:cNvPr>
        <xdr:cNvSpPr/>
      </xdr:nvSpPr>
      <xdr:spPr>
        <a:xfrm>
          <a:off x="6238875" y="1007948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5B7079D9-8161-4254-BB35-85BC07F7C320}"/>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BFCB9013-964A-450C-82E1-104C8DE6488F}"/>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11E48F5B-7C17-4ECC-B776-8FBDA7BDCAC1}"/>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C936BFA-4631-4D3B-B0AE-A8CA86124035}"/>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294B695-2440-479B-B564-956053F515FF}"/>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41" name="楕円 240">
          <a:extLst>
            <a:ext uri="{FF2B5EF4-FFF2-40B4-BE49-F238E27FC236}">
              <a16:creationId xmlns:a16="http://schemas.microsoft.com/office/drawing/2014/main" id="{FF894519-1389-497F-B57A-A45F94D262F8}"/>
            </a:ext>
          </a:extLst>
        </xdr:cNvPr>
        <xdr:cNvSpPr/>
      </xdr:nvSpPr>
      <xdr:spPr>
        <a:xfrm>
          <a:off x="9401175" y="1006665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40657</xdr:rowOff>
    </xdr:from>
    <xdr:ext cx="469744" cy="259045"/>
    <xdr:sp macro="" textlink="">
      <xdr:nvSpPr>
        <xdr:cNvPr id="242" name="【体育館・プール】&#10;一人当たり面積該当値テキスト">
          <a:extLst>
            <a:ext uri="{FF2B5EF4-FFF2-40B4-BE49-F238E27FC236}">
              <a16:creationId xmlns:a16="http://schemas.microsoft.com/office/drawing/2014/main" id="{14E7BED9-4B45-4AB3-9F91-658486518684}"/>
            </a:ext>
          </a:extLst>
        </xdr:cNvPr>
        <xdr:cNvSpPr txBox="1"/>
      </xdr:nvSpPr>
      <xdr:spPr>
        <a:xfrm>
          <a:off x="9467850" y="992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20066</xdr:rowOff>
    </xdr:from>
    <xdr:to>
      <xdr:col>50</xdr:col>
      <xdr:colOff>165100</xdr:colOff>
      <xdr:row>62</xdr:row>
      <xdr:rowOff>121666</xdr:rowOff>
    </xdr:to>
    <xdr:sp macro="" textlink="">
      <xdr:nvSpPr>
        <xdr:cNvPr id="243" name="楕円 242">
          <a:extLst>
            <a:ext uri="{FF2B5EF4-FFF2-40B4-BE49-F238E27FC236}">
              <a16:creationId xmlns:a16="http://schemas.microsoft.com/office/drawing/2014/main" id="{B97128F3-751D-4ED7-BF37-B9B050D2A768}"/>
            </a:ext>
          </a:extLst>
        </xdr:cNvPr>
        <xdr:cNvSpPr/>
      </xdr:nvSpPr>
      <xdr:spPr>
        <a:xfrm>
          <a:off x="8639175" y="1006894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68580</xdr:rowOff>
    </xdr:from>
    <xdr:to>
      <xdr:col>55</xdr:col>
      <xdr:colOff>0</xdr:colOff>
      <xdr:row>62</xdr:row>
      <xdr:rowOff>70866</xdr:rowOff>
    </xdr:to>
    <xdr:cxnSp macro="">
      <xdr:nvCxnSpPr>
        <xdr:cNvPr id="244" name="直線コネクタ 243">
          <a:extLst>
            <a:ext uri="{FF2B5EF4-FFF2-40B4-BE49-F238E27FC236}">
              <a16:creationId xmlns:a16="http://schemas.microsoft.com/office/drawing/2014/main" id="{92541417-BF9C-45FA-B806-2C9B2EFC7616}"/>
            </a:ext>
          </a:extLst>
        </xdr:cNvPr>
        <xdr:cNvCxnSpPr/>
      </xdr:nvCxnSpPr>
      <xdr:spPr>
        <a:xfrm flipV="1">
          <a:off x="8686800" y="10114280"/>
          <a:ext cx="7429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22352</xdr:rowOff>
    </xdr:from>
    <xdr:to>
      <xdr:col>46</xdr:col>
      <xdr:colOff>38100</xdr:colOff>
      <xdr:row>62</xdr:row>
      <xdr:rowOff>123952</xdr:rowOff>
    </xdr:to>
    <xdr:sp macro="" textlink="">
      <xdr:nvSpPr>
        <xdr:cNvPr id="245" name="楕円 244">
          <a:extLst>
            <a:ext uri="{FF2B5EF4-FFF2-40B4-BE49-F238E27FC236}">
              <a16:creationId xmlns:a16="http://schemas.microsoft.com/office/drawing/2014/main" id="{C03A42CC-1377-46B9-B04F-B7FFF818059D}"/>
            </a:ext>
          </a:extLst>
        </xdr:cNvPr>
        <xdr:cNvSpPr/>
      </xdr:nvSpPr>
      <xdr:spPr>
        <a:xfrm>
          <a:off x="7839075" y="1007440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70866</xdr:rowOff>
    </xdr:from>
    <xdr:to>
      <xdr:col>50</xdr:col>
      <xdr:colOff>114300</xdr:colOff>
      <xdr:row>62</xdr:row>
      <xdr:rowOff>73152</xdr:rowOff>
    </xdr:to>
    <xdr:cxnSp macro="">
      <xdr:nvCxnSpPr>
        <xdr:cNvPr id="246" name="直線コネクタ 245">
          <a:extLst>
            <a:ext uri="{FF2B5EF4-FFF2-40B4-BE49-F238E27FC236}">
              <a16:creationId xmlns:a16="http://schemas.microsoft.com/office/drawing/2014/main" id="{B36A690E-BBBC-40DF-84C1-DFD1770A6195}"/>
            </a:ext>
          </a:extLst>
        </xdr:cNvPr>
        <xdr:cNvCxnSpPr/>
      </xdr:nvCxnSpPr>
      <xdr:spPr>
        <a:xfrm flipV="1">
          <a:off x="7886700" y="10116566"/>
          <a:ext cx="8001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22352</xdr:rowOff>
    </xdr:from>
    <xdr:to>
      <xdr:col>41</xdr:col>
      <xdr:colOff>101600</xdr:colOff>
      <xdr:row>62</xdr:row>
      <xdr:rowOff>123952</xdr:rowOff>
    </xdr:to>
    <xdr:sp macro="" textlink="">
      <xdr:nvSpPr>
        <xdr:cNvPr id="247" name="楕円 246">
          <a:extLst>
            <a:ext uri="{FF2B5EF4-FFF2-40B4-BE49-F238E27FC236}">
              <a16:creationId xmlns:a16="http://schemas.microsoft.com/office/drawing/2014/main" id="{008C0733-BBB7-4E69-8C30-30E336A64309}"/>
            </a:ext>
          </a:extLst>
        </xdr:cNvPr>
        <xdr:cNvSpPr/>
      </xdr:nvSpPr>
      <xdr:spPr>
        <a:xfrm>
          <a:off x="7029450" y="1007440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73152</xdr:rowOff>
    </xdr:from>
    <xdr:to>
      <xdr:col>45</xdr:col>
      <xdr:colOff>177800</xdr:colOff>
      <xdr:row>62</xdr:row>
      <xdr:rowOff>73152</xdr:rowOff>
    </xdr:to>
    <xdr:cxnSp macro="">
      <xdr:nvCxnSpPr>
        <xdr:cNvPr id="248" name="直線コネクタ 247">
          <a:extLst>
            <a:ext uri="{FF2B5EF4-FFF2-40B4-BE49-F238E27FC236}">
              <a16:creationId xmlns:a16="http://schemas.microsoft.com/office/drawing/2014/main" id="{8C9CCEF5-E1D6-4D3B-BAC3-3A770F262AAD}"/>
            </a:ext>
          </a:extLst>
        </xdr:cNvPr>
        <xdr:cNvCxnSpPr/>
      </xdr:nvCxnSpPr>
      <xdr:spPr>
        <a:xfrm>
          <a:off x="7077075" y="10122027"/>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24638</xdr:rowOff>
    </xdr:from>
    <xdr:to>
      <xdr:col>36</xdr:col>
      <xdr:colOff>165100</xdr:colOff>
      <xdr:row>62</xdr:row>
      <xdr:rowOff>126238</xdr:rowOff>
    </xdr:to>
    <xdr:sp macro="" textlink="">
      <xdr:nvSpPr>
        <xdr:cNvPr id="249" name="楕円 248">
          <a:extLst>
            <a:ext uri="{FF2B5EF4-FFF2-40B4-BE49-F238E27FC236}">
              <a16:creationId xmlns:a16="http://schemas.microsoft.com/office/drawing/2014/main" id="{458BF4DC-381F-4945-B479-B8AE5283AB2C}"/>
            </a:ext>
          </a:extLst>
        </xdr:cNvPr>
        <xdr:cNvSpPr/>
      </xdr:nvSpPr>
      <xdr:spPr>
        <a:xfrm>
          <a:off x="6238875" y="1007668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73152</xdr:rowOff>
    </xdr:from>
    <xdr:to>
      <xdr:col>41</xdr:col>
      <xdr:colOff>50800</xdr:colOff>
      <xdr:row>62</xdr:row>
      <xdr:rowOff>75438</xdr:rowOff>
    </xdr:to>
    <xdr:cxnSp macro="">
      <xdr:nvCxnSpPr>
        <xdr:cNvPr id="250" name="直線コネクタ 249">
          <a:extLst>
            <a:ext uri="{FF2B5EF4-FFF2-40B4-BE49-F238E27FC236}">
              <a16:creationId xmlns:a16="http://schemas.microsoft.com/office/drawing/2014/main" id="{F4B90EBB-A542-4A7D-805B-122F678EEDC9}"/>
            </a:ext>
          </a:extLst>
        </xdr:cNvPr>
        <xdr:cNvCxnSpPr/>
      </xdr:nvCxnSpPr>
      <xdr:spPr>
        <a:xfrm flipV="1">
          <a:off x="6286500" y="10122027"/>
          <a:ext cx="79057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119651</xdr:rowOff>
    </xdr:from>
    <xdr:ext cx="469744" cy="259045"/>
    <xdr:sp macro="" textlink="">
      <xdr:nvSpPr>
        <xdr:cNvPr id="251" name="n_1aveValue【体育館・プール】&#10;一人当たり面積">
          <a:extLst>
            <a:ext uri="{FF2B5EF4-FFF2-40B4-BE49-F238E27FC236}">
              <a16:creationId xmlns:a16="http://schemas.microsoft.com/office/drawing/2014/main" id="{9F118253-DC2D-470A-AC2A-7C2A51130F1C}"/>
            </a:ext>
          </a:extLst>
        </xdr:cNvPr>
        <xdr:cNvSpPr txBox="1"/>
      </xdr:nvSpPr>
      <xdr:spPr>
        <a:xfrm>
          <a:off x="8458277" y="1017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121937</xdr:rowOff>
    </xdr:from>
    <xdr:ext cx="469744" cy="259045"/>
    <xdr:sp macro="" textlink="">
      <xdr:nvSpPr>
        <xdr:cNvPr id="252" name="n_2aveValue【体育館・プール】&#10;一人当たり面積">
          <a:extLst>
            <a:ext uri="{FF2B5EF4-FFF2-40B4-BE49-F238E27FC236}">
              <a16:creationId xmlns:a16="http://schemas.microsoft.com/office/drawing/2014/main" id="{1BB8AF92-FF98-4CF9-9126-5C5F30CFB4A5}"/>
            </a:ext>
          </a:extLst>
        </xdr:cNvPr>
        <xdr:cNvSpPr txBox="1"/>
      </xdr:nvSpPr>
      <xdr:spPr>
        <a:xfrm>
          <a:off x="7677227" y="1017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126509</xdr:rowOff>
    </xdr:from>
    <xdr:ext cx="469744" cy="259045"/>
    <xdr:sp macro="" textlink="">
      <xdr:nvSpPr>
        <xdr:cNvPr id="253" name="n_3aveValue【体育館・プール】&#10;一人当たり面積">
          <a:extLst>
            <a:ext uri="{FF2B5EF4-FFF2-40B4-BE49-F238E27FC236}">
              <a16:creationId xmlns:a16="http://schemas.microsoft.com/office/drawing/2014/main" id="{B1DE83E2-C992-4FE8-B259-11F5CA22EB60}"/>
            </a:ext>
          </a:extLst>
        </xdr:cNvPr>
        <xdr:cNvSpPr txBox="1"/>
      </xdr:nvSpPr>
      <xdr:spPr>
        <a:xfrm>
          <a:off x="6867602" y="1017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126509</xdr:rowOff>
    </xdr:from>
    <xdr:ext cx="469744" cy="259045"/>
    <xdr:sp macro="" textlink="">
      <xdr:nvSpPr>
        <xdr:cNvPr id="254" name="n_4aveValue【体育館・プール】&#10;一人当たり面積">
          <a:extLst>
            <a:ext uri="{FF2B5EF4-FFF2-40B4-BE49-F238E27FC236}">
              <a16:creationId xmlns:a16="http://schemas.microsoft.com/office/drawing/2014/main" id="{942DF44A-A787-4775-A36B-FA24F86C0943}"/>
            </a:ext>
          </a:extLst>
        </xdr:cNvPr>
        <xdr:cNvSpPr txBox="1"/>
      </xdr:nvSpPr>
      <xdr:spPr>
        <a:xfrm>
          <a:off x="6067502" y="1017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138193</xdr:rowOff>
    </xdr:from>
    <xdr:ext cx="469744" cy="259045"/>
    <xdr:sp macro="" textlink="">
      <xdr:nvSpPr>
        <xdr:cNvPr id="255" name="n_1mainValue【体育館・プール】&#10;一人当たり面積">
          <a:extLst>
            <a:ext uri="{FF2B5EF4-FFF2-40B4-BE49-F238E27FC236}">
              <a16:creationId xmlns:a16="http://schemas.microsoft.com/office/drawing/2014/main" id="{BC9A59AF-6560-4C9A-9460-B8EBA70AC03C}"/>
            </a:ext>
          </a:extLst>
        </xdr:cNvPr>
        <xdr:cNvSpPr txBox="1"/>
      </xdr:nvSpPr>
      <xdr:spPr>
        <a:xfrm>
          <a:off x="8458277" y="9866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140479</xdr:rowOff>
    </xdr:from>
    <xdr:ext cx="469744" cy="259045"/>
    <xdr:sp macro="" textlink="">
      <xdr:nvSpPr>
        <xdr:cNvPr id="256" name="n_2mainValue【体育館・プール】&#10;一人当たり面積">
          <a:extLst>
            <a:ext uri="{FF2B5EF4-FFF2-40B4-BE49-F238E27FC236}">
              <a16:creationId xmlns:a16="http://schemas.microsoft.com/office/drawing/2014/main" id="{61741EB2-32F8-4572-B3B8-320CDD218ACF}"/>
            </a:ext>
          </a:extLst>
        </xdr:cNvPr>
        <xdr:cNvSpPr txBox="1"/>
      </xdr:nvSpPr>
      <xdr:spPr>
        <a:xfrm>
          <a:off x="7677227" y="986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140479</xdr:rowOff>
    </xdr:from>
    <xdr:ext cx="469744" cy="259045"/>
    <xdr:sp macro="" textlink="">
      <xdr:nvSpPr>
        <xdr:cNvPr id="257" name="n_3mainValue【体育館・プール】&#10;一人当たり面積">
          <a:extLst>
            <a:ext uri="{FF2B5EF4-FFF2-40B4-BE49-F238E27FC236}">
              <a16:creationId xmlns:a16="http://schemas.microsoft.com/office/drawing/2014/main" id="{7AC5DE14-47F7-4E75-ADBB-DE64A7ECB284}"/>
            </a:ext>
          </a:extLst>
        </xdr:cNvPr>
        <xdr:cNvSpPr txBox="1"/>
      </xdr:nvSpPr>
      <xdr:spPr>
        <a:xfrm>
          <a:off x="6867602" y="986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142765</xdr:rowOff>
    </xdr:from>
    <xdr:ext cx="469744" cy="259045"/>
    <xdr:sp macro="" textlink="">
      <xdr:nvSpPr>
        <xdr:cNvPr id="258" name="n_4mainValue【体育館・プール】&#10;一人当たり面積">
          <a:extLst>
            <a:ext uri="{FF2B5EF4-FFF2-40B4-BE49-F238E27FC236}">
              <a16:creationId xmlns:a16="http://schemas.microsoft.com/office/drawing/2014/main" id="{C6112667-0E9B-4CB3-8CC9-C93C2F2C8542}"/>
            </a:ext>
          </a:extLst>
        </xdr:cNvPr>
        <xdr:cNvSpPr txBox="1"/>
      </xdr:nvSpPr>
      <xdr:spPr>
        <a:xfrm>
          <a:off x="6067502" y="987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C0CC85DC-160C-427C-85D7-D655EDB82A1A}"/>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3650854E-473E-41D9-AAB7-A91D8A9D5CA5}"/>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52ACDBAA-6756-4C45-A029-C7BF96EFD0E6}"/>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E6B7896C-47E1-4C29-9472-BE8415B8E411}"/>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AEC4AF3F-7D3E-41B3-83D0-7A34ED2FF12E}"/>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275E4C01-4BCE-4005-A3FA-7B04966449E2}"/>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27B346D6-CDE0-4C6A-A2CB-0B78068AA7F8}"/>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85BFED30-19C1-4B6F-8CDE-82A2A62DFCCE}"/>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68D87121-BD58-46B7-A948-CD133A0AC19A}"/>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82F5A76E-2B69-48EA-B603-2105FD3DC533}"/>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2069D62B-6605-4ACA-8C41-C9C25B6320D0}"/>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CB37AAF3-7057-4A8D-8906-9971DA3D1AB2}"/>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046D42A1-D1C2-48CA-B63B-FAFD935025E9}"/>
            </a:ext>
          </a:extLst>
        </xdr:cNvPr>
        <xdr:cNvSpPr txBox="1"/>
      </xdr:nvSpPr>
      <xdr:spPr>
        <a:xfrm>
          <a:off x="2789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F8E5BF3E-D7B5-4D40-A123-0832FB358209}"/>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6DFA0B35-DF40-456F-A6C2-6A79179E4555}"/>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751EE04F-49FD-4C01-A45D-10A96BD301A2}"/>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364A793E-5397-419B-806A-8A6487D5FB00}"/>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73C64943-5257-4F77-B5C8-AFA980B2943F}"/>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2ACD8197-5B9D-4A79-ABAF-41E58C081BD4}"/>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2122DE9F-08D6-4E73-81B2-C3A77BDB25F2}"/>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33108590-A4C9-459F-82B5-A13107F78DA7}"/>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47075504-43EC-463B-B5DA-D34FAFEF73D9}"/>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a:extLst>
            <a:ext uri="{FF2B5EF4-FFF2-40B4-BE49-F238E27FC236}">
              <a16:creationId xmlns:a16="http://schemas.microsoft.com/office/drawing/2014/main" id="{AE0781E7-AA59-4AAD-A44F-62A60AAC204E}"/>
            </a:ext>
          </a:extLst>
        </xdr:cNvPr>
        <xdr:cNvCxnSpPr/>
      </xdr:nvCxnSpPr>
      <xdr:spPr>
        <a:xfrm flipV="1">
          <a:off x="4180840" y="12627863"/>
          <a:ext cx="0" cy="1266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B5E01A1B-1BC7-41C4-9533-17854A682B0D}"/>
            </a:ext>
          </a:extLst>
        </xdr:cNvPr>
        <xdr:cNvSpPr txBox="1"/>
      </xdr:nvSpPr>
      <xdr:spPr>
        <a:xfrm>
          <a:off x="4219575" y="13898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a:extLst>
            <a:ext uri="{FF2B5EF4-FFF2-40B4-BE49-F238E27FC236}">
              <a16:creationId xmlns:a16="http://schemas.microsoft.com/office/drawing/2014/main" id="{1BDD4E4C-AD2D-404F-AE71-3D95C40AC6C4}"/>
            </a:ext>
          </a:extLst>
        </xdr:cNvPr>
        <xdr:cNvCxnSpPr/>
      </xdr:nvCxnSpPr>
      <xdr:spPr>
        <a:xfrm>
          <a:off x="4105275" y="138944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D91B9993-A854-4465-ACA3-4513949ECF59}"/>
            </a:ext>
          </a:extLst>
        </xdr:cNvPr>
        <xdr:cNvSpPr txBox="1"/>
      </xdr:nvSpPr>
      <xdr:spPr>
        <a:xfrm>
          <a:off x="4219575" y="12412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a:extLst>
            <a:ext uri="{FF2B5EF4-FFF2-40B4-BE49-F238E27FC236}">
              <a16:creationId xmlns:a16="http://schemas.microsoft.com/office/drawing/2014/main" id="{BFE8269B-F345-417D-B144-02EBCB0A6378}"/>
            </a:ext>
          </a:extLst>
        </xdr:cNvPr>
        <xdr:cNvCxnSpPr/>
      </xdr:nvCxnSpPr>
      <xdr:spPr>
        <a:xfrm>
          <a:off x="4105275" y="126278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99331</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97C03071-382D-4E7F-9BF6-FACC146B9595}"/>
            </a:ext>
          </a:extLst>
        </xdr:cNvPr>
        <xdr:cNvSpPr txBox="1"/>
      </xdr:nvSpPr>
      <xdr:spPr>
        <a:xfrm>
          <a:off x="4219575" y="12904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a:extLst>
            <a:ext uri="{FF2B5EF4-FFF2-40B4-BE49-F238E27FC236}">
              <a16:creationId xmlns:a16="http://schemas.microsoft.com/office/drawing/2014/main" id="{CD62E10F-5974-4C88-9ABC-40A0F266F207}"/>
            </a:ext>
          </a:extLst>
        </xdr:cNvPr>
        <xdr:cNvSpPr/>
      </xdr:nvSpPr>
      <xdr:spPr>
        <a:xfrm>
          <a:off x="4124325" y="1303997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a:extLst>
            <a:ext uri="{FF2B5EF4-FFF2-40B4-BE49-F238E27FC236}">
              <a16:creationId xmlns:a16="http://schemas.microsoft.com/office/drawing/2014/main" id="{C110848C-154D-43F4-BE45-7AC569BADFA0}"/>
            </a:ext>
          </a:extLst>
        </xdr:cNvPr>
        <xdr:cNvSpPr/>
      </xdr:nvSpPr>
      <xdr:spPr>
        <a:xfrm>
          <a:off x="3381375" y="1300340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a:extLst>
            <a:ext uri="{FF2B5EF4-FFF2-40B4-BE49-F238E27FC236}">
              <a16:creationId xmlns:a16="http://schemas.microsoft.com/office/drawing/2014/main" id="{CBDFFA8A-680E-4A3C-B708-356B349D7E98}"/>
            </a:ext>
          </a:extLst>
        </xdr:cNvPr>
        <xdr:cNvSpPr/>
      </xdr:nvSpPr>
      <xdr:spPr>
        <a:xfrm>
          <a:off x="2571750" y="1297279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a:extLst>
            <a:ext uri="{FF2B5EF4-FFF2-40B4-BE49-F238E27FC236}">
              <a16:creationId xmlns:a16="http://schemas.microsoft.com/office/drawing/2014/main" id="{0AE2AB36-A954-438B-9A62-FE8627D5D60B}"/>
            </a:ext>
          </a:extLst>
        </xdr:cNvPr>
        <xdr:cNvSpPr/>
      </xdr:nvSpPr>
      <xdr:spPr>
        <a:xfrm>
          <a:off x="1781175" y="129457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a:extLst>
            <a:ext uri="{FF2B5EF4-FFF2-40B4-BE49-F238E27FC236}">
              <a16:creationId xmlns:a16="http://schemas.microsoft.com/office/drawing/2014/main" id="{D7EA111A-8D60-42E5-888D-ABF7E19CD842}"/>
            </a:ext>
          </a:extLst>
        </xdr:cNvPr>
        <xdr:cNvSpPr/>
      </xdr:nvSpPr>
      <xdr:spPr>
        <a:xfrm>
          <a:off x="981075" y="1290916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F2ED7EF7-96F2-4EBD-91C2-0A6AAD37DCAA}"/>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AF83AB6E-F8CC-4DFD-A559-62B27612B6C9}"/>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D477BBEE-DB47-46E2-ABAA-069D5E4EA4C2}"/>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83024D7F-8403-4AC2-B0BC-8BD08167B31F}"/>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3FCE2768-9DF2-4751-B690-906203265374}"/>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7" name="楕円 296">
          <a:extLst>
            <a:ext uri="{FF2B5EF4-FFF2-40B4-BE49-F238E27FC236}">
              <a16:creationId xmlns:a16="http://schemas.microsoft.com/office/drawing/2014/main" id="{0779D355-6BB2-4272-9DF2-60CCFE66C628}"/>
            </a:ext>
          </a:extLst>
        </xdr:cNvPr>
        <xdr:cNvSpPr/>
      </xdr:nvSpPr>
      <xdr:spPr>
        <a:xfrm>
          <a:off x="4124325" y="1314475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169181</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AEC98A23-4E12-4779-A73A-B272F1A13780}"/>
            </a:ext>
          </a:extLst>
        </xdr:cNvPr>
        <xdr:cNvSpPr txBox="1"/>
      </xdr:nvSpPr>
      <xdr:spPr>
        <a:xfrm>
          <a:off x="4219575" y="13123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138176</xdr:rowOff>
    </xdr:from>
    <xdr:to>
      <xdr:col>20</xdr:col>
      <xdr:colOff>38100</xdr:colOff>
      <xdr:row>81</xdr:row>
      <xdr:rowOff>68326</xdr:rowOff>
    </xdr:to>
    <xdr:sp macro="" textlink="">
      <xdr:nvSpPr>
        <xdr:cNvPr id="299" name="楕円 298">
          <a:extLst>
            <a:ext uri="{FF2B5EF4-FFF2-40B4-BE49-F238E27FC236}">
              <a16:creationId xmlns:a16="http://schemas.microsoft.com/office/drawing/2014/main" id="{348912BD-A48B-45BD-AF4F-3D49EE80860E}"/>
            </a:ext>
          </a:extLst>
        </xdr:cNvPr>
        <xdr:cNvSpPr/>
      </xdr:nvSpPr>
      <xdr:spPr>
        <a:xfrm>
          <a:off x="3381375" y="1310487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17526</xdr:rowOff>
    </xdr:from>
    <xdr:to>
      <xdr:col>24</xdr:col>
      <xdr:colOff>63500</xdr:colOff>
      <xdr:row>81</xdr:row>
      <xdr:rowOff>70104</xdr:rowOff>
    </xdr:to>
    <xdr:cxnSp macro="">
      <xdr:nvCxnSpPr>
        <xdr:cNvPr id="300" name="直線コネクタ 299">
          <a:extLst>
            <a:ext uri="{FF2B5EF4-FFF2-40B4-BE49-F238E27FC236}">
              <a16:creationId xmlns:a16="http://schemas.microsoft.com/office/drawing/2014/main" id="{1E604627-02DB-413B-A4B9-55B79DF3B18B}"/>
            </a:ext>
          </a:extLst>
        </xdr:cNvPr>
        <xdr:cNvCxnSpPr/>
      </xdr:nvCxnSpPr>
      <xdr:spPr>
        <a:xfrm>
          <a:off x="3429000" y="13142976"/>
          <a:ext cx="752475" cy="4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87885</xdr:rowOff>
    </xdr:from>
    <xdr:to>
      <xdr:col>15</xdr:col>
      <xdr:colOff>101600</xdr:colOff>
      <xdr:row>81</xdr:row>
      <xdr:rowOff>18035</xdr:rowOff>
    </xdr:to>
    <xdr:sp macro="" textlink="">
      <xdr:nvSpPr>
        <xdr:cNvPr id="301" name="楕円 300">
          <a:extLst>
            <a:ext uri="{FF2B5EF4-FFF2-40B4-BE49-F238E27FC236}">
              <a16:creationId xmlns:a16="http://schemas.microsoft.com/office/drawing/2014/main" id="{84D48DE2-5BB6-4C54-8338-F8E6F1997811}"/>
            </a:ext>
          </a:extLst>
        </xdr:cNvPr>
        <xdr:cNvSpPr/>
      </xdr:nvSpPr>
      <xdr:spPr>
        <a:xfrm>
          <a:off x="2571750" y="130482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138685</xdr:rowOff>
    </xdr:from>
    <xdr:to>
      <xdr:col>19</xdr:col>
      <xdr:colOff>177800</xdr:colOff>
      <xdr:row>81</xdr:row>
      <xdr:rowOff>17526</xdr:rowOff>
    </xdr:to>
    <xdr:cxnSp macro="">
      <xdr:nvCxnSpPr>
        <xdr:cNvPr id="302" name="直線コネクタ 301">
          <a:extLst>
            <a:ext uri="{FF2B5EF4-FFF2-40B4-BE49-F238E27FC236}">
              <a16:creationId xmlns:a16="http://schemas.microsoft.com/office/drawing/2014/main" id="{FB736119-FB6C-41B6-A9EE-5C164948E424}"/>
            </a:ext>
          </a:extLst>
        </xdr:cNvPr>
        <xdr:cNvCxnSpPr/>
      </xdr:nvCxnSpPr>
      <xdr:spPr>
        <a:xfrm>
          <a:off x="2619375" y="13105385"/>
          <a:ext cx="809625" cy="3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49022</xdr:rowOff>
    </xdr:from>
    <xdr:to>
      <xdr:col>10</xdr:col>
      <xdr:colOff>165100</xdr:colOff>
      <xdr:row>80</xdr:row>
      <xdr:rowOff>150622</xdr:rowOff>
    </xdr:to>
    <xdr:sp macro="" textlink="">
      <xdr:nvSpPr>
        <xdr:cNvPr id="303" name="楕円 302">
          <a:extLst>
            <a:ext uri="{FF2B5EF4-FFF2-40B4-BE49-F238E27FC236}">
              <a16:creationId xmlns:a16="http://schemas.microsoft.com/office/drawing/2014/main" id="{950537DF-273E-4195-B4B3-16D0B5F74E2D}"/>
            </a:ext>
          </a:extLst>
        </xdr:cNvPr>
        <xdr:cNvSpPr/>
      </xdr:nvSpPr>
      <xdr:spPr>
        <a:xfrm>
          <a:off x="1781175" y="1300937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99822</xdr:rowOff>
    </xdr:from>
    <xdr:to>
      <xdr:col>15</xdr:col>
      <xdr:colOff>50800</xdr:colOff>
      <xdr:row>80</xdr:row>
      <xdr:rowOff>138685</xdr:rowOff>
    </xdr:to>
    <xdr:cxnSp macro="">
      <xdr:nvCxnSpPr>
        <xdr:cNvPr id="304" name="直線コネクタ 303">
          <a:extLst>
            <a:ext uri="{FF2B5EF4-FFF2-40B4-BE49-F238E27FC236}">
              <a16:creationId xmlns:a16="http://schemas.microsoft.com/office/drawing/2014/main" id="{F21BF4E9-DA3E-4787-84D7-7D58F198DDDB}"/>
            </a:ext>
          </a:extLst>
        </xdr:cNvPr>
        <xdr:cNvCxnSpPr/>
      </xdr:nvCxnSpPr>
      <xdr:spPr>
        <a:xfrm>
          <a:off x="1828800" y="13066522"/>
          <a:ext cx="790575"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170180</xdr:rowOff>
    </xdr:from>
    <xdr:to>
      <xdr:col>6</xdr:col>
      <xdr:colOff>38100</xdr:colOff>
      <xdr:row>80</xdr:row>
      <xdr:rowOff>100330</xdr:rowOff>
    </xdr:to>
    <xdr:sp macro="" textlink="">
      <xdr:nvSpPr>
        <xdr:cNvPr id="305" name="楕円 304">
          <a:extLst>
            <a:ext uri="{FF2B5EF4-FFF2-40B4-BE49-F238E27FC236}">
              <a16:creationId xmlns:a16="http://schemas.microsoft.com/office/drawing/2014/main" id="{10727D23-8791-44A6-AEA9-54E3F3463A37}"/>
            </a:ext>
          </a:extLst>
        </xdr:cNvPr>
        <xdr:cNvSpPr/>
      </xdr:nvSpPr>
      <xdr:spPr>
        <a:xfrm>
          <a:off x="981075" y="1296225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49530</xdr:rowOff>
    </xdr:from>
    <xdr:to>
      <xdr:col>10</xdr:col>
      <xdr:colOff>114300</xdr:colOff>
      <xdr:row>80</xdr:row>
      <xdr:rowOff>99822</xdr:rowOff>
    </xdr:to>
    <xdr:cxnSp macro="">
      <xdr:nvCxnSpPr>
        <xdr:cNvPr id="306" name="直線コネクタ 305">
          <a:extLst>
            <a:ext uri="{FF2B5EF4-FFF2-40B4-BE49-F238E27FC236}">
              <a16:creationId xmlns:a16="http://schemas.microsoft.com/office/drawing/2014/main" id="{7534D922-B561-45B9-A4EC-40DC6FE55117}"/>
            </a:ext>
          </a:extLst>
        </xdr:cNvPr>
        <xdr:cNvCxnSpPr/>
      </xdr:nvCxnSpPr>
      <xdr:spPr>
        <a:xfrm>
          <a:off x="1028700" y="13009880"/>
          <a:ext cx="800100" cy="5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158005</xdr:rowOff>
    </xdr:from>
    <xdr:ext cx="405111" cy="259045"/>
    <xdr:sp macro="" textlink="">
      <xdr:nvSpPr>
        <xdr:cNvPr id="307" name="n_1aveValue【福祉施設】&#10;有形固定資産減価償却率">
          <a:extLst>
            <a:ext uri="{FF2B5EF4-FFF2-40B4-BE49-F238E27FC236}">
              <a16:creationId xmlns:a16="http://schemas.microsoft.com/office/drawing/2014/main" id="{CF575F41-23DB-4267-8447-19DC1E2E01A0}"/>
            </a:ext>
          </a:extLst>
        </xdr:cNvPr>
        <xdr:cNvSpPr txBox="1"/>
      </xdr:nvSpPr>
      <xdr:spPr>
        <a:xfrm>
          <a:off x="3239144" y="12800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130573</xdr:rowOff>
    </xdr:from>
    <xdr:ext cx="405111" cy="259045"/>
    <xdr:sp macro="" textlink="">
      <xdr:nvSpPr>
        <xdr:cNvPr id="308" name="n_2aveValue【福祉施設】&#10;有形固定資産減価償却率">
          <a:extLst>
            <a:ext uri="{FF2B5EF4-FFF2-40B4-BE49-F238E27FC236}">
              <a16:creationId xmlns:a16="http://schemas.microsoft.com/office/drawing/2014/main" id="{C1E9D5C0-AAEB-476F-9F3C-EE87F0F866B2}"/>
            </a:ext>
          </a:extLst>
        </xdr:cNvPr>
        <xdr:cNvSpPr txBox="1"/>
      </xdr:nvSpPr>
      <xdr:spPr>
        <a:xfrm>
          <a:off x="2439044" y="12770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09" name="n_3aveValue【福祉施設】&#10;有形固定資産減価償却率">
          <a:extLst>
            <a:ext uri="{FF2B5EF4-FFF2-40B4-BE49-F238E27FC236}">
              <a16:creationId xmlns:a16="http://schemas.microsoft.com/office/drawing/2014/main" id="{98086DF2-28B7-484E-93E3-19CF9005543C}"/>
            </a:ext>
          </a:extLst>
        </xdr:cNvPr>
        <xdr:cNvSpPr txBox="1"/>
      </xdr:nvSpPr>
      <xdr:spPr>
        <a:xfrm>
          <a:off x="1648469" y="1273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57421</xdr:rowOff>
    </xdr:from>
    <xdr:ext cx="405111" cy="259045"/>
    <xdr:sp macro="" textlink="">
      <xdr:nvSpPr>
        <xdr:cNvPr id="310" name="n_4aveValue【福祉施設】&#10;有形固定資産減価償却率">
          <a:extLst>
            <a:ext uri="{FF2B5EF4-FFF2-40B4-BE49-F238E27FC236}">
              <a16:creationId xmlns:a16="http://schemas.microsoft.com/office/drawing/2014/main" id="{3E6DF94B-DF15-4B7F-84C9-A4E363D62C9A}"/>
            </a:ext>
          </a:extLst>
        </xdr:cNvPr>
        <xdr:cNvSpPr txBox="1"/>
      </xdr:nvSpPr>
      <xdr:spPr>
        <a:xfrm>
          <a:off x="848369" y="12697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59453</xdr:rowOff>
    </xdr:from>
    <xdr:ext cx="405111" cy="259045"/>
    <xdr:sp macro="" textlink="">
      <xdr:nvSpPr>
        <xdr:cNvPr id="311" name="n_1mainValue【福祉施設】&#10;有形固定資産減価償却率">
          <a:extLst>
            <a:ext uri="{FF2B5EF4-FFF2-40B4-BE49-F238E27FC236}">
              <a16:creationId xmlns:a16="http://schemas.microsoft.com/office/drawing/2014/main" id="{3BB20378-2383-4509-B668-0A256BD6AB1F}"/>
            </a:ext>
          </a:extLst>
        </xdr:cNvPr>
        <xdr:cNvSpPr txBox="1"/>
      </xdr:nvSpPr>
      <xdr:spPr>
        <a:xfrm>
          <a:off x="3239144" y="13184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9162</xdr:rowOff>
    </xdr:from>
    <xdr:ext cx="405111" cy="259045"/>
    <xdr:sp macro="" textlink="">
      <xdr:nvSpPr>
        <xdr:cNvPr id="312" name="n_2mainValue【福祉施設】&#10;有形固定資産減価償却率">
          <a:extLst>
            <a:ext uri="{FF2B5EF4-FFF2-40B4-BE49-F238E27FC236}">
              <a16:creationId xmlns:a16="http://schemas.microsoft.com/office/drawing/2014/main" id="{AFD562CE-7292-4DFD-A131-20243F1812A6}"/>
            </a:ext>
          </a:extLst>
        </xdr:cNvPr>
        <xdr:cNvSpPr txBox="1"/>
      </xdr:nvSpPr>
      <xdr:spPr>
        <a:xfrm>
          <a:off x="2439044" y="13137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141749</xdr:rowOff>
    </xdr:from>
    <xdr:ext cx="405111" cy="259045"/>
    <xdr:sp macro="" textlink="">
      <xdr:nvSpPr>
        <xdr:cNvPr id="313" name="n_3mainValue【福祉施設】&#10;有形固定資産減価償却率">
          <a:extLst>
            <a:ext uri="{FF2B5EF4-FFF2-40B4-BE49-F238E27FC236}">
              <a16:creationId xmlns:a16="http://schemas.microsoft.com/office/drawing/2014/main" id="{AB9A7628-C9E2-411C-96CB-F48A33E16BDB}"/>
            </a:ext>
          </a:extLst>
        </xdr:cNvPr>
        <xdr:cNvSpPr txBox="1"/>
      </xdr:nvSpPr>
      <xdr:spPr>
        <a:xfrm>
          <a:off x="1648469" y="13108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91457</xdr:rowOff>
    </xdr:from>
    <xdr:ext cx="405111" cy="259045"/>
    <xdr:sp macro="" textlink="">
      <xdr:nvSpPr>
        <xdr:cNvPr id="314" name="n_4mainValue【福祉施設】&#10;有形固定資産減価償却率">
          <a:extLst>
            <a:ext uri="{FF2B5EF4-FFF2-40B4-BE49-F238E27FC236}">
              <a16:creationId xmlns:a16="http://schemas.microsoft.com/office/drawing/2014/main" id="{706230FF-E6DF-4906-B94D-8F7A4EDB2924}"/>
            </a:ext>
          </a:extLst>
        </xdr:cNvPr>
        <xdr:cNvSpPr txBox="1"/>
      </xdr:nvSpPr>
      <xdr:spPr>
        <a:xfrm>
          <a:off x="848369" y="1305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1BED49A2-5912-4E8C-9F35-54FCEF5FA7C3}"/>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735DAE09-68B8-4262-B06F-9EDA2B0B5EB4}"/>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7EEB06ED-FACA-42D3-8510-4D123242B05A}"/>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FF53BF2E-DA79-4D0C-B4D9-FEB48AB6ABE3}"/>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407F7154-5806-49C8-9000-14F4916FD4FE}"/>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40E843F6-D4BD-4838-89AE-095A262C4B76}"/>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DD571136-E074-4029-B79A-9EC7F636E8D5}"/>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9494C456-FB21-44FA-A878-9AE459A26650}"/>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ABAA738A-3FD0-471F-B957-7FD19D515E3E}"/>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5FC19123-82E5-47B1-9162-83F38C06BAF6}"/>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758A97F4-8B6B-4077-BE21-92B3C05CC9E6}"/>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6AB73D42-A4E6-4E54-B8B3-186E970704FE}"/>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8174B66D-A863-4BB1-9779-826E2939F834}"/>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ECB5628E-9371-42E1-AE03-F85B7AA6D12A}"/>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DE23A199-BF97-431C-868F-135EE8FBC897}"/>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B0150F54-3FAA-405C-A45E-8854546E6C8B}"/>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3EA6B045-3112-40B7-9170-845D98ED3515}"/>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4A3311F9-7CFB-4BA2-BACD-6FA8956D2D40}"/>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5D56CBD8-793C-45FE-9C7B-A9BD20039187}"/>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4D413EA1-03B2-47B5-BC9C-9EBCBB8CF90F}"/>
            </a:ext>
          </a:extLst>
        </xdr:cNvPr>
        <xdr:cNvSpPr txBox="1"/>
      </xdr:nvSpPr>
      <xdr:spPr>
        <a:xfrm>
          <a:off x="5527221"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2FF6E121-79A7-4D8C-BBF5-9E9F5E1A18ED}"/>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DA876C88-8385-4C07-B3A4-7591941D77BC}"/>
            </a:ext>
          </a:extLst>
        </xdr:cNvPr>
        <xdr:cNvSpPr txBox="1"/>
      </xdr:nvSpPr>
      <xdr:spPr>
        <a:xfrm>
          <a:off x="5527221"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1011819D-C703-492E-97E5-F357B73301E3}"/>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D06108BF-3BDB-4C87-BE94-0BA6CE037991}"/>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992D39C6-7D58-4A97-8A54-AE244881EE2D}"/>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a:extLst>
            <a:ext uri="{FF2B5EF4-FFF2-40B4-BE49-F238E27FC236}">
              <a16:creationId xmlns:a16="http://schemas.microsoft.com/office/drawing/2014/main" id="{D0CB6561-2B49-4DBB-B8BB-DDA0EF009AD8}"/>
            </a:ext>
          </a:extLst>
        </xdr:cNvPr>
        <xdr:cNvCxnSpPr/>
      </xdr:nvCxnSpPr>
      <xdr:spPr>
        <a:xfrm flipV="1">
          <a:off x="9429115" y="12556671"/>
          <a:ext cx="0" cy="1463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a:extLst>
            <a:ext uri="{FF2B5EF4-FFF2-40B4-BE49-F238E27FC236}">
              <a16:creationId xmlns:a16="http://schemas.microsoft.com/office/drawing/2014/main" id="{D0D34037-E5CC-44C0-AEBD-B5A696BC16D3}"/>
            </a:ext>
          </a:extLst>
        </xdr:cNvPr>
        <xdr:cNvSpPr txBox="1"/>
      </xdr:nvSpPr>
      <xdr:spPr>
        <a:xfrm>
          <a:off x="9467850" y="1402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a:extLst>
            <a:ext uri="{FF2B5EF4-FFF2-40B4-BE49-F238E27FC236}">
              <a16:creationId xmlns:a16="http://schemas.microsoft.com/office/drawing/2014/main" id="{5E56A226-0961-4469-A75D-8B6B94589C3B}"/>
            </a:ext>
          </a:extLst>
        </xdr:cNvPr>
        <xdr:cNvCxnSpPr/>
      </xdr:nvCxnSpPr>
      <xdr:spPr>
        <a:xfrm>
          <a:off x="9363075" y="1401989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a:extLst>
            <a:ext uri="{FF2B5EF4-FFF2-40B4-BE49-F238E27FC236}">
              <a16:creationId xmlns:a16="http://schemas.microsoft.com/office/drawing/2014/main" id="{B58FA4CB-74EF-4C8D-AD35-E652514F89F9}"/>
            </a:ext>
          </a:extLst>
        </xdr:cNvPr>
        <xdr:cNvSpPr txBox="1"/>
      </xdr:nvSpPr>
      <xdr:spPr>
        <a:xfrm>
          <a:off x="9467850" y="1234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a:extLst>
            <a:ext uri="{FF2B5EF4-FFF2-40B4-BE49-F238E27FC236}">
              <a16:creationId xmlns:a16="http://schemas.microsoft.com/office/drawing/2014/main" id="{5C653ED3-0279-44CF-AE1C-2776D7C44413}"/>
            </a:ext>
          </a:extLst>
        </xdr:cNvPr>
        <xdr:cNvCxnSpPr/>
      </xdr:nvCxnSpPr>
      <xdr:spPr>
        <a:xfrm>
          <a:off x="9363075" y="1255667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89098</xdr:rowOff>
    </xdr:from>
    <xdr:ext cx="469744" cy="259045"/>
    <xdr:sp macro="" textlink="">
      <xdr:nvSpPr>
        <xdr:cNvPr id="345" name="【福祉施設】&#10;一人当たり面積平均値テキスト">
          <a:extLst>
            <a:ext uri="{FF2B5EF4-FFF2-40B4-BE49-F238E27FC236}">
              <a16:creationId xmlns:a16="http://schemas.microsoft.com/office/drawing/2014/main" id="{69E61B5F-E395-4481-AD18-7B3E3CA73995}"/>
            </a:ext>
          </a:extLst>
        </xdr:cNvPr>
        <xdr:cNvSpPr txBox="1"/>
      </xdr:nvSpPr>
      <xdr:spPr>
        <a:xfrm>
          <a:off x="9467850" y="13373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37CCDCC7-8BCC-4565-8D7C-767EA94FC249}"/>
            </a:ext>
          </a:extLst>
        </xdr:cNvPr>
        <xdr:cNvSpPr/>
      </xdr:nvSpPr>
      <xdr:spPr>
        <a:xfrm>
          <a:off x="9401175" y="1351869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a:extLst>
            <a:ext uri="{FF2B5EF4-FFF2-40B4-BE49-F238E27FC236}">
              <a16:creationId xmlns:a16="http://schemas.microsoft.com/office/drawing/2014/main" id="{52D0717D-5AAF-4F16-A661-BF3B76B7EF68}"/>
            </a:ext>
          </a:extLst>
        </xdr:cNvPr>
        <xdr:cNvSpPr/>
      </xdr:nvSpPr>
      <xdr:spPr>
        <a:xfrm>
          <a:off x="8639175" y="135186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a:extLst>
            <a:ext uri="{FF2B5EF4-FFF2-40B4-BE49-F238E27FC236}">
              <a16:creationId xmlns:a16="http://schemas.microsoft.com/office/drawing/2014/main" id="{1F1DC47C-BE60-46AE-9DAB-A8D3948A3924}"/>
            </a:ext>
          </a:extLst>
        </xdr:cNvPr>
        <xdr:cNvSpPr/>
      </xdr:nvSpPr>
      <xdr:spPr>
        <a:xfrm>
          <a:off x="7839075" y="135186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a:extLst>
            <a:ext uri="{FF2B5EF4-FFF2-40B4-BE49-F238E27FC236}">
              <a16:creationId xmlns:a16="http://schemas.microsoft.com/office/drawing/2014/main" id="{7A7F3986-9450-434E-B9D3-16E88B574BE2}"/>
            </a:ext>
          </a:extLst>
        </xdr:cNvPr>
        <xdr:cNvSpPr/>
      </xdr:nvSpPr>
      <xdr:spPr>
        <a:xfrm>
          <a:off x="7029450" y="1352640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a:extLst>
            <a:ext uri="{FF2B5EF4-FFF2-40B4-BE49-F238E27FC236}">
              <a16:creationId xmlns:a16="http://schemas.microsoft.com/office/drawing/2014/main" id="{2E0667D6-3EA4-4408-B050-D6BB04070F25}"/>
            </a:ext>
          </a:extLst>
        </xdr:cNvPr>
        <xdr:cNvSpPr/>
      </xdr:nvSpPr>
      <xdr:spPr>
        <a:xfrm>
          <a:off x="6238875" y="1352640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E782E360-2B5B-41A0-8655-D60A6EC9C52D}"/>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CC7BD3B0-F4D2-43CF-A780-E41F3E815307}"/>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36217090-9588-47D9-9DDA-87C420EDA56B}"/>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2FC56FB-932A-4FAD-BF8C-AF1698C54C70}"/>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C37D528-1F5D-4395-92FC-425496695712}"/>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58057</xdr:rowOff>
    </xdr:from>
    <xdr:to>
      <xdr:col>55</xdr:col>
      <xdr:colOff>50800</xdr:colOff>
      <xdr:row>84</xdr:row>
      <xdr:rowOff>159657</xdr:rowOff>
    </xdr:to>
    <xdr:sp macro="" textlink="">
      <xdr:nvSpPr>
        <xdr:cNvPr id="356" name="楕円 355">
          <a:extLst>
            <a:ext uri="{FF2B5EF4-FFF2-40B4-BE49-F238E27FC236}">
              <a16:creationId xmlns:a16="http://schemas.microsoft.com/office/drawing/2014/main" id="{73EF57C8-4D66-4E6D-96E9-5DB80E403F9A}"/>
            </a:ext>
          </a:extLst>
        </xdr:cNvPr>
        <xdr:cNvSpPr/>
      </xdr:nvSpPr>
      <xdr:spPr>
        <a:xfrm>
          <a:off x="9401175" y="13669282"/>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36484</xdr:rowOff>
    </xdr:from>
    <xdr:ext cx="469744" cy="259045"/>
    <xdr:sp macro="" textlink="">
      <xdr:nvSpPr>
        <xdr:cNvPr id="357" name="【福祉施設】&#10;一人当たり面積該当値テキスト">
          <a:extLst>
            <a:ext uri="{FF2B5EF4-FFF2-40B4-BE49-F238E27FC236}">
              <a16:creationId xmlns:a16="http://schemas.microsoft.com/office/drawing/2014/main" id="{321F0CD4-2BB4-4473-A2F8-D904E61E551F}"/>
            </a:ext>
          </a:extLst>
        </xdr:cNvPr>
        <xdr:cNvSpPr txBox="1"/>
      </xdr:nvSpPr>
      <xdr:spPr>
        <a:xfrm>
          <a:off x="9467850" y="1364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58057</xdr:rowOff>
    </xdr:from>
    <xdr:to>
      <xdr:col>50</xdr:col>
      <xdr:colOff>165100</xdr:colOff>
      <xdr:row>84</xdr:row>
      <xdr:rowOff>159657</xdr:rowOff>
    </xdr:to>
    <xdr:sp macro="" textlink="">
      <xdr:nvSpPr>
        <xdr:cNvPr id="358" name="楕円 357">
          <a:extLst>
            <a:ext uri="{FF2B5EF4-FFF2-40B4-BE49-F238E27FC236}">
              <a16:creationId xmlns:a16="http://schemas.microsoft.com/office/drawing/2014/main" id="{F11E29FB-1CAC-4296-A6D2-1579E3DE46A0}"/>
            </a:ext>
          </a:extLst>
        </xdr:cNvPr>
        <xdr:cNvSpPr/>
      </xdr:nvSpPr>
      <xdr:spPr>
        <a:xfrm>
          <a:off x="8639175" y="1366928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108857</xdr:rowOff>
    </xdr:from>
    <xdr:to>
      <xdr:col>55</xdr:col>
      <xdr:colOff>0</xdr:colOff>
      <xdr:row>84</xdr:row>
      <xdr:rowOff>108857</xdr:rowOff>
    </xdr:to>
    <xdr:cxnSp macro="">
      <xdr:nvCxnSpPr>
        <xdr:cNvPr id="359" name="直線コネクタ 358">
          <a:extLst>
            <a:ext uri="{FF2B5EF4-FFF2-40B4-BE49-F238E27FC236}">
              <a16:creationId xmlns:a16="http://schemas.microsoft.com/office/drawing/2014/main" id="{59C27C3D-160F-4C4B-A62F-CAE17BB284AF}"/>
            </a:ext>
          </a:extLst>
        </xdr:cNvPr>
        <xdr:cNvCxnSpPr/>
      </xdr:nvCxnSpPr>
      <xdr:spPr>
        <a:xfrm>
          <a:off x="8686800" y="13716907"/>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58057</xdr:rowOff>
    </xdr:from>
    <xdr:to>
      <xdr:col>46</xdr:col>
      <xdr:colOff>38100</xdr:colOff>
      <xdr:row>84</xdr:row>
      <xdr:rowOff>159657</xdr:rowOff>
    </xdr:to>
    <xdr:sp macro="" textlink="">
      <xdr:nvSpPr>
        <xdr:cNvPr id="360" name="楕円 359">
          <a:extLst>
            <a:ext uri="{FF2B5EF4-FFF2-40B4-BE49-F238E27FC236}">
              <a16:creationId xmlns:a16="http://schemas.microsoft.com/office/drawing/2014/main" id="{3140D2B0-EC9B-4029-B6D7-60E69173562E}"/>
            </a:ext>
          </a:extLst>
        </xdr:cNvPr>
        <xdr:cNvSpPr/>
      </xdr:nvSpPr>
      <xdr:spPr>
        <a:xfrm>
          <a:off x="7839075" y="1366928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108857</xdr:rowOff>
    </xdr:from>
    <xdr:to>
      <xdr:col>50</xdr:col>
      <xdr:colOff>114300</xdr:colOff>
      <xdr:row>84</xdr:row>
      <xdr:rowOff>108857</xdr:rowOff>
    </xdr:to>
    <xdr:cxnSp macro="">
      <xdr:nvCxnSpPr>
        <xdr:cNvPr id="361" name="直線コネクタ 360">
          <a:extLst>
            <a:ext uri="{FF2B5EF4-FFF2-40B4-BE49-F238E27FC236}">
              <a16:creationId xmlns:a16="http://schemas.microsoft.com/office/drawing/2014/main" id="{3C62B484-64AB-46BB-9940-D5EC21A26698}"/>
            </a:ext>
          </a:extLst>
        </xdr:cNvPr>
        <xdr:cNvCxnSpPr/>
      </xdr:nvCxnSpPr>
      <xdr:spPr>
        <a:xfrm>
          <a:off x="7886700" y="1371690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68943</xdr:rowOff>
    </xdr:from>
    <xdr:to>
      <xdr:col>41</xdr:col>
      <xdr:colOff>101600</xdr:colOff>
      <xdr:row>84</xdr:row>
      <xdr:rowOff>170543</xdr:rowOff>
    </xdr:to>
    <xdr:sp macro="" textlink="">
      <xdr:nvSpPr>
        <xdr:cNvPr id="362" name="楕円 361">
          <a:extLst>
            <a:ext uri="{FF2B5EF4-FFF2-40B4-BE49-F238E27FC236}">
              <a16:creationId xmlns:a16="http://schemas.microsoft.com/office/drawing/2014/main" id="{BA5EFC72-2EB1-4D32-8220-1F5892FA3C92}"/>
            </a:ext>
          </a:extLst>
        </xdr:cNvPr>
        <xdr:cNvSpPr/>
      </xdr:nvSpPr>
      <xdr:spPr>
        <a:xfrm>
          <a:off x="7029450" y="1367699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108857</xdr:rowOff>
    </xdr:from>
    <xdr:to>
      <xdr:col>45</xdr:col>
      <xdr:colOff>177800</xdr:colOff>
      <xdr:row>84</xdr:row>
      <xdr:rowOff>119743</xdr:rowOff>
    </xdr:to>
    <xdr:cxnSp macro="">
      <xdr:nvCxnSpPr>
        <xdr:cNvPr id="363" name="直線コネクタ 362">
          <a:extLst>
            <a:ext uri="{FF2B5EF4-FFF2-40B4-BE49-F238E27FC236}">
              <a16:creationId xmlns:a16="http://schemas.microsoft.com/office/drawing/2014/main" id="{F3A31C82-0F05-4826-B32C-54E078F0F093}"/>
            </a:ext>
          </a:extLst>
        </xdr:cNvPr>
        <xdr:cNvCxnSpPr/>
      </xdr:nvCxnSpPr>
      <xdr:spPr>
        <a:xfrm flipV="1">
          <a:off x="7077075" y="13716907"/>
          <a:ext cx="809625"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68943</xdr:rowOff>
    </xdr:from>
    <xdr:to>
      <xdr:col>36</xdr:col>
      <xdr:colOff>165100</xdr:colOff>
      <xdr:row>84</xdr:row>
      <xdr:rowOff>170543</xdr:rowOff>
    </xdr:to>
    <xdr:sp macro="" textlink="">
      <xdr:nvSpPr>
        <xdr:cNvPr id="364" name="楕円 363">
          <a:extLst>
            <a:ext uri="{FF2B5EF4-FFF2-40B4-BE49-F238E27FC236}">
              <a16:creationId xmlns:a16="http://schemas.microsoft.com/office/drawing/2014/main" id="{433D824E-254B-43EF-937F-6276F038E148}"/>
            </a:ext>
          </a:extLst>
        </xdr:cNvPr>
        <xdr:cNvSpPr/>
      </xdr:nvSpPr>
      <xdr:spPr>
        <a:xfrm>
          <a:off x="6238875" y="1367699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119743</xdr:rowOff>
    </xdr:from>
    <xdr:to>
      <xdr:col>41</xdr:col>
      <xdr:colOff>50800</xdr:colOff>
      <xdr:row>84</xdr:row>
      <xdr:rowOff>119743</xdr:rowOff>
    </xdr:to>
    <xdr:cxnSp macro="">
      <xdr:nvCxnSpPr>
        <xdr:cNvPr id="365" name="直線コネクタ 364">
          <a:extLst>
            <a:ext uri="{FF2B5EF4-FFF2-40B4-BE49-F238E27FC236}">
              <a16:creationId xmlns:a16="http://schemas.microsoft.com/office/drawing/2014/main" id="{9FECEB92-F0FB-4471-B2DE-745070DDAC02}"/>
            </a:ext>
          </a:extLst>
        </xdr:cNvPr>
        <xdr:cNvCxnSpPr/>
      </xdr:nvCxnSpPr>
      <xdr:spPr>
        <a:xfrm>
          <a:off x="6286500" y="13734143"/>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66" name="n_1aveValue【福祉施設】&#10;一人当たり面積">
          <a:extLst>
            <a:ext uri="{FF2B5EF4-FFF2-40B4-BE49-F238E27FC236}">
              <a16:creationId xmlns:a16="http://schemas.microsoft.com/office/drawing/2014/main" id="{506DF160-CBDE-4F6C-8B26-07172EBFAE99}"/>
            </a:ext>
          </a:extLst>
        </xdr:cNvPr>
        <xdr:cNvSpPr txBox="1"/>
      </xdr:nvSpPr>
      <xdr:spPr>
        <a:xfrm>
          <a:off x="8458277" y="132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12898</xdr:rowOff>
    </xdr:from>
    <xdr:ext cx="469744" cy="259045"/>
    <xdr:sp macro="" textlink="">
      <xdr:nvSpPr>
        <xdr:cNvPr id="367" name="n_2aveValue【福祉施設】&#10;一人当たり面積">
          <a:extLst>
            <a:ext uri="{FF2B5EF4-FFF2-40B4-BE49-F238E27FC236}">
              <a16:creationId xmlns:a16="http://schemas.microsoft.com/office/drawing/2014/main" id="{192D43ED-7EB6-49CF-AD77-CA743C17CADC}"/>
            </a:ext>
          </a:extLst>
        </xdr:cNvPr>
        <xdr:cNvSpPr txBox="1"/>
      </xdr:nvSpPr>
      <xdr:spPr>
        <a:xfrm>
          <a:off x="7677227" y="132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68" name="n_3aveValue【福祉施設】&#10;一人当たり面積">
          <a:extLst>
            <a:ext uri="{FF2B5EF4-FFF2-40B4-BE49-F238E27FC236}">
              <a16:creationId xmlns:a16="http://schemas.microsoft.com/office/drawing/2014/main" id="{19EB860C-5268-4913-A5A1-79D4770A7D1D}"/>
            </a:ext>
          </a:extLst>
        </xdr:cNvPr>
        <xdr:cNvSpPr txBox="1"/>
      </xdr:nvSpPr>
      <xdr:spPr>
        <a:xfrm>
          <a:off x="6867602" y="13314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23784</xdr:rowOff>
    </xdr:from>
    <xdr:ext cx="469744" cy="259045"/>
    <xdr:sp macro="" textlink="">
      <xdr:nvSpPr>
        <xdr:cNvPr id="369" name="n_4aveValue【福祉施設】&#10;一人当たり面積">
          <a:extLst>
            <a:ext uri="{FF2B5EF4-FFF2-40B4-BE49-F238E27FC236}">
              <a16:creationId xmlns:a16="http://schemas.microsoft.com/office/drawing/2014/main" id="{70FB205C-A92E-4D63-A6D3-146A0D89E3DD}"/>
            </a:ext>
          </a:extLst>
        </xdr:cNvPr>
        <xdr:cNvSpPr txBox="1"/>
      </xdr:nvSpPr>
      <xdr:spPr>
        <a:xfrm>
          <a:off x="6067502" y="13314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150784</xdr:rowOff>
    </xdr:from>
    <xdr:ext cx="469744" cy="259045"/>
    <xdr:sp macro="" textlink="">
      <xdr:nvSpPr>
        <xdr:cNvPr id="370" name="n_1mainValue【福祉施設】&#10;一人当たり面積">
          <a:extLst>
            <a:ext uri="{FF2B5EF4-FFF2-40B4-BE49-F238E27FC236}">
              <a16:creationId xmlns:a16="http://schemas.microsoft.com/office/drawing/2014/main" id="{B647DA31-D2E7-4CC4-9FBA-66D5F124858E}"/>
            </a:ext>
          </a:extLst>
        </xdr:cNvPr>
        <xdr:cNvSpPr txBox="1"/>
      </xdr:nvSpPr>
      <xdr:spPr>
        <a:xfrm>
          <a:off x="8458277" y="137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150784</xdr:rowOff>
    </xdr:from>
    <xdr:ext cx="469744" cy="259045"/>
    <xdr:sp macro="" textlink="">
      <xdr:nvSpPr>
        <xdr:cNvPr id="371" name="n_2mainValue【福祉施設】&#10;一人当たり面積">
          <a:extLst>
            <a:ext uri="{FF2B5EF4-FFF2-40B4-BE49-F238E27FC236}">
              <a16:creationId xmlns:a16="http://schemas.microsoft.com/office/drawing/2014/main" id="{B8406ED8-514C-4453-8E69-0BE441CCF2A0}"/>
            </a:ext>
          </a:extLst>
        </xdr:cNvPr>
        <xdr:cNvSpPr txBox="1"/>
      </xdr:nvSpPr>
      <xdr:spPr>
        <a:xfrm>
          <a:off x="7677227" y="137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161670</xdr:rowOff>
    </xdr:from>
    <xdr:ext cx="469744" cy="259045"/>
    <xdr:sp macro="" textlink="">
      <xdr:nvSpPr>
        <xdr:cNvPr id="372" name="n_3mainValue【福祉施設】&#10;一人当たり面積">
          <a:extLst>
            <a:ext uri="{FF2B5EF4-FFF2-40B4-BE49-F238E27FC236}">
              <a16:creationId xmlns:a16="http://schemas.microsoft.com/office/drawing/2014/main" id="{F6436A28-7C64-414D-A3A2-F789B62EB553}"/>
            </a:ext>
          </a:extLst>
        </xdr:cNvPr>
        <xdr:cNvSpPr txBox="1"/>
      </xdr:nvSpPr>
      <xdr:spPr>
        <a:xfrm>
          <a:off x="6867602" y="1377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161670</xdr:rowOff>
    </xdr:from>
    <xdr:ext cx="469744" cy="259045"/>
    <xdr:sp macro="" textlink="">
      <xdr:nvSpPr>
        <xdr:cNvPr id="373" name="n_4mainValue【福祉施設】&#10;一人当たり面積">
          <a:extLst>
            <a:ext uri="{FF2B5EF4-FFF2-40B4-BE49-F238E27FC236}">
              <a16:creationId xmlns:a16="http://schemas.microsoft.com/office/drawing/2014/main" id="{EC765D5D-9F00-4FF0-8FAA-C5A64998C82D}"/>
            </a:ext>
          </a:extLst>
        </xdr:cNvPr>
        <xdr:cNvSpPr txBox="1"/>
      </xdr:nvSpPr>
      <xdr:spPr>
        <a:xfrm>
          <a:off x="6067502" y="1377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5F9F028D-B203-4E1D-A118-8EDD4BEF6665}"/>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2DB3B47A-8638-48BD-AECC-82407DFF71C6}"/>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253863BB-5E3B-4DF3-9C82-275DED3D47E1}"/>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3864CEF8-FEA6-4B83-B113-BA048E1D043C}"/>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71661E81-3024-446F-B5B2-EAE6BEDA4271}"/>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140D3944-9005-4AE3-A0C2-DE5FDACAB73A}"/>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95299DC5-C0C2-4C5A-ACB1-0A9BC033B21F}"/>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2A073748-29C9-4E90-BB77-6D601D5EAA28}"/>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BCAE8981-2CF6-4195-A9E2-7E65C5B80532}"/>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A9C0E990-8218-436D-8F06-B4A37D6F989C}"/>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E6ECC5E8-9196-4C2E-94C6-A024AE7A797B}"/>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DDEC6E1B-6068-4F31-924B-7BAC25A75D17}"/>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6105146D-0BCF-40CC-AC04-46DEA029B4BE}"/>
            </a:ext>
          </a:extLst>
        </xdr:cNvPr>
        <xdr:cNvSpPr txBox="1"/>
      </xdr:nvSpPr>
      <xdr:spPr>
        <a:xfrm>
          <a:off x="2789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8C86F690-AED6-4098-B8F2-563602FC0A57}"/>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5217E0DF-1BED-40C1-ABFC-BB91E5399D08}"/>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FAA80C9B-17EA-40B8-8163-04C225FBC1DC}"/>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552FDDC7-298C-47F4-8D00-0D800D38BCD7}"/>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5476329E-EE26-40BB-A126-E175A441833B}"/>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8631A7DB-C01E-40AA-AA7C-BE71CC1B4F5B}"/>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79391D78-4EFF-4A6F-99C9-8197A3C2A899}"/>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6846FF83-A2E7-44D7-9A74-3529F82CAE15}"/>
            </a:ext>
          </a:extLst>
        </xdr:cNvPr>
        <xdr:cNvSpPr txBox="1"/>
      </xdr:nvSpPr>
      <xdr:spPr>
        <a:xfrm>
          <a:off x="339891"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784546FC-6DB2-4D7B-98AD-4DA8A3DFCB7D}"/>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5EC998CE-9A63-4BB5-96E6-01E0C33D04AA}"/>
            </a:ext>
          </a:extLst>
        </xdr:cNvPr>
        <xdr:cNvSpPr txBox="1"/>
      </xdr:nvSpPr>
      <xdr:spPr>
        <a:xfrm>
          <a:off x="3881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3868FCDE-C7A5-4918-BEF4-80A63D82BA03}"/>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D40C1FF0-BFCD-4284-B3A4-D229573ABA6C}"/>
            </a:ext>
          </a:extLst>
        </xdr:cNvPr>
        <xdr:cNvCxnSpPr/>
      </xdr:nvCxnSpPr>
      <xdr:spPr>
        <a:xfrm flipV="1">
          <a:off x="4180840" y="16256636"/>
          <a:ext cx="0" cy="1555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04E2C2AC-8F36-4DEE-B912-584067C85B07}"/>
            </a:ext>
          </a:extLst>
        </xdr:cNvPr>
        <xdr:cNvSpPr txBox="1"/>
      </xdr:nvSpPr>
      <xdr:spPr>
        <a:xfrm>
          <a:off x="42195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B67C4ED5-AAD6-4159-84C0-FC327C3808C3}"/>
            </a:ext>
          </a:extLst>
        </xdr:cNvPr>
        <xdr:cNvCxnSpPr/>
      </xdr:nvCxnSpPr>
      <xdr:spPr>
        <a:xfrm>
          <a:off x="4105275"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68379C1E-8EA0-4956-BCE0-F3B2557678D6}"/>
            </a:ext>
          </a:extLst>
        </xdr:cNvPr>
        <xdr:cNvSpPr txBox="1"/>
      </xdr:nvSpPr>
      <xdr:spPr>
        <a:xfrm>
          <a:off x="4219575" y="1603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a:extLst>
            <a:ext uri="{FF2B5EF4-FFF2-40B4-BE49-F238E27FC236}">
              <a16:creationId xmlns:a16="http://schemas.microsoft.com/office/drawing/2014/main" id="{D9999E1A-DAAA-427D-8A86-94C6373B0EBA}"/>
            </a:ext>
          </a:extLst>
        </xdr:cNvPr>
        <xdr:cNvCxnSpPr/>
      </xdr:nvCxnSpPr>
      <xdr:spPr>
        <a:xfrm>
          <a:off x="4105275" y="162566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76852</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12312E1D-DEB7-4B62-8CFF-4C6D13AE6502}"/>
            </a:ext>
          </a:extLst>
        </xdr:cNvPr>
        <xdr:cNvSpPr txBox="1"/>
      </xdr:nvSpPr>
      <xdr:spPr>
        <a:xfrm>
          <a:off x="4219575" y="1670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a:extLst>
            <a:ext uri="{FF2B5EF4-FFF2-40B4-BE49-F238E27FC236}">
              <a16:creationId xmlns:a16="http://schemas.microsoft.com/office/drawing/2014/main" id="{148347D0-B6C8-4430-8B4F-F3D3B5163F5B}"/>
            </a:ext>
          </a:extLst>
        </xdr:cNvPr>
        <xdr:cNvSpPr/>
      </xdr:nvSpPr>
      <xdr:spPr>
        <a:xfrm>
          <a:off x="4124325" y="168560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a:extLst>
            <a:ext uri="{FF2B5EF4-FFF2-40B4-BE49-F238E27FC236}">
              <a16:creationId xmlns:a16="http://schemas.microsoft.com/office/drawing/2014/main" id="{C92F6E76-B177-4AB6-AB1F-6E69BFE83AB7}"/>
            </a:ext>
          </a:extLst>
        </xdr:cNvPr>
        <xdr:cNvSpPr/>
      </xdr:nvSpPr>
      <xdr:spPr>
        <a:xfrm>
          <a:off x="3381375" y="168198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a:extLst>
            <a:ext uri="{FF2B5EF4-FFF2-40B4-BE49-F238E27FC236}">
              <a16:creationId xmlns:a16="http://schemas.microsoft.com/office/drawing/2014/main" id="{BB03D7A3-D352-4179-810C-616C4E68B3CC}"/>
            </a:ext>
          </a:extLst>
        </xdr:cNvPr>
        <xdr:cNvSpPr/>
      </xdr:nvSpPr>
      <xdr:spPr>
        <a:xfrm>
          <a:off x="2571750" y="168325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a:extLst>
            <a:ext uri="{FF2B5EF4-FFF2-40B4-BE49-F238E27FC236}">
              <a16:creationId xmlns:a16="http://schemas.microsoft.com/office/drawing/2014/main" id="{314D95DC-3EEB-46AE-8D68-2931E332CC69}"/>
            </a:ext>
          </a:extLst>
        </xdr:cNvPr>
        <xdr:cNvSpPr/>
      </xdr:nvSpPr>
      <xdr:spPr>
        <a:xfrm>
          <a:off x="1781175" y="168306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a:extLst>
            <a:ext uri="{FF2B5EF4-FFF2-40B4-BE49-F238E27FC236}">
              <a16:creationId xmlns:a16="http://schemas.microsoft.com/office/drawing/2014/main" id="{0759A695-0DEF-426A-A04B-0F1CE128C7D3}"/>
            </a:ext>
          </a:extLst>
        </xdr:cNvPr>
        <xdr:cNvSpPr/>
      </xdr:nvSpPr>
      <xdr:spPr>
        <a:xfrm>
          <a:off x="981075" y="168046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667BB2CA-204B-402E-85B9-F11CD30BFF30}"/>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6CF23FA6-0CEE-4DB2-A64F-AAA85C7F0D41}"/>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D655B56A-84A7-44FF-BF93-5CFFAA6BE98E}"/>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5FA70167-E048-4613-B3D0-B3D2A3B3B71D}"/>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8ECB8D64-DFFF-4C3E-98BB-BA0D19307881}"/>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99695</xdr:rowOff>
    </xdr:from>
    <xdr:to>
      <xdr:col>24</xdr:col>
      <xdr:colOff>114300</xdr:colOff>
      <xdr:row>106</xdr:row>
      <xdr:rowOff>29845</xdr:rowOff>
    </xdr:to>
    <xdr:sp macro="" textlink="">
      <xdr:nvSpPr>
        <xdr:cNvPr id="414" name="楕円 413">
          <a:extLst>
            <a:ext uri="{FF2B5EF4-FFF2-40B4-BE49-F238E27FC236}">
              <a16:creationId xmlns:a16="http://schemas.microsoft.com/office/drawing/2014/main" id="{FE7960AD-EC4A-4ED9-A158-6BA79117548A}"/>
            </a:ext>
          </a:extLst>
        </xdr:cNvPr>
        <xdr:cNvSpPr/>
      </xdr:nvSpPr>
      <xdr:spPr>
        <a:xfrm>
          <a:off x="4124325" y="172478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78122</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C6DE74FF-E298-47F2-9945-096B50C779B1}"/>
            </a:ext>
          </a:extLst>
        </xdr:cNvPr>
        <xdr:cNvSpPr txBox="1"/>
      </xdr:nvSpPr>
      <xdr:spPr>
        <a:xfrm>
          <a:off x="4219575" y="17223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53975</xdr:rowOff>
    </xdr:from>
    <xdr:to>
      <xdr:col>20</xdr:col>
      <xdr:colOff>38100</xdr:colOff>
      <xdr:row>105</xdr:row>
      <xdr:rowOff>155575</xdr:rowOff>
    </xdr:to>
    <xdr:sp macro="" textlink="">
      <xdr:nvSpPr>
        <xdr:cNvPr id="416" name="楕円 415">
          <a:extLst>
            <a:ext uri="{FF2B5EF4-FFF2-40B4-BE49-F238E27FC236}">
              <a16:creationId xmlns:a16="http://schemas.microsoft.com/office/drawing/2014/main" id="{1D12F1B7-9200-46F8-8D5A-E7CD67CCB8D1}"/>
            </a:ext>
          </a:extLst>
        </xdr:cNvPr>
        <xdr:cNvSpPr/>
      </xdr:nvSpPr>
      <xdr:spPr>
        <a:xfrm>
          <a:off x="3381375" y="171989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104775</xdr:rowOff>
    </xdr:from>
    <xdr:to>
      <xdr:col>24</xdr:col>
      <xdr:colOff>63500</xdr:colOff>
      <xdr:row>105</xdr:row>
      <xdr:rowOff>150495</xdr:rowOff>
    </xdr:to>
    <xdr:cxnSp macro="">
      <xdr:nvCxnSpPr>
        <xdr:cNvPr id="417" name="直線コネクタ 416">
          <a:extLst>
            <a:ext uri="{FF2B5EF4-FFF2-40B4-BE49-F238E27FC236}">
              <a16:creationId xmlns:a16="http://schemas.microsoft.com/office/drawing/2014/main" id="{4C18227A-2600-4D1C-B10E-1C40DABC225E}"/>
            </a:ext>
          </a:extLst>
        </xdr:cNvPr>
        <xdr:cNvCxnSpPr/>
      </xdr:nvCxnSpPr>
      <xdr:spPr>
        <a:xfrm>
          <a:off x="3429000" y="17246600"/>
          <a:ext cx="75247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21589</xdr:rowOff>
    </xdr:from>
    <xdr:to>
      <xdr:col>15</xdr:col>
      <xdr:colOff>101600</xdr:colOff>
      <xdr:row>105</xdr:row>
      <xdr:rowOff>123189</xdr:rowOff>
    </xdr:to>
    <xdr:sp macro="" textlink="">
      <xdr:nvSpPr>
        <xdr:cNvPr id="418" name="楕円 417">
          <a:extLst>
            <a:ext uri="{FF2B5EF4-FFF2-40B4-BE49-F238E27FC236}">
              <a16:creationId xmlns:a16="http://schemas.microsoft.com/office/drawing/2014/main" id="{C3C3BAD9-5983-4031-B579-F815E26F52E1}"/>
            </a:ext>
          </a:extLst>
        </xdr:cNvPr>
        <xdr:cNvSpPr/>
      </xdr:nvSpPr>
      <xdr:spPr>
        <a:xfrm>
          <a:off x="2571750" y="171665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72389</xdr:rowOff>
    </xdr:from>
    <xdr:to>
      <xdr:col>19</xdr:col>
      <xdr:colOff>177800</xdr:colOff>
      <xdr:row>105</xdr:row>
      <xdr:rowOff>104775</xdr:rowOff>
    </xdr:to>
    <xdr:cxnSp macro="">
      <xdr:nvCxnSpPr>
        <xdr:cNvPr id="419" name="直線コネクタ 418">
          <a:extLst>
            <a:ext uri="{FF2B5EF4-FFF2-40B4-BE49-F238E27FC236}">
              <a16:creationId xmlns:a16="http://schemas.microsoft.com/office/drawing/2014/main" id="{4936ED86-35EF-4734-B95D-62884D743C55}"/>
            </a:ext>
          </a:extLst>
        </xdr:cNvPr>
        <xdr:cNvCxnSpPr/>
      </xdr:nvCxnSpPr>
      <xdr:spPr>
        <a:xfrm>
          <a:off x="2619375" y="17214214"/>
          <a:ext cx="809625"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164464</xdr:rowOff>
    </xdr:from>
    <xdr:to>
      <xdr:col>10</xdr:col>
      <xdr:colOff>165100</xdr:colOff>
      <xdr:row>105</xdr:row>
      <xdr:rowOff>94614</xdr:rowOff>
    </xdr:to>
    <xdr:sp macro="" textlink="">
      <xdr:nvSpPr>
        <xdr:cNvPr id="420" name="楕円 419">
          <a:extLst>
            <a:ext uri="{FF2B5EF4-FFF2-40B4-BE49-F238E27FC236}">
              <a16:creationId xmlns:a16="http://schemas.microsoft.com/office/drawing/2014/main" id="{1FC73912-1150-476F-8E49-47AE0489CF24}"/>
            </a:ext>
          </a:extLst>
        </xdr:cNvPr>
        <xdr:cNvSpPr/>
      </xdr:nvSpPr>
      <xdr:spPr>
        <a:xfrm>
          <a:off x="1781175" y="171348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43814</xdr:rowOff>
    </xdr:from>
    <xdr:to>
      <xdr:col>15</xdr:col>
      <xdr:colOff>50800</xdr:colOff>
      <xdr:row>105</xdr:row>
      <xdr:rowOff>72389</xdr:rowOff>
    </xdr:to>
    <xdr:cxnSp macro="">
      <xdr:nvCxnSpPr>
        <xdr:cNvPr id="421" name="直線コネクタ 420">
          <a:extLst>
            <a:ext uri="{FF2B5EF4-FFF2-40B4-BE49-F238E27FC236}">
              <a16:creationId xmlns:a16="http://schemas.microsoft.com/office/drawing/2014/main" id="{06F468D7-214C-4519-9B20-086791A73F9B}"/>
            </a:ext>
          </a:extLst>
        </xdr:cNvPr>
        <xdr:cNvCxnSpPr/>
      </xdr:nvCxnSpPr>
      <xdr:spPr>
        <a:xfrm>
          <a:off x="1828800" y="17191989"/>
          <a:ext cx="790575"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128270</xdr:rowOff>
    </xdr:from>
    <xdr:to>
      <xdr:col>6</xdr:col>
      <xdr:colOff>38100</xdr:colOff>
      <xdr:row>105</xdr:row>
      <xdr:rowOff>58420</xdr:rowOff>
    </xdr:to>
    <xdr:sp macro="" textlink="">
      <xdr:nvSpPr>
        <xdr:cNvPr id="422" name="楕円 421">
          <a:extLst>
            <a:ext uri="{FF2B5EF4-FFF2-40B4-BE49-F238E27FC236}">
              <a16:creationId xmlns:a16="http://schemas.microsoft.com/office/drawing/2014/main" id="{4BD46904-6E09-4DE1-8037-14E1378F64E8}"/>
            </a:ext>
          </a:extLst>
        </xdr:cNvPr>
        <xdr:cNvSpPr/>
      </xdr:nvSpPr>
      <xdr:spPr>
        <a:xfrm>
          <a:off x="981075" y="170986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7620</xdr:rowOff>
    </xdr:from>
    <xdr:to>
      <xdr:col>10</xdr:col>
      <xdr:colOff>114300</xdr:colOff>
      <xdr:row>105</xdr:row>
      <xdr:rowOff>43814</xdr:rowOff>
    </xdr:to>
    <xdr:cxnSp macro="">
      <xdr:nvCxnSpPr>
        <xdr:cNvPr id="423" name="直線コネクタ 422">
          <a:extLst>
            <a:ext uri="{FF2B5EF4-FFF2-40B4-BE49-F238E27FC236}">
              <a16:creationId xmlns:a16="http://schemas.microsoft.com/office/drawing/2014/main" id="{6EAFAE00-FFC4-4F2A-94D5-04742D251F8A}"/>
            </a:ext>
          </a:extLst>
        </xdr:cNvPr>
        <xdr:cNvCxnSpPr/>
      </xdr:nvCxnSpPr>
      <xdr:spPr>
        <a:xfrm>
          <a:off x="1028700" y="17155795"/>
          <a:ext cx="8001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135907</xdr:rowOff>
    </xdr:from>
    <xdr:ext cx="405111" cy="259045"/>
    <xdr:sp macro="" textlink="">
      <xdr:nvSpPr>
        <xdr:cNvPr id="424" name="n_1aveValue【市民会館】&#10;有形固定資産減価償却率">
          <a:extLst>
            <a:ext uri="{FF2B5EF4-FFF2-40B4-BE49-F238E27FC236}">
              <a16:creationId xmlns:a16="http://schemas.microsoft.com/office/drawing/2014/main" id="{D05F5F9E-272E-4D2E-9558-798755A045AD}"/>
            </a:ext>
          </a:extLst>
        </xdr:cNvPr>
        <xdr:cNvSpPr txBox="1"/>
      </xdr:nvSpPr>
      <xdr:spPr>
        <a:xfrm>
          <a:off x="3239144" y="1659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425" name="n_2aveValue【市民会館】&#10;有形固定資産減価償却率">
          <a:extLst>
            <a:ext uri="{FF2B5EF4-FFF2-40B4-BE49-F238E27FC236}">
              <a16:creationId xmlns:a16="http://schemas.microsoft.com/office/drawing/2014/main" id="{2426A2F3-7D40-4CD2-BA34-6771B0B00CDD}"/>
            </a:ext>
          </a:extLst>
        </xdr:cNvPr>
        <xdr:cNvSpPr txBox="1"/>
      </xdr:nvSpPr>
      <xdr:spPr>
        <a:xfrm>
          <a:off x="2439044" y="1660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426" name="n_3aveValue【市民会館】&#10;有形固定資産減価償却率">
          <a:extLst>
            <a:ext uri="{FF2B5EF4-FFF2-40B4-BE49-F238E27FC236}">
              <a16:creationId xmlns:a16="http://schemas.microsoft.com/office/drawing/2014/main" id="{606F76B8-A684-46E1-B6E8-E21D6223D372}"/>
            </a:ext>
          </a:extLst>
        </xdr:cNvPr>
        <xdr:cNvSpPr txBox="1"/>
      </xdr:nvSpPr>
      <xdr:spPr>
        <a:xfrm>
          <a:off x="1648469" y="1659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120666</xdr:rowOff>
    </xdr:from>
    <xdr:ext cx="405111" cy="259045"/>
    <xdr:sp macro="" textlink="">
      <xdr:nvSpPr>
        <xdr:cNvPr id="427" name="n_4aveValue【市民会館】&#10;有形固定資産減価償却率">
          <a:extLst>
            <a:ext uri="{FF2B5EF4-FFF2-40B4-BE49-F238E27FC236}">
              <a16:creationId xmlns:a16="http://schemas.microsoft.com/office/drawing/2014/main" id="{C2352C1C-8169-4F57-B511-E81D68913816}"/>
            </a:ext>
          </a:extLst>
        </xdr:cNvPr>
        <xdr:cNvSpPr txBox="1"/>
      </xdr:nvSpPr>
      <xdr:spPr>
        <a:xfrm>
          <a:off x="848369" y="16583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146702</xdr:rowOff>
    </xdr:from>
    <xdr:ext cx="405111" cy="259045"/>
    <xdr:sp macro="" textlink="">
      <xdr:nvSpPr>
        <xdr:cNvPr id="428" name="n_1mainValue【市民会館】&#10;有形固定資産減価償却率">
          <a:extLst>
            <a:ext uri="{FF2B5EF4-FFF2-40B4-BE49-F238E27FC236}">
              <a16:creationId xmlns:a16="http://schemas.microsoft.com/office/drawing/2014/main" id="{C310B8BE-8DF9-45B8-B7B5-4A4B55BE23BB}"/>
            </a:ext>
          </a:extLst>
        </xdr:cNvPr>
        <xdr:cNvSpPr txBox="1"/>
      </xdr:nvSpPr>
      <xdr:spPr>
        <a:xfrm>
          <a:off x="3239144" y="1728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114316</xdr:rowOff>
    </xdr:from>
    <xdr:ext cx="405111" cy="259045"/>
    <xdr:sp macro="" textlink="">
      <xdr:nvSpPr>
        <xdr:cNvPr id="429" name="n_2mainValue【市民会館】&#10;有形固定資産減価償却率">
          <a:extLst>
            <a:ext uri="{FF2B5EF4-FFF2-40B4-BE49-F238E27FC236}">
              <a16:creationId xmlns:a16="http://schemas.microsoft.com/office/drawing/2014/main" id="{7F1ED91E-4109-4C7D-8AA1-8814142F46EC}"/>
            </a:ext>
          </a:extLst>
        </xdr:cNvPr>
        <xdr:cNvSpPr txBox="1"/>
      </xdr:nvSpPr>
      <xdr:spPr>
        <a:xfrm>
          <a:off x="2439044" y="17259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85741</xdr:rowOff>
    </xdr:from>
    <xdr:ext cx="405111" cy="259045"/>
    <xdr:sp macro="" textlink="">
      <xdr:nvSpPr>
        <xdr:cNvPr id="430" name="n_3mainValue【市民会館】&#10;有形固定資産減価償却率">
          <a:extLst>
            <a:ext uri="{FF2B5EF4-FFF2-40B4-BE49-F238E27FC236}">
              <a16:creationId xmlns:a16="http://schemas.microsoft.com/office/drawing/2014/main" id="{6A4A937B-DAB6-49A8-972B-0DC2E17E8DCB}"/>
            </a:ext>
          </a:extLst>
        </xdr:cNvPr>
        <xdr:cNvSpPr txBox="1"/>
      </xdr:nvSpPr>
      <xdr:spPr>
        <a:xfrm>
          <a:off x="1648469" y="1722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49547</xdr:rowOff>
    </xdr:from>
    <xdr:ext cx="405111" cy="259045"/>
    <xdr:sp macro="" textlink="">
      <xdr:nvSpPr>
        <xdr:cNvPr id="431" name="n_4mainValue【市民会館】&#10;有形固定資産減価償却率">
          <a:extLst>
            <a:ext uri="{FF2B5EF4-FFF2-40B4-BE49-F238E27FC236}">
              <a16:creationId xmlns:a16="http://schemas.microsoft.com/office/drawing/2014/main" id="{2A54316A-90F9-4D11-A6EF-1745D3921AF0}"/>
            </a:ext>
          </a:extLst>
        </xdr:cNvPr>
        <xdr:cNvSpPr txBox="1"/>
      </xdr:nvSpPr>
      <xdr:spPr>
        <a:xfrm>
          <a:off x="848369" y="1719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EBF300F6-CFCF-4413-B889-74E0A6D4C820}"/>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E1DE3425-764E-4EF9-A0DC-0943A436334A}"/>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39844194-B8F5-47BC-A4CE-D1CF2FA9FC94}"/>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3BC27C2A-B5C1-4026-A249-8EC86BF4F520}"/>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FB02B614-A504-43C5-A044-098341562218}"/>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1DFC02AF-FC00-4935-BF7E-6F4ECC6EBA5F}"/>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E273FACB-5B3F-4D6E-A840-B6774D248573}"/>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D4BC6571-3F94-492B-8425-4CACBD70C229}"/>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655A34CF-5BEE-4BA5-8F7A-578C0728B6A9}"/>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0EAA62A0-4FEF-499C-A3E3-6EDD610B1E6A}"/>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D515178D-3702-4783-B009-D636FF6B72A8}"/>
            </a:ext>
          </a:extLst>
        </xdr:cNvPr>
        <xdr:cNvCxnSpPr/>
      </xdr:nvCxnSpPr>
      <xdr:spPr>
        <a:xfrm>
          <a:off x="5953125" y="17621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DE63D6E6-2DF5-4BC8-99FD-3DEBA26D291A}"/>
            </a:ext>
          </a:extLst>
        </xdr:cNvPr>
        <xdr:cNvSpPr txBox="1"/>
      </xdr:nvSpPr>
      <xdr:spPr>
        <a:xfrm>
          <a:off x="5527221" y="17475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00A23665-2CA9-4709-BEBE-FA74C808C4E7}"/>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296D47DC-CF8E-44D6-B5DD-EAB02DF3D78D}"/>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81C61BEA-2412-4CF2-93F0-E84A1E074946}"/>
            </a:ext>
          </a:extLst>
        </xdr:cNvPr>
        <xdr:cNvCxnSpPr/>
      </xdr:nvCxnSpPr>
      <xdr:spPr>
        <a:xfrm>
          <a:off x="5953125" y="1647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D7C22A16-209C-49F2-AD6E-5CCC0C39C644}"/>
            </a:ext>
          </a:extLst>
        </xdr:cNvPr>
        <xdr:cNvSpPr txBox="1"/>
      </xdr:nvSpPr>
      <xdr:spPr>
        <a:xfrm>
          <a:off x="5527221" y="1633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F8C6B95A-264D-4587-BF47-BA2482607F0C}"/>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C013A2BB-55BC-4EB7-A4D9-752B647FB2DF}"/>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6E651A11-84DD-45D5-A093-58E1D7E33304}"/>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20E98F25-F8A3-46F3-86F3-89A50CDD9FDD}"/>
            </a:ext>
          </a:extLst>
        </xdr:cNvPr>
        <xdr:cNvCxnSpPr/>
      </xdr:nvCxnSpPr>
      <xdr:spPr>
        <a:xfrm flipV="1">
          <a:off x="9429115" y="16381095"/>
          <a:ext cx="0" cy="1208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C605DDEC-ABF1-4D0B-B6C5-11E992BD79BC}"/>
            </a:ext>
          </a:extLst>
        </xdr:cNvPr>
        <xdr:cNvSpPr txBox="1"/>
      </xdr:nvSpPr>
      <xdr:spPr>
        <a:xfrm>
          <a:off x="9467850" y="1759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2699C01F-E5F4-47E2-A6BE-0495649D699A}"/>
            </a:ext>
          </a:extLst>
        </xdr:cNvPr>
        <xdr:cNvCxnSpPr/>
      </xdr:nvCxnSpPr>
      <xdr:spPr>
        <a:xfrm>
          <a:off x="9363075" y="175895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a:extLst>
            <a:ext uri="{FF2B5EF4-FFF2-40B4-BE49-F238E27FC236}">
              <a16:creationId xmlns:a16="http://schemas.microsoft.com/office/drawing/2014/main" id="{AFFA02AE-0678-48C1-9744-3C6D8B0402D6}"/>
            </a:ext>
          </a:extLst>
        </xdr:cNvPr>
        <xdr:cNvSpPr txBox="1"/>
      </xdr:nvSpPr>
      <xdr:spPr>
        <a:xfrm>
          <a:off x="9467850" y="16156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a:extLst>
            <a:ext uri="{FF2B5EF4-FFF2-40B4-BE49-F238E27FC236}">
              <a16:creationId xmlns:a16="http://schemas.microsoft.com/office/drawing/2014/main" id="{E2D7A564-73CA-4320-A284-AEAB77DD6C41}"/>
            </a:ext>
          </a:extLst>
        </xdr:cNvPr>
        <xdr:cNvCxnSpPr/>
      </xdr:nvCxnSpPr>
      <xdr:spPr>
        <a:xfrm>
          <a:off x="9363075" y="1638109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168291</xdr:rowOff>
    </xdr:from>
    <xdr:ext cx="469744" cy="259045"/>
    <xdr:sp macro="" textlink="">
      <xdr:nvSpPr>
        <xdr:cNvPr id="456" name="【市民会館】&#10;一人当たり面積平均値テキスト">
          <a:extLst>
            <a:ext uri="{FF2B5EF4-FFF2-40B4-BE49-F238E27FC236}">
              <a16:creationId xmlns:a16="http://schemas.microsoft.com/office/drawing/2014/main" id="{86B42737-927C-445D-B10A-1AD0BDA23389}"/>
            </a:ext>
          </a:extLst>
        </xdr:cNvPr>
        <xdr:cNvSpPr txBox="1"/>
      </xdr:nvSpPr>
      <xdr:spPr>
        <a:xfrm>
          <a:off x="9467850" y="169703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a:extLst>
            <a:ext uri="{FF2B5EF4-FFF2-40B4-BE49-F238E27FC236}">
              <a16:creationId xmlns:a16="http://schemas.microsoft.com/office/drawing/2014/main" id="{E6A5EA25-D8F2-4A1E-974B-5A5B3DDBBB7A}"/>
            </a:ext>
          </a:extLst>
        </xdr:cNvPr>
        <xdr:cNvSpPr/>
      </xdr:nvSpPr>
      <xdr:spPr>
        <a:xfrm>
          <a:off x="9401175" y="1711578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a:extLst>
            <a:ext uri="{FF2B5EF4-FFF2-40B4-BE49-F238E27FC236}">
              <a16:creationId xmlns:a16="http://schemas.microsoft.com/office/drawing/2014/main" id="{97ED5FC9-CD5D-4482-BBA3-E2ACEB1DC0F7}"/>
            </a:ext>
          </a:extLst>
        </xdr:cNvPr>
        <xdr:cNvSpPr/>
      </xdr:nvSpPr>
      <xdr:spPr>
        <a:xfrm>
          <a:off x="8639175" y="171329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a:extLst>
            <a:ext uri="{FF2B5EF4-FFF2-40B4-BE49-F238E27FC236}">
              <a16:creationId xmlns:a16="http://schemas.microsoft.com/office/drawing/2014/main" id="{AF6CE1FE-5A41-4D96-8975-02A387191A1B}"/>
            </a:ext>
          </a:extLst>
        </xdr:cNvPr>
        <xdr:cNvSpPr/>
      </xdr:nvSpPr>
      <xdr:spPr>
        <a:xfrm>
          <a:off x="7839075" y="171329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a:extLst>
            <a:ext uri="{FF2B5EF4-FFF2-40B4-BE49-F238E27FC236}">
              <a16:creationId xmlns:a16="http://schemas.microsoft.com/office/drawing/2014/main" id="{D27B07F3-8110-4A64-81D2-187B17DCD4C4}"/>
            </a:ext>
          </a:extLst>
        </xdr:cNvPr>
        <xdr:cNvSpPr/>
      </xdr:nvSpPr>
      <xdr:spPr>
        <a:xfrm>
          <a:off x="7029450" y="171557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a:extLst>
            <a:ext uri="{FF2B5EF4-FFF2-40B4-BE49-F238E27FC236}">
              <a16:creationId xmlns:a16="http://schemas.microsoft.com/office/drawing/2014/main" id="{9D1A0261-FB60-4178-B3BB-9E5CF3ADA48D}"/>
            </a:ext>
          </a:extLst>
        </xdr:cNvPr>
        <xdr:cNvSpPr/>
      </xdr:nvSpPr>
      <xdr:spPr>
        <a:xfrm>
          <a:off x="6238875" y="171557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760FC5E6-4E91-45FC-B8E6-EAB329CA930F}"/>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D5DC1FC0-A35A-46F1-BE2D-BC4E07226588}"/>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EC8AEE07-F152-4051-AEB1-208651FDF0C5}"/>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C2A5617F-8FED-4CC5-B81B-3F7B8A364190}"/>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BEEFD1D7-B86E-494C-A3CE-F12692E5D034}"/>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48261</xdr:rowOff>
    </xdr:from>
    <xdr:to>
      <xdr:col>55</xdr:col>
      <xdr:colOff>50800</xdr:colOff>
      <xdr:row>105</xdr:row>
      <xdr:rowOff>149861</xdr:rowOff>
    </xdr:to>
    <xdr:sp macro="" textlink="">
      <xdr:nvSpPr>
        <xdr:cNvPr id="467" name="楕円 466">
          <a:extLst>
            <a:ext uri="{FF2B5EF4-FFF2-40B4-BE49-F238E27FC236}">
              <a16:creationId xmlns:a16="http://schemas.microsoft.com/office/drawing/2014/main" id="{ABBE9028-A452-4945-ADBD-4E621D7C31E5}"/>
            </a:ext>
          </a:extLst>
        </xdr:cNvPr>
        <xdr:cNvSpPr/>
      </xdr:nvSpPr>
      <xdr:spPr>
        <a:xfrm>
          <a:off x="9401175" y="17190086"/>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26688</xdr:rowOff>
    </xdr:from>
    <xdr:ext cx="469744" cy="259045"/>
    <xdr:sp macro="" textlink="">
      <xdr:nvSpPr>
        <xdr:cNvPr id="468" name="【市民会館】&#10;一人当たり面積該当値テキスト">
          <a:extLst>
            <a:ext uri="{FF2B5EF4-FFF2-40B4-BE49-F238E27FC236}">
              <a16:creationId xmlns:a16="http://schemas.microsoft.com/office/drawing/2014/main" id="{5907C98F-3903-40B4-8335-3D5036A85C0B}"/>
            </a:ext>
          </a:extLst>
        </xdr:cNvPr>
        <xdr:cNvSpPr txBox="1"/>
      </xdr:nvSpPr>
      <xdr:spPr>
        <a:xfrm>
          <a:off x="9467850" y="1717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48261</xdr:rowOff>
    </xdr:from>
    <xdr:to>
      <xdr:col>50</xdr:col>
      <xdr:colOff>165100</xdr:colOff>
      <xdr:row>105</xdr:row>
      <xdr:rowOff>149861</xdr:rowOff>
    </xdr:to>
    <xdr:sp macro="" textlink="">
      <xdr:nvSpPr>
        <xdr:cNvPr id="469" name="楕円 468">
          <a:extLst>
            <a:ext uri="{FF2B5EF4-FFF2-40B4-BE49-F238E27FC236}">
              <a16:creationId xmlns:a16="http://schemas.microsoft.com/office/drawing/2014/main" id="{94A2F89B-E6B5-4ACA-8C9A-DA1502C63095}"/>
            </a:ext>
          </a:extLst>
        </xdr:cNvPr>
        <xdr:cNvSpPr/>
      </xdr:nvSpPr>
      <xdr:spPr>
        <a:xfrm>
          <a:off x="8639175" y="171900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99061</xdr:rowOff>
    </xdr:from>
    <xdr:to>
      <xdr:col>55</xdr:col>
      <xdr:colOff>0</xdr:colOff>
      <xdr:row>105</xdr:row>
      <xdr:rowOff>99061</xdr:rowOff>
    </xdr:to>
    <xdr:cxnSp macro="">
      <xdr:nvCxnSpPr>
        <xdr:cNvPr id="470" name="直線コネクタ 469">
          <a:extLst>
            <a:ext uri="{FF2B5EF4-FFF2-40B4-BE49-F238E27FC236}">
              <a16:creationId xmlns:a16="http://schemas.microsoft.com/office/drawing/2014/main" id="{F7BE57DD-9C2D-4EB0-86BD-FEF6E153D4F2}"/>
            </a:ext>
          </a:extLst>
        </xdr:cNvPr>
        <xdr:cNvCxnSpPr/>
      </xdr:nvCxnSpPr>
      <xdr:spPr>
        <a:xfrm>
          <a:off x="8686800" y="1724723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53975</xdr:rowOff>
    </xdr:from>
    <xdr:to>
      <xdr:col>46</xdr:col>
      <xdr:colOff>38100</xdr:colOff>
      <xdr:row>105</xdr:row>
      <xdr:rowOff>155575</xdr:rowOff>
    </xdr:to>
    <xdr:sp macro="" textlink="">
      <xdr:nvSpPr>
        <xdr:cNvPr id="471" name="楕円 470">
          <a:extLst>
            <a:ext uri="{FF2B5EF4-FFF2-40B4-BE49-F238E27FC236}">
              <a16:creationId xmlns:a16="http://schemas.microsoft.com/office/drawing/2014/main" id="{1BE2DB3F-E8F6-4C09-A986-FBAA1517F377}"/>
            </a:ext>
          </a:extLst>
        </xdr:cNvPr>
        <xdr:cNvSpPr/>
      </xdr:nvSpPr>
      <xdr:spPr>
        <a:xfrm>
          <a:off x="7839075" y="171989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99061</xdr:rowOff>
    </xdr:from>
    <xdr:to>
      <xdr:col>50</xdr:col>
      <xdr:colOff>114300</xdr:colOff>
      <xdr:row>105</xdr:row>
      <xdr:rowOff>104775</xdr:rowOff>
    </xdr:to>
    <xdr:cxnSp macro="">
      <xdr:nvCxnSpPr>
        <xdr:cNvPr id="472" name="直線コネクタ 471">
          <a:extLst>
            <a:ext uri="{FF2B5EF4-FFF2-40B4-BE49-F238E27FC236}">
              <a16:creationId xmlns:a16="http://schemas.microsoft.com/office/drawing/2014/main" id="{676F152E-8C01-46AA-8A0E-40914ABD977C}"/>
            </a:ext>
          </a:extLst>
        </xdr:cNvPr>
        <xdr:cNvCxnSpPr/>
      </xdr:nvCxnSpPr>
      <xdr:spPr>
        <a:xfrm flipV="1">
          <a:off x="7886700" y="1724723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53975</xdr:rowOff>
    </xdr:from>
    <xdr:to>
      <xdr:col>41</xdr:col>
      <xdr:colOff>101600</xdr:colOff>
      <xdr:row>105</xdr:row>
      <xdr:rowOff>155575</xdr:rowOff>
    </xdr:to>
    <xdr:sp macro="" textlink="">
      <xdr:nvSpPr>
        <xdr:cNvPr id="473" name="楕円 472">
          <a:extLst>
            <a:ext uri="{FF2B5EF4-FFF2-40B4-BE49-F238E27FC236}">
              <a16:creationId xmlns:a16="http://schemas.microsoft.com/office/drawing/2014/main" id="{6E515A2F-626E-4457-AB8D-F8D61C5A1105}"/>
            </a:ext>
          </a:extLst>
        </xdr:cNvPr>
        <xdr:cNvSpPr/>
      </xdr:nvSpPr>
      <xdr:spPr>
        <a:xfrm>
          <a:off x="7029450" y="171989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104775</xdr:rowOff>
    </xdr:from>
    <xdr:to>
      <xdr:col>45</xdr:col>
      <xdr:colOff>177800</xdr:colOff>
      <xdr:row>105</xdr:row>
      <xdr:rowOff>104775</xdr:rowOff>
    </xdr:to>
    <xdr:cxnSp macro="">
      <xdr:nvCxnSpPr>
        <xdr:cNvPr id="474" name="直線コネクタ 473">
          <a:extLst>
            <a:ext uri="{FF2B5EF4-FFF2-40B4-BE49-F238E27FC236}">
              <a16:creationId xmlns:a16="http://schemas.microsoft.com/office/drawing/2014/main" id="{3E61EB11-9D2F-448B-B11E-A955C98BBFCF}"/>
            </a:ext>
          </a:extLst>
        </xdr:cNvPr>
        <xdr:cNvCxnSpPr/>
      </xdr:nvCxnSpPr>
      <xdr:spPr>
        <a:xfrm>
          <a:off x="7077075" y="172466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59689</xdr:rowOff>
    </xdr:from>
    <xdr:to>
      <xdr:col>36</xdr:col>
      <xdr:colOff>165100</xdr:colOff>
      <xdr:row>105</xdr:row>
      <xdr:rowOff>161289</xdr:rowOff>
    </xdr:to>
    <xdr:sp macro="" textlink="">
      <xdr:nvSpPr>
        <xdr:cNvPr id="475" name="楕円 474">
          <a:extLst>
            <a:ext uri="{FF2B5EF4-FFF2-40B4-BE49-F238E27FC236}">
              <a16:creationId xmlns:a16="http://schemas.microsoft.com/office/drawing/2014/main" id="{8A4843B0-344A-4188-BE78-15954328EBFF}"/>
            </a:ext>
          </a:extLst>
        </xdr:cNvPr>
        <xdr:cNvSpPr/>
      </xdr:nvSpPr>
      <xdr:spPr>
        <a:xfrm>
          <a:off x="6238875" y="172046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104775</xdr:rowOff>
    </xdr:from>
    <xdr:to>
      <xdr:col>41</xdr:col>
      <xdr:colOff>50800</xdr:colOff>
      <xdr:row>105</xdr:row>
      <xdr:rowOff>110489</xdr:rowOff>
    </xdr:to>
    <xdr:cxnSp macro="">
      <xdr:nvCxnSpPr>
        <xdr:cNvPr id="476" name="直線コネクタ 475">
          <a:extLst>
            <a:ext uri="{FF2B5EF4-FFF2-40B4-BE49-F238E27FC236}">
              <a16:creationId xmlns:a16="http://schemas.microsoft.com/office/drawing/2014/main" id="{1DF217E2-AD5C-4346-8A6A-1B03DFBDA907}"/>
            </a:ext>
          </a:extLst>
        </xdr:cNvPr>
        <xdr:cNvCxnSpPr/>
      </xdr:nvCxnSpPr>
      <xdr:spPr>
        <a:xfrm flipV="1">
          <a:off x="6286500" y="17246600"/>
          <a:ext cx="790575"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77" name="n_1aveValue【市民会館】&#10;一人当たり面積">
          <a:extLst>
            <a:ext uri="{FF2B5EF4-FFF2-40B4-BE49-F238E27FC236}">
              <a16:creationId xmlns:a16="http://schemas.microsoft.com/office/drawing/2014/main" id="{CBFA6220-75DA-4353-947E-32425CBB13B9}"/>
            </a:ext>
          </a:extLst>
        </xdr:cNvPr>
        <xdr:cNvSpPr txBox="1"/>
      </xdr:nvSpPr>
      <xdr:spPr>
        <a:xfrm>
          <a:off x="8458277" y="1690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109238</xdr:rowOff>
    </xdr:from>
    <xdr:ext cx="469744" cy="259045"/>
    <xdr:sp macro="" textlink="">
      <xdr:nvSpPr>
        <xdr:cNvPr id="478" name="n_2aveValue【市民会館】&#10;一人当たり面積">
          <a:extLst>
            <a:ext uri="{FF2B5EF4-FFF2-40B4-BE49-F238E27FC236}">
              <a16:creationId xmlns:a16="http://schemas.microsoft.com/office/drawing/2014/main" id="{B5D22711-7515-40D4-89B8-CF5E261591DB}"/>
            </a:ext>
          </a:extLst>
        </xdr:cNvPr>
        <xdr:cNvSpPr txBox="1"/>
      </xdr:nvSpPr>
      <xdr:spPr>
        <a:xfrm>
          <a:off x="7677227" y="1690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79" name="n_3aveValue【市民会館】&#10;一人当たり面積">
          <a:extLst>
            <a:ext uri="{FF2B5EF4-FFF2-40B4-BE49-F238E27FC236}">
              <a16:creationId xmlns:a16="http://schemas.microsoft.com/office/drawing/2014/main" id="{4AB70F79-1C7F-4D2E-9683-2717A7457665}"/>
            </a:ext>
          </a:extLst>
        </xdr:cNvPr>
        <xdr:cNvSpPr txBox="1"/>
      </xdr:nvSpPr>
      <xdr:spPr>
        <a:xfrm>
          <a:off x="6867602" y="1693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132097</xdr:rowOff>
    </xdr:from>
    <xdr:ext cx="469744" cy="259045"/>
    <xdr:sp macro="" textlink="">
      <xdr:nvSpPr>
        <xdr:cNvPr id="480" name="n_4aveValue【市民会館】&#10;一人当たり面積">
          <a:extLst>
            <a:ext uri="{FF2B5EF4-FFF2-40B4-BE49-F238E27FC236}">
              <a16:creationId xmlns:a16="http://schemas.microsoft.com/office/drawing/2014/main" id="{846811F0-3B45-4C9C-8EC9-3A56E61B8B3F}"/>
            </a:ext>
          </a:extLst>
        </xdr:cNvPr>
        <xdr:cNvSpPr txBox="1"/>
      </xdr:nvSpPr>
      <xdr:spPr>
        <a:xfrm>
          <a:off x="6067502" y="1693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140988</xdr:rowOff>
    </xdr:from>
    <xdr:ext cx="469744" cy="259045"/>
    <xdr:sp macro="" textlink="">
      <xdr:nvSpPr>
        <xdr:cNvPr id="481" name="n_1mainValue【市民会館】&#10;一人当たり面積">
          <a:extLst>
            <a:ext uri="{FF2B5EF4-FFF2-40B4-BE49-F238E27FC236}">
              <a16:creationId xmlns:a16="http://schemas.microsoft.com/office/drawing/2014/main" id="{15306293-BF27-4F75-B39E-C1C4638C8CEC}"/>
            </a:ext>
          </a:extLst>
        </xdr:cNvPr>
        <xdr:cNvSpPr txBox="1"/>
      </xdr:nvSpPr>
      <xdr:spPr>
        <a:xfrm>
          <a:off x="8458277" y="1728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146702</xdr:rowOff>
    </xdr:from>
    <xdr:ext cx="469744" cy="259045"/>
    <xdr:sp macro="" textlink="">
      <xdr:nvSpPr>
        <xdr:cNvPr id="482" name="n_2mainValue【市民会館】&#10;一人当たり面積">
          <a:extLst>
            <a:ext uri="{FF2B5EF4-FFF2-40B4-BE49-F238E27FC236}">
              <a16:creationId xmlns:a16="http://schemas.microsoft.com/office/drawing/2014/main" id="{EE90DECE-9327-4198-9E25-F849C4DD8F30}"/>
            </a:ext>
          </a:extLst>
        </xdr:cNvPr>
        <xdr:cNvSpPr txBox="1"/>
      </xdr:nvSpPr>
      <xdr:spPr>
        <a:xfrm>
          <a:off x="767722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146702</xdr:rowOff>
    </xdr:from>
    <xdr:ext cx="469744" cy="259045"/>
    <xdr:sp macro="" textlink="">
      <xdr:nvSpPr>
        <xdr:cNvPr id="483" name="n_3mainValue【市民会館】&#10;一人当たり面積">
          <a:extLst>
            <a:ext uri="{FF2B5EF4-FFF2-40B4-BE49-F238E27FC236}">
              <a16:creationId xmlns:a16="http://schemas.microsoft.com/office/drawing/2014/main" id="{BB1F1318-704F-4814-B96D-D4F729ACEB30}"/>
            </a:ext>
          </a:extLst>
        </xdr:cNvPr>
        <xdr:cNvSpPr txBox="1"/>
      </xdr:nvSpPr>
      <xdr:spPr>
        <a:xfrm>
          <a:off x="6867602"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152416</xdr:rowOff>
    </xdr:from>
    <xdr:ext cx="469744" cy="259045"/>
    <xdr:sp macro="" textlink="">
      <xdr:nvSpPr>
        <xdr:cNvPr id="484" name="n_4mainValue【市民会館】&#10;一人当たり面積">
          <a:extLst>
            <a:ext uri="{FF2B5EF4-FFF2-40B4-BE49-F238E27FC236}">
              <a16:creationId xmlns:a16="http://schemas.microsoft.com/office/drawing/2014/main" id="{93BA5E33-F790-4C9B-AC6D-1D66389BBB41}"/>
            </a:ext>
          </a:extLst>
        </xdr:cNvPr>
        <xdr:cNvSpPr txBox="1"/>
      </xdr:nvSpPr>
      <xdr:spPr>
        <a:xfrm>
          <a:off x="6067502" y="1729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EB02DCE4-44F6-4EE9-B40B-134204245D4D}"/>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AB0ABDB5-4263-42E2-9C45-5A27FC065710}"/>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9669F219-CBA8-4DD8-9645-E60551AE1B8D}"/>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315B4D0F-E68F-46C8-9440-AEAC749E6D04}"/>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E8A86F65-5F3F-498B-8BE8-F98676B79CFC}"/>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E37EBEE1-64C5-442D-A397-FA49E2C366BC}"/>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5606E1B5-8C48-4F9A-AF29-15220D5B9841}"/>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B4D663C5-51EC-4090-A815-D82AE02C95C3}"/>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290E4088-AA0B-479F-ABB3-7916BEE362BB}"/>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0A2BB6E8-F03A-4A99-8F23-7CBD010C92E6}"/>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6A44B377-49B2-41C3-83B5-C567445EA91E}"/>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1DB60906-7029-4AC3-A0F5-CD65D3FB13DC}"/>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A0F96270-055A-4C7B-B5BE-C09E94A35C3B}"/>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7646A70D-B6AF-46EE-B1AD-11D8E8A57708}"/>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D75121BD-DAA7-4A79-817F-C2E85B4950F6}"/>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F9845DAF-FC2E-4BED-A491-992DFF000F99}"/>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AA02E380-CD6E-4335-AF47-8A8AB1AF070D}"/>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9D327BC0-1D23-4E75-9A22-8B358130896D}"/>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00ED24FD-7294-415F-A3C6-9DF1294019AB}"/>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7AF095A7-58D7-4A11-9A7D-80637679A21D}"/>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B72F2DAB-7BE4-4482-9D4C-20154AC308C1}"/>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DD811510-32C1-442A-9EE5-7468706542E2}"/>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82C491CC-29FD-4089-B5E7-8A10E1E3195E}"/>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5701F642-3DB4-4FC6-BC83-897E7D25C97C}"/>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a:extLst>
            <a:ext uri="{FF2B5EF4-FFF2-40B4-BE49-F238E27FC236}">
              <a16:creationId xmlns:a16="http://schemas.microsoft.com/office/drawing/2014/main" id="{4DF5E03C-12DA-4643-A4BC-267242B05F65}"/>
            </a:ext>
          </a:extLst>
        </xdr:cNvPr>
        <xdr:cNvCxnSpPr/>
      </xdr:nvCxnSpPr>
      <xdr:spPr>
        <a:xfrm flipV="1">
          <a:off x="14696439" y="54102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AB7B38FA-3FF2-4708-81CC-886AB489DBD6}"/>
            </a:ext>
          </a:extLst>
        </xdr:cNvPr>
        <xdr:cNvSpPr txBox="1"/>
      </xdr:nvSpPr>
      <xdr:spPr>
        <a:xfrm>
          <a:off x="14735175" y="6731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a:extLst>
            <a:ext uri="{FF2B5EF4-FFF2-40B4-BE49-F238E27FC236}">
              <a16:creationId xmlns:a16="http://schemas.microsoft.com/office/drawing/2014/main" id="{A2873E45-21BA-43B2-94B2-2125A914EC16}"/>
            </a:ext>
          </a:extLst>
        </xdr:cNvPr>
        <xdr:cNvCxnSpPr/>
      </xdr:nvCxnSpPr>
      <xdr:spPr>
        <a:xfrm>
          <a:off x="14611350" y="6724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98A54E8D-7C06-4B4B-AC1E-D79FBAA80773}"/>
            </a:ext>
          </a:extLst>
        </xdr:cNvPr>
        <xdr:cNvSpPr txBox="1"/>
      </xdr:nvSpPr>
      <xdr:spPr>
        <a:xfrm>
          <a:off x="14735175" y="519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a:extLst>
            <a:ext uri="{FF2B5EF4-FFF2-40B4-BE49-F238E27FC236}">
              <a16:creationId xmlns:a16="http://schemas.microsoft.com/office/drawing/2014/main" id="{CF6B749C-3E7D-4415-9797-F550AC03BBA3}"/>
            </a:ext>
          </a:extLst>
        </xdr:cNvPr>
        <xdr:cNvCxnSpPr/>
      </xdr:nvCxnSpPr>
      <xdr:spPr>
        <a:xfrm>
          <a:off x="14611350" y="54102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143527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4C4D9983-B71D-48DA-9B34-456C3688BA8D}"/>
            </a:ext>
          </a:extLst>
        </xdr:cNvPr>
        <xdr:cNvSpPr txBox="1"/>
      </xdr:nvSpPr>
      <xdr:spPr>
        <a:xfrm>
          <a:off x="14735175" y="5979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a:extLst>
            <a:ext uri="{FF2B5EF4-FFF2-40B4-BE49-F238E27FC236}">
              <a16:creationId xmlns:a16="http://schemas.microsoft.com/office/drawing/2014/main" id="{D5B6CB1C-5C76-4C27-AC23-5217A770B3DD}"/>
            </a:ext>
          </a:extLst>
        </xdr:cNvPr>
        <xdr:cNvSpPr/>
      </xdr:nvSpPr>
      <xdr:spPr>
        <a:xfrm>
          <a:off x="14649450" y="61245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a:extLst>
            <a:ext uri="{FF2B5EF4-FFF2-40B4-BE49-F238E27FC236}">
              <a16:creationId xmlns:a16="http://schemas.microsoft.com/office/drawing/2014/main" id="{0C65C26F-263D-485F-90C4-6B34A5AEDA79}"/>
            </a:ext>
          </a:extLst>
        </xdr:cNvPr>
        <xdr:cNvSpPr/>
      </xdr:nvSpPr>
      <xdr:spPr>
        <a:xfrm>
          <a:off x="13887450" y="608838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a:extLst>
            <a:ext uri="{FF2B5EF4-FFF2-40B4-BE49-F238E27FC236}">
              <a16:creationId xmlns:a16="http://schemas.microsoft.com/office/drawing/2014/main" id="{A3A85CFA-9A76-4FB2-A05E-A5A7B18AD6D4}"/>
            </a:ext>
          </a:extLst>
        </xdr:cNvPr>
        <xdr:cNvSpPr/>
      </xdr:nvSpPr>
      <xdr:spPr>
        <a:xfrm>
          <a:off x="13096875" y="60604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a:extLst>
            <a:ext uri="{FF2B5EF4-FFF2-40B4-BE49-F238E27FC236}">
              <a16:creationId xmlns:a16="http://schemas.microsoft.com/office/drawing/2014/main" id="{2FD6A85D-4CB7-4191-A698-55930B1B53C0}"/>
            </a:ext>
          </a:extLst>
        </xdr:cNvPr>
        <xdr:cNvSpPr/>
      </xdr:nvSpPr>
      <xdr:spPr>
        <a:xfrm>
          <a:off x="12296775" y="60502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a:extLst>
            <a:ext uri="{FF2B5EF4-FFF2-40B4-BE49-F238E27FC236}">
              <a16:creationId xmlns:a16="http://schemas.microsoft.com/office/drawing/2014/main" id="{60245774-5FCC-4A8E-89F2-735F4919B159}"/>
            </a:ext>
          </a:extLst>
        </xdr:cNvPr>
        <xdr:cNvSpPr/>
      </xdr:nvSpPr>
      <xdr:spPr>
        <a:xfrm>
          <a:off x="11487150" y="60305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6A8EF250-0751-4EF3-8A95-DEE736CBF42F}"/>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7661D8F6-6952-4F94-84B7-4B748A54F65E}"/>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514226EE-41FD-429E-9FBC-27B36D22895B}"/>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929A1965-D1E4-4CA7-A478-002D6B657302}"/>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F04B1B36-1987-4A25-A10E-7BBDECF24B61}"/>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69215</xdr:rowOff>
    </xdr:from>
    <xdr:to>
      <xdr:col>85</xdr:col>
      <xdr:colOff>177800</xdr:colOff>
      <xdr:row>39</xdr:row>
      <xdr:rowOff>170815</xdr:rowOff>
    </xdr:to>
    <xdr:sp macro="" textlink="">
      <xdr:nvSpPr>
        <xdr:cNvPr id="525" name="楕円 524">
          <a:extLst>
            <a:ext uri="{FF2B5EF4-FFF2-40B4-BE49-F238E27FC236}">
              <a16:creationId xmlns:a16="http://schemas.microsoft.com/office/drawing/2014/main" id="{ACD0B8A2-3A3D-4D14-8550-F18932BCEAF8}"/>
            </a:ext>
          </a:extLst>
        </xdr:cNvPr>
        <xdr:cNvSpPr/>
      </xdr:nvSpPr>
      <xdr:spPr>
        <a:xfrm>
          <a:off x="14649450" y="63906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47642</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C0B27797-88AD-427B-A4FA-69BE25A40A89}"/>
            </a:ext>
          </a:extLst>
        </xdr:cNvPr>
        <xdr:cNvSpPr txBox="1"/>
      </xdr:nvSpPr>
      <xdr:spPr>
        <a:xfrm>
          <a:off x="14735175" y="636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19685</xdr:rowOff>
    </xdr:from>
    <xdr:to>
      <xdr:col>81</xdr:col>
      <xdr:colOff>101600</xdr:colOff>
      <xdr:row>39</xdr:row>
      <xdr:rowOff>121285</xdr:rowOff>
    </xdr:to>
    <xdr:sp macro="" textlink="">
      <xdr:nvSpPr>
        <xdr:cNvPr id="527" name="楕円 526">
          <a:extLst>
            <a:ext uri="{FF2B5EF4-FFF2-40B4-BE49-F238E27FC236}">
              <a16:creationId xmlns:a16="http://schemas.microsoft.com/office/drawing/2014/main" id="{55966351-F4CD-4BF8-B3E3-E7BCDF7BF447}"/>
            </a:ext>
          </a:extLst>
        </xdr:cNvPr>
        <xdr:cNvSpPr/>
      </xdr:nvSpPr>
      <xdr:spPr>
        <a:xfrm>
          <a:off x="13887450" y="634428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70485</xdr:rowOff>
    </xdr:from>
    <xdr:to>
      <xdr:col>85</xdr:col>
      <xdr:colOff>127000</xdr:colOff>
      <xdr:row>39</xdr:row>
      <xdr:rowOff>120015</xdr:rowOff>
    </xdr:to>
    <xdr:cxnSp macro="">
      <xdr:nvCxnSpPr>
        <xdr:cNvPr id="528" name="直線コネクタ 527">
          <a:extLst>
            <a:ext uri="{FF2B5EF4-FFF2-40B4-BE49-F238E27FC236}">
              <a16:creationId xmlns:a16="http://schemas.microsoft.com/office/drawing/2014/main" id="{2EAB921D-CFA3-46F4-A1EC-09DCF0596C14}"/>
            </a:ext>
          </a:extLst>
        </xdr:cNvPr>
        <xdr:cNvCxnSpPr/>
      </xdr:nvCxnSpPr>
      <xdr:spPr>
        <a:xfrm>
          <a:off x="13935075" y="6391910"/>
          <a:ext cx="7620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93980</xdr:rowOff>
    </xdr:from>
    <xdr:to>
      <xdr:col>76</xdr:col>
      <xdr:colOff>165100</xdr:colOff>
      <xdr:row>40</xdr:row>
      <xdr:rowOff>24130</xdr:rowOff>
    </xdr:to>
    <xdr:sp macro="" textlink="">
      <xdr:nvSpPr>
        <xdr:cNvPr id="529" name="楕円 528">
          <a:extLst>
            <a:ext uri="{FF2B5EF4-FFF2-40B4-BE49-F238E27FC236}">
              <a16:creationId xmlns:a16="http://schemas.microsoft.com/office/drawing/2014/main" id="{BC914136-FA64-4A82-AC03-4DF370D22FD8}"/>
            </a:ext>
          </a:extLst>
        </xdr:cNvPr>
        <xdr:cNvSpPr/>
      </xdr:nvSpPr>
      <xdr:spPr>
        <a:xfrm>
          <a:off x="13096875" y="64185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70485</xdr:rowOff>
    </xdr:from>
    <xdr:to>
      <xdr:col>81</xdr:col>
      <xdr:colOff>50800</xdr:colOff>
      <xdr:row>39</xdr:row>
      <xdr:rowOff>144780</xdr:rowOff>
    </xdr:to>
    <xdr:cxnSp macro="">
      <xdr:nvCxnSpPr>
        <xdr:cNvPr id="530" name="直線コネクタ 529">
          <a:extLst>
            <a:ext uri="{FF2B5EF4-FFF2-40B4-BE49-F238E27FC236}">
              <a16:creationId xmlns:a16="http://schemas.microsoft.com/office/drawing/2014/main" id="{7BC8977F-074B-4648-8995-E4109015C298}"/>
            </a:ext>
          </a:extLst>
        </xdr:cNvPr>
        <xdr:cNvCxnSpPr/>
      </xdr:nvCxnSpPr>
      <xdr:spPr>
        <a:xfrm flipV="1">
          <a:off x="13144500" y="6391910"/>
          <a:ext cx="790575"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48260</xdr:rowOff>
    </xdr:from>
    <xdr:to>
      <xdr:col>72</xdr:col>
      <xdr:colOff>38100</xdr:colOff>
      <xdr:row>39</xdr:row>
      <xdr:rowOff>149860</xdr:rowOff>
    </xdr:to>
    <xdr:sp macro="" textlink="">
      <xdr:nvSpPr>
        <xdr:cNvPr id="531" name="楕円 530">
          <a:extLst>
            <a:ext uri="{FF2B5EF4-FFF2-40B4-BE49-F238E27FC236}">
              <a16:creationId xmlns:a16="http://schemas.microsoft.com/office/drawing/2014/main" id="{442A8FF1-8D98-41D7-A867-00D411241E1B}"/>
            </a:ext>
          </a:extLst>
        </xdr:cNvPr>
        <xdr:cNvSpPr/>
      </xdr:nvSpPr>
      <xdr:spPr>
        <a:xfrm>
          <a:off x="12296775" y="636968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99060</xdr:rowOff>
    </xdr:from>
    <xdr:to>
      <xdr:col>76</xdr:col>
      <xdr:colOff>114300</xdr:colOff>
      <xdr:row>39</xdr:row>
      <xdr:rowOff>144780</xdr:rowOff>
    </xdr:to>
    <xdr:cxnSp macro="">
      <xdr:nvCxnSpPr>
        <xdr:cNvPr id="532" name="直線コネクタ 531">
          <a:extLst>
            <a:ext uri="{FF2B5EF4-FFF2-40B4-BE49-F238E27FC236}">
              <a16:creationId xmlns:a16="http://schemas.microsoft.com/office/drawing/2014/main" id="{5E5B9F94-8C33-4121-9CA2-B160EDD220A9}"/>
            </a:ext>
          </a:extLst>
        </xdr:cNvPr>
        <xdr:cNvCxnSpPr/>
      </xdr:nvCxnSpPr>
      <xdr:spPr>
        <a:xfrm>
          <a:off x="12344400" y="6426835"/>
          <a:ext cx="8001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2540</xdr:rowOff>
    </xdr:from>
    <xdr:to>
      <xdr:col>67</xdr:col>
      <xdr:colOff>101600</xdr:colOff>
      <xdr:row>39</xdr:row>
      <xdr:rowOff>104140</xdr:rowOff>
    </xdr:to>
    <xdr:sp macro="" textlink="">
      <xdr:nvSpPr>
        <xdr:cNvPr id="533" name="楕円 532">
          <a:extLst>
            <a:ext uri="{FF2B5EF4-FFF2-40B4-BE49-F238E27FC236}">
              <a16:creationId xmlns:a16="http://schemas.microsoft.com/office/drawing/2014/main" id="{0B81926A-F85E-47D6-993B-74F7499B7282}"/>
            </a:ext>
          </a:extLst>
        </xdr:cNvPr>
        <xdr:cNvSpPr/>
      </xdr:nvSpPr>
      <xdr:spPr>
        <a:xfrm>
          <a:off x="11487150" y="632714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53340</xdr:rowOff>
    </xdr:from>
    <xdr:to>
      <xdr:col>71</xdr:col>
      <xdr:colOff>177800</xdr:colOff>
      <xdr:row>39</xdr:row>
      <xdr:rowOff>99060</xdr:rowOff>
    </xdr:to>
    <xdr:cxnSp macro="">
      <xdr:nvCxnSpPr>
        <xdr:cNvPr id="534" name="直線コネクタ 533">
          <a:extLst>
            <a:ext uri="{FF2B5EF4-FFF2-40B4-BE49-F238E27FC236}">
              <a16:creationId xmlns:a16="http://schemas.microsoft.com/office/drawing/2014/main" id="{F1CAFB0D-74C8-4E0C-A57F-D5A946A4E663}"/>
            </a:ext>
          </a:extLst>
        </xdr:cNvPr>
        <xdr:cNvCxnSpPr/>
      </xdr:nvCxnSpPr>
      <xdr:spPr>
        <a:xfrm>
          <a:off x="11534775" y="6374765"/>
          <a:ext cx="809625"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A3627DBE-3F77-4710-98B5-89E57609B05C}"/>
            </a:ext>
          </a:extLst>
        </xdr:cNvPr>
        <xdr:cNvSpPr txBox="1"/>
      </xdr:nvSpPr>
      <xdr:spPr>
        <a:xfrm>
          <a:off x="13745219" y="5866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6367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C0126BA9-388D-4241-8D0F-A3D53EE6281E}"/>
            </a:ext>
          </a:extLst>
        </xdr:cNvPr>
        <xdr:cNvSpPr txBox="1"/>
      </xdr:nvSpPr>
      <xdr:spPr>
        <a:xfrm>
          <a:off x="12964169" y="5848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8CE6983A-1571-46E9-8774-C9475C86FB9D}"/>
            </a:ext>
          </a:extLst>
        </xdr:cNvPr>
        <xdr:cNvSpPr txBox="1"/>
      </xdr:nvSpPr>
      <xdr:spPr>
        <a:xfrm>
          <a:off x="12164069" y="5838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151147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15496153-AA13-4DDE-BBBD-F8B700AFE821}"/>
            </a:ext>
          </a:extLst>
        </xdr:cNvPr>
        <xdr:cNvSpPr txBox="1"/>
      </xdr:nvSpPr>
      <xdr:spPr>
        <a:xfrm>
          <a:off x="11354444" y="58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112412</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6A33AA63-26FD-4CC0-BD90-4140E92161AC}"/>
            </a:ext>
          </a:extLst>
        </xdr:cNvPr>
        <xdr:cNvSpPr txBox="1"/>
      </xdr:nvSpPr>
      <xdr:spPr>
        <a:xfrm>
          <a:off x="13745219"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15257</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0AD1E3F9-04CA-4432-9A2E-C6F775E70E42}"/>
            </a:ext>
          </a:extLst>
        </xdr:cNvPr>
        <xdr:cNvSpPr txBox="1"/>
      </xdr:nvSpPr>
      <xdr:spPr>
        <a:xfrm>
          <a:off x="12964169" y="649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140987</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82C812EE-E7C1-4447-A722-280728507694}"/>
            </a:ext>
          </a:extLst>
        </xdr:cNvPr>
        <xdr:cNvSpPr txBox="1"/>
      </xdr:nvSpPr>
      <xdr:spPr>
        <a:xfrm>
          <a:off x="12164069" y="6468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95267</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C8158116-69D5-40E0-B44F-1B589652B00A}"/>
            </a:ext>
          </a:extLst>
        </xdr:cNvPr>
        <xdr:cNvSpPr txBox="1"/>
      </xdr:nvSpPr>
      <xdr:spPr>
        <a:xfrm>
          <a:off x="113544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7BF06DBB-0543-44F0-9DC3-3F5C4EB6BCF9}"/>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F9D2BA9D-E9DB-4670-80B0-F61EEEB16B8F}"/>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55B3EB3A-0765-4CBD-BE71-04C6E4F368D5}"/>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E8F1993B-74B4-4148-9C6B-8C99EC92F962}"/>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DC52C8A9-2004-4B59-84D3-83D582F32ECE}"/>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795326C5-3986-4AED-A213-B3311564019B}"/>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1C511286-2D9C-45F9-8CC2-F983AFB63D2D}"/>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C84B374C-5503-4D5C-A244-61FC2110852F}"/>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9AC3CFD3-FB01-4C83-8A56-1736BCCB2A40}"/>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DD756482-4A23-4A72-8A74-8665A76C06EE}"/>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56961F81-91FF-45F9-8E7F-5F12E1E1C367}"/>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8AFE508B-944C-44A4-AD23-99D8AF88C3BB}"/>
            </a:ext>
          </a:extLst>
        </xdr:cNvPr>
        <xdr:cNvSpPr txBox="1"/>
      </xdr:nvSpPr>
      <xdr:spPr>
        <a:xfrm>
          <a:off x="16248514" y="67126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8DB4E120-8B32-425B-92F8-D9B73AADF31C}"/>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6862C6B3-E756-4776-8FFE-D8A371F2719E}"/>
            </a:ext>
          </a:extLst>
        </xdr:cNvPr>
        <xdr:cNvSpPr txBox="1"/>
      </xdr:nvSpPr>
      <xdr:spPr>
        <a:xfrm>
          <a:off x="15985051"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03241BC7-B4E5-4B7F-A17C-63D0BE6C8062}"/>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EE0F1A86-A173-4E22-83E1-E7D0C2D69EA9}"/>
            </a:ext>
          </a:extLst>
        </xdr:cNvPr>
        <xdr:cNvSpPr txBox="1"/>
      </xdr:nvSpPr>
      <xdr:spPr>
        <a:xfrm>
          <a:off x="159368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620A26D1-646F-47BE-A687-93A4FD2FC825}"/>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8399791C-CF8A-4461-A07F-DE09F39196FD}"/>
            </a:ext>
          </a:extLst>
        </xdr:cNvPr>
        <xdr:cNvSpPr txBox="1"/>
      </xdr:nvSpPr>
      <xdr:spPr>
        <a:xfrm>
          <a:off x="159368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B082C1BD-DCE0-45F7-B5AF-B869287DDBDF}"/>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520F0612-3C11-46F0-9999-6E30D40A6F38}"/>
            </a:ext>
          </a:extLst>
        </xdr:cNvPr>
        <xdr:cNvSpPr txBox="1"/>
      </xdr:nvSpPr>
      <xdr:spPr>
        <a:xfrm>
          <a:off x="159368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1C868819-F59B-41F2-824F-F8C120B8144C}"/>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51D2D03F-9535-4045-A981-1120F02BE953}"/>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B872D5EB-BF9D-4123-BB36-D446318EC9D9}"/>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a:extLst>
            <a:ext uri="{FF2B5EF4-FFF2-40B4-BE49-F238E27FC236}">
              <a16:creationId xmlns:a16="http://schemas.microsoft.com/office/drawing/2014/main" id="{2E23E89B-F7CD-4DEE-BE94-F388A6E770BF}"/>
            </a:ext>
          </a:extLst>
        </xdr:cNvPr>
        <xdr:cNvCxnSpPr/>
      </xdr:nvCxnSpPr>
      <xdr:spPr>
        <a:xfrm flipV="1">
          <a:off x="19954239" y="5400413"/>
          <a:ext cx="0" cy="142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0ED329F7-B54C-4259-9DC6-D6FB8CDF62E9}"/>
            </a:ext>
          </a:extLst>
        </xdr:cNvPr>
        <xdr:cNvSpPr txBox="1"/>
      </xdr:nvSpPr>
      <xdr:spPr>
        <a:xfrm>
          <a:off x="19992975" y="683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a:extLst>
            <a:ext uri="{FF2B5EF4-FFF2-40B4-BE49-F238E27FC236}">
              <a16:creationId xmlns:a16="http://schemas.microsoft.com/office/drawing/2014/main" id="{26F3BC26-A464-46D5-BA4B-F282B2CD0675}"/>
            </a:ext>
          </a:extLst>
        </xdr:cNvPr>
        <xdr:cNvCxnSpPr/>
      </xdr:nvCxnSpPr>
      <xdr:spPr>
        <a:xfrm>
          <a:off x="19878675" y="68276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B0316F00-A838-4C62-B73F-D4DCDE0D0599}"/>
            </a:ext>
          </a:extLst>
        </xdr:cNvPr>
        <xdr:cNvSpPr txBox="1"/>
      </xdr:nvSpPr>
      <xdr:spPr>
        <a:xfrm>
          <a:off x="19992975" y="518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a:extLst>
            <a:ext uri="{FF2B5EF4-FFF2-40B4-BE49-F238E27FC236}">
              <a16:creationId xmlns:a16="http://schemas.microsoft.com/office/drawing/2014/main" id="{66893740-59EB-4C7D-8748-89A853F22306}"/>
            </a:ext>
          </a:extLst>
        </xdr:cNvPr>
        <xdr:cNvCxnSpPr/>
      </xdr:nvCxnSpPr>
      <xdr:spPr>
        <a:xfrm>
          <a:off x="19878675" y="540041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62334</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E0B1C20F-77A0-4762-A833-5BE0E0FFFB09}"/>
            </a:ext>
          </a:extLst>
        </xdr:cNvPr>
        <xdr:cNvSpPr txBox="1"/>
      </xdr:nvSpPr>
      <xdr:spPr>
        <a:xfrm>
          <a:off x="19992975" y="6228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a:extLst>
            <a:ext uri="{FF2B5EF4-FFF2-40B4-BE49-F238E27FC236}">
              <a16:creationId xmlns:a16="http://schemas.microsoft.com/office/drawing/2014/main" id="{AA751246-B29E-4FFD-B1BA-161F33D46A76}"/>
            </a:ext>
          </a:extLst>
        </xdr:cNvPr>
        <xdr:cNvSpPr/>
      </xdr:nvSpPr>
      <xdr:spPr>
        <a:xfrm>
          <a:off x="19897725" y="624975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a:extLst>
            <a:ext uri="{FF2B5EF4-FFF2-40B4-BE49-F238E27FC236}">
              <a16:creationId xmlns:a16="http://schemas.microsoft.com/office/drawing/2014/main" id="{914D7010-57B3-4590-A88D-1F49889657A7}"/>
            </a:ext>
          </a:extLst>
        </xdr:cNvPr>
        <xdr:cNvSpPr/>
      </xdr:nvSpPr>
      <xdr:spPr>
        <a:xfrm>
          <a:off x="19154775" y="62588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a:extLst>
            <a:ext uri="{FF2B5EF4-FFF2-40B4-BE49-F238E27FC236}">
              <a16:creationId xmlns:a16="http://schemas.microsoft.com/office/drawing/2014/main" id="{E6AA4EA3-923E-437C-AEF4-65F53E402515}"/>
            </a:ext>
          </a:extLst>
        </xdr:cNvPr>
        <xdr:cNvSpPr/>
      </xdr:nvSpPr>
      <xdr:spPr>
        <a:xfrm>
          <a:off x="18345150" y="627009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a:extLst>
            <a:ext uri="{FF2B5EF4-FFF2-40B4-BE49-F238E27FC236}">
              <a16:creationId xmlns:a16="http://schemas.microsoft.com/office/drawing/2014/main" id="{5FE9A404-34DB-4851-9C76-DD9D2154C57F}"/>
            </a:ext>
          </a:extLst>
        </xdr:cNvPr>
        <xdr:cNvSpPr/>
      </xdr:nvSpPr>
      <xdr:spPr>
        <a:xfrm>
          <a:off x="17554575" y="62893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a:extLst>
            <a:ext uri="{FF2B5EF4-FFF2-40B4-BE49-F238E27FC236}">
              <a16:creationId xmlns:a16="http://schemas.microsoft.com/office/drawing/2014/main" id="{E128E558-1363-4B59-B779-9A638B02F3F2}"/>
            </a:ext>
          </a:extLst>
        </xdr:cNvPr>
        <xdr:cNvSpPr/>
      </xdr:nvSpPr>
      <xdr:spPr>
        <a:xfrm>
          <a:off x="16754475" y="630290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E272F7A0-18EE-43E5-9AD4-2A98033B938D}"/>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CF7414F3-F9C3-4618-B399-0E3E70378717}"/>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AE764C98-AA4B-42D5-8231-110A426AD9DB}"/>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6D233CCD-B967-4584-91A9-849CDE110B86}"/>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EBB4A63C-B5C7-4188-A538-2B9EA75D6894}"/>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37325</xdr:rowOff>
    </xdr:from>
    <xdr:to>
      <xdr:col>116</xdr:col>
      <xdr:colOff>114300</xdr:colOff>
      <xdr:row>37</xdr:row>
      <xdr:rowOff>138925</xdr:rowOff>
    </xdr:to>
    <xdr:sp macro="" textlink="">
      <xdr:nvSpPr>
        <xdr:cNvPr id="582" name="楕円 581">
          <a:extLst>
            <a:ext uri="{FF2B5EF4-FFF2-40B4-BE49-F238E27FC236}">
              <a16:creationId xmlns:a16="http://schemas.microsoft.com/office/drawing/2014/main" id="{E51D75A2-B277-46B2-B2BB-E3945EC8F9D6}"/>
            </a:ext>
          </a:extLst>
        </xdr:cNvPr>
        <xdr:cNvSpPr/>
      </xdr:nvSpPr>
      <xdr:spPr>
        <a:xfrm>
          <a:off x="19897725" y="60380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60202</xdr:rowOff>
    </xdr:from>
    <xdr:ext cx="599010" cy="259045"/>
    <xdr:sp macro="" textlink="">
      <xdr:nvSpPr>
        <xdr:cNvPr id="583" name="【一般廃棄物処理施設】&#10;一人当たり有形固定資産（償却資産）額該当値テキスト">
          <a:extLst>
            <a:ext uri="{FF2B5EF4-FFF2-40B4-BE49-F238E27FC236}">
              <a16:creationId xmlns:a16="http://schemas.microsoft.com/office/drawing/2014/main" id="{BB666B8F-208E-4BCA-AC83-6DAB80E4D860}"/>
            </a:ext>
          </a:extLst>
        </xdr:cNvPr>
        <xdr:cNvSpPr txBox="1"/>
      </xdr:nvSpPr>
      <xdr:spPr>
        <a:xfrm>
          <a:off x="19992975" y="5899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43696</xdr:rowOff>
    </xdr:from>
    <xdr:to>
      <xdr:col>112</xdr:col>
      <xdr:colOff>38100</xdr:colOff>
      <xdr:row>37</xdr:row>
      <xdr:rowOff>145296</xdr:rowOff>
    </xdr:to>
    <xdr:sp macro="" textlink="">
      <xdr:nvSpPr>
        <xdr:cNvPr id="584" name="楕円 583">
          <a:extLst>
            <a:ext uri="{FF2B5EF4-FFF2-40B4-BE49-F238E27FC236}">
              <a16:creationId xmlns:a16="http://schemas.microsoft.com/office/drawing/2014/main" id="{9676152B-A4BA-438F-B4B6-8103449E263E}"/>
            </a:ext>
          </a:extLst>
        </xdr:cNvPr>
        <xdr:cNvSpPr/>
      </xdr:nvSpPr>
      <xdr:spPr>
        <a:xfrm>
          <a:off x="19154775" y="604762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88125</xdr:rowOff>
    </xdr:from>
    <xdr:to>
      <xdr:col>116</xdr:col>
      <xdr:colOff>63500</xdr:colOff>
      <xdr:row>37</xdr:row>
      <xdr:rowOff>94496</xdr:rowOff>
    </xdr:to>
    <xdr:cxnSp macro="">
      <xdr:nvCxnSpPr>
        <xdr:cNvPr id="585" name="直線コネクタ 584">
          <a:extLst>
            <a:ext uri="{FF2B5EF4-FFF2-40B4-BE49-F238E27FC236}">
              <a16:creationId xmlns:a16="http://schemas.microsoft.com/office/drawing/2014/main" id="{51ABC1AB-F672-4EE3-B381-DCA481AFF9E6}"/>
            </a:ext>
          </a:extLst>
        </xdr:cNvPr>
        <xdr:cNvCxnSpPr/>
      </xdr:nvCxnSpPr>
      <xdr:spPr>
        <a:xfrm flipV="1">
          <a:off x="19202400" y="6085700"/>
          <a:ext cx="752475" cy="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109837</xdr:rowOff>
    </xdr:from>
    <xdr:to>
      <xdr:col>107</xdr:col>
      <xdr:colOff>101600</xdr:colOff>
      <xdr:row>38</xdr:row>
      <xdr:rowOff>39987</xdr:rowOff>
    </xdr:to>
    <xdr:sp macro="" textlink="">
      <xdr:nvSpPr>
        <xdr:cNvPr id="586" name="楕円 585">
          <a:extLst>
            <a:ext uri="{FF2B5EF4-FFF2-40B4-BE49-F238E27FC236}">
              <a16:creationId xmlns:a16="http://schemas.microsoft.com/office/drawing/2014/main" id="{5342B116-8A7D-40B5-BAA2-6E0469753CEC}"/>
            </a:ext>
          </a:extLst>
        </xdr:cNvPr>
        <xdr:cNvSpPr/>
      </xdr:nvSpPr>
      <xdr:spPr>
        <a:xfrm>
          <a:off x="18345150" y="610741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94496</xdr:rowOff>
    </xdr:from>
    <xdr:to>
      <xdr:col>111</xdr:col>
      <xdr:colOff>177800</xdr:colOff>
      <xdr:row>37</xdr:row>
      <xdr:rowOff>160637</xdr:rowOff>
    </xdr:to>
    <xdr:cxnSp macro="">
      <xdr:nvCxnSpPr>
        <xdr:cNvPr id="587" name="直線コネクタ 586">
          <a:extLst>
            <a:ext uri="{FF2B5EF4-FFF2-40B4-BE49-F238E27FC236}">
              <a16:creationId xmlns:a16="http://schemas.microsoft.com/office/drawing/2014/main" id="{1FCF6804-AA92-4961-89B2-7B5A9840E813}"/>
            </a:ext>
          </a:extLst>
        </xdr:cNvPr>
        <xdr:cNvCxnSpPr/>
      </xdr:nvCxnSpPr>
      <xdr:spPr>
        <a:xfrm flipV="1">
          <a:off x="18392775" y="6095246"/>
          <a:ext cx="809625" cy="6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113708</xdr:rowOff>
    </xdr:from>
    <xdr:to>
      <xdr:col>102</xdr:col>
      <xdr:colOff>165100</xdr:colOff>
      <xdr:row>38</xdr:row>
      <xdr:rowOff>43858</xdr:rowOff>
    </xdr:to>
    <xdr:sp macro="" textlink="">
      <xdr:nvSpPr>
        <xdr:cNvPr id="588" name="楕円 587">
          <a:extLst>
            <a:ext uri="{FF2B5EF4-FFF2-40B4-BE49-F238E27FC236}">
              <a16:creationId xmlns:a16="http://schemas.microsoft.com/office/drawing/2014/main" id="{7A63625A-2582-4D77-A9B9-A29D59F5F173}"/>
            </a:ext>
          </a:extLst>
        </xdr:cNvPr>
        <xdr:cNvSpPr/>
      </xdr:nvSpPr>
      <xdr:spPr>
        <a:xfrm>
          <a:off x="17554575" y="611445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160637</xdr:rowOff>
    </xdr:from>
    <xdr:to>
      <xdr:col>107</xdr:col>
      <xdr:colOff>50800</xdr:colOff>
      <xdr:row>37</xdr:row>
      <xdr:rowOff>164509</xdr:rowOff>
    </xdr:to>
    <xdr:cxnSp macro="">
      <xdr:nvCxnSpPr>
        <xdr:cNvPr id="589" name="直線コネクタ 588">
          <a:extLst>
            <a:ext uri="{FF2B5EF4-FFF2-40B4-BE49-F238E27FC236}">
              <a16:creationId xmlns:a16="http://schemas.microsoft.com/office/drawing/2014/main" id="{F9189192-6E93-4F6D-AA44-F0A8D1559357}"/>
            </a:ext>
          </a:extLst>
        </xdr:cNvPr>
        <xdr:cNvCxnSpPr/>
      </xdr:nvCxnSpPr>
      <xdr:spPr>
        <a:xfrm flipV="1">
          <a:off x="17602200" y="6164562"/>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117556</xdr:rowOff>
    </xdr:from>
    <xdr:to>
      <xdr:col>98</xdr:col>
      <xdr:colOff>38100</xdr:colOff>
      <xdr:row>38</xdr:row>
      <xdr:rowOff>47706</xdr:rowOff>
    </xdr:to>
    <xdr:sp macro="" textlink="">
      <xdr:nvSpPr>
        <xdr:cNvPr id="590" name="楕円 589">
          <a:extLst>
            <a:ext uri="{FF2B5EF4-FFF2-40B4-BE49-F238E27FC236}">
              <a16:creationId xmlns:a16="http://schemas.microsoft.com/office/drawing/2014/main" id="{ADF1FA14-D200-4D56-8841-B7D8C26A5715}"/>
            </a:ext>
          </a:extLst>
        </xdr:cNvPr>
        <xdr:cNvSpPr/>
      </xdr:nvSpPr>
      <xdr:spPr>
        <a:xfrm>
          <a:off x="16754475" y="612148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164509</xdr:rowOff>
    </xdr:from>
    <xdr:to>
      <xdr:col>102</xdr:col>
      <xdr:colOff>114300</xdr:colOff>
      <xdr:row>37</xdr:row>
      <xdr:rowOff>168356</xdr:rowOff>
    </xdr:to>
    <xdr:cxnSp macro="">
      <xdr:nvCxnSpPr>
        <xdr:cNvPr id="591" name="直線コネクタ 590">
          <a:extLst>
            <a:ext uri="{FF2B5EF4-FFF2-40B4-BE49-F238E27FC236}">
              <a16:creationId xmlns:a16="http://schemas.microsoft.com/office/drawing/2014/main" id="{81313723-20A6-4608-AEA9-B3AA677B6A38}"/>
            </a:ext>
          </a:extLst>
        </xdr:cNvPr>
        <xdr:cNvCxnSpPr/>
      </xdr:nvCxnSpPr>
      <xdr:spPr>
        <a:xfrm flipV="1">
          <a:off x="16802100" y="616208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17497</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A4AA7426-12FA-4A9B-8876-CD08E6DD8004}"/>
            </a:ext>
          </a:extLst>
        </xdr:cNvPr>
        <xdr:cNvSpPr txBox="1"/>
      </xdr:nvSpPr>
      <xdr:spPr>
        <a:xfrm>
          <a:off x="18944736" y="634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31876</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2F5A9C3E-B0D1-4FF8-BF62-D7941C7C4CDA}"/>
            </a:ext>
          </a:extLst>
        </xdr:cNvPr>
        <xdr:cNvSpPr txBox="1"/>
      </xdr:nvSpPr>
      <xdr:spPr>
        <a:xfrm>
          <a:off x="18163686" y="635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51078</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638B1FA7-5346-4C58-9608-DB2851DD72C4}"/>
            </a:ext>
          </a:extLst>
        </xdr:cNvPr>
        <xdr:cNvSpPr txBox="1"/>
      </xdr:nvSpPr>
      <xdr:spPr>
        <a:xfrm>
          <a:off x="17354061" y="637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64681</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7C66FC9A-4500-475B-9DFA-A00445C9493B}"/>
            </a:ext>
          </a:extLst>
        </xdr:cNvPr>
        <xdr:cNvSpPr txBox="1"/>
      </xdr:nvSpPr>
      <xdr:spPr>
        <a:xfrm>
          <a:off x="16563486" y="639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161823</xdr:rowOff>
    </xdr:from>
    <xdr:ext cx="599010" cy="259045"/>
    <xdr:sp macro="" textlink="">
      <xdr:nvSpPr>
        <xdr:cNvPr id="596" name="n_1mainValue【一般廃棄物処理施設】&#10;一人当たり有形固定資産（償却資産）額">
          <a:extLst>
            <a:ext uri="{FF2B5EF4-FFF2-40B4-BE49-F238E27FC236}">
              <a16:creationId xmlns:a16="http://schemas.microsoft.com/office/drawing/2014/main" id="{B3954C53-50E3-46CE-8F26-E69F546D9660}"/>
            </a:ext>
          </a:extLst>
        </xdr:cNvPr>
        <xdr:cNvSpPr txBox="1"/>
      </xdr:nvSpPr>
      <xdr:spPr>
        <a:xfrm>
          <a:off x="18915595" y="5841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56514</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349A8C94-6B8F-4D48-93B6-AF136FD5585B}"/>
            </a:ext>
          </a:extLst>
        </xdr:cNvPr>
        <xdr:cNvSpPr txBox="1"/>
      </xdr:nvSpPr>
      <xdr:spPr>
        <a:xfrm>
          <a:off x="18163686" y="589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60385</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12B96104-57CA-4A36-B691-A708A313D4B9}"/>
            </a:ext>
          </a:extLst>
        </xdr:cNvPr>
        <xdr:cNvSpPr txBox="1"/>
      </xdr:nvSpPr>
      <xdr:spPr>
        <a:xfrm>
          <a:off x="17354061" y="590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64233</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3ABBED8C-4628-4C08-B37D-CD16AC0DE4EA}"/>
            </a:ext>
          </a:extLst>
        </xdr:cNvPr>
        <xdr:cNvSpPr txBox="1"/>
      </xdr:nvSpPr>
      <xdr:spPr>
        <a:xfrm>
          <a:off x="16563486" y="590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1C552BB1-E8F2-480E-901B-24605E41D532}"/>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A2E47ACC-8B45-4D36-82BF-46F65951D9CC}"/>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F85550D5-1309-4B8A-9432-E0DE13028019}"/>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A921F463-3E7D-4454-87E9-661D8C6AFE45}"/>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4FBB2EFE-3351-44CF-A207-DB8A03F00D16}"/>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BD9FD5F7-38F4-4FE6-8DCF-688F4647844A}"/>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B7786217-207C-41A0-8A10-57A172148006}"/>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13B6885D-3E5E-4DCE-9088-752534240EF7}"/>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F7EE6D00-F2CD-4386-87C7-6DE1FBE6F3F9}"/>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6C603B47-4B42-4649-9444-1FE4E04AF780}"/>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71513B2F-F584-40B0-8B2D-04BEE3174449}"/>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9CA9F5A4-3223-48EE-89B7-249EA936229F}"/>
            </a:ext>
          </a:extLst>
        </xdr:cNvPr>
        <xdr:cNvCxnSpPr/>
      </xdr:nvCxnSpPr>
      <xdr:spPr>
        <a:xfrm>
          <a:off x="11210925" y="1037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C4F9FE59-1669-4589-8601-333482DE5E2A}"/>
            </a:ext>
          </a:extLst>
        </xdr:cNvPr>
        <xdr:cNvSpPr txBox="1"/>
      </xdr:nvSpPr>
      <xdr:spPr>
        <a:xfrm>
          <a:off x="10845966" y="1023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DC150999-7D52-4ACE-800B-4C22E283ADE5}"/>
            </a:ext>
          </a:extLst>
        </xdr:cNvPr>
        <xdr:cNvCxnSpPr/>
      </xdr:nvCxnSpPr>
      <xdr:spPr>
        <a:xfrm>
          <a:off x="11210925" y="994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D81204F9-F17C-4217-A4FA-E21DFDA82674}"/>
            </a:ext>
          </a:extLst>
        </xdr:cNvPr>
        <xdr:cNvSpPr txBox="1"/>
      </xdr:nvSpPr>
      <xdr:spPr>
        <a:xfrm>
          <a:off x="10845966"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53FA5F2E-C87B-4240-A0B0-07F5C39E310C}"/>
            </a:ext>
          </a:extLst>
        </xdr:cNvPr>
        <xdr:cNvCxnSpPr/>
      </xdr:nvCxnSpPr>
      <xdr:spPr>
        <a:xfrm>
          <a:off x="11210925" y="951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848C1F6C-12EE-4FD6-940D-24799D45A493}"/>
            </a:ext>
          </a:extLst>
        </xdr:cNvPr>
        <xdr:cNvSpPr txBox="1"/>
      </xdr:nvSpPr>
      <xdr:spPr>
        <a:xfrm>
          <a:off x="10845966"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190A843E-74C8-4A3F-915D-371D8FBBF6F1}"/>
            </a:ext>
          </a:extLst>
        </xdr:cNvPr>
        <xdr:cNvCxnSpPr/>
      </xdr:nvCxnSpPr>
      <xdr:spPr>
        <a:xfrm>
          <a:off x="11210925" y="9077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B63001EB-434E-48ED-BE52-11ED233B8B7C}"/>
            </a:ext>
          </a:extLst>
        </xdr:cNvPr>
        <xdr:cNvSpPr txBox="1"/>
      </xdr:nvSpPr>
      <xdr:spPr>
        <a:xfrm>
          <a:off x="10845966"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CEE0D634-C5DA-411C-94F7-9B1E1B8B46FA}"/>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A4B147C7-2718-447D-AEA5-9CF103AF421A}"/>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5059C960-EDCF-40BF-8A4D-FBE45C5AE962}"/>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2" name="直線コネクタ 621">
          <a:extLst>
            <a:ext uri="{FF2B5EF4-FFF2-40B4-BE49-F238E27FC236}">
              <a16:creationId xmlns:a16="http://schemas.microsoft.com/office/drawing/2014/main" id="{D0C91AE6-7505-4B90-9F36-209C24B3C7C3}"/>
            </a:ext>
          </a:extLst>
        </xdr:cNvPr>
        <xdr:cNvCxnSpPr/>
      </xdr:nvCxnSpPr>
      <xdr:spPr>
        <a:xfrm flipV="1">
          <a:off x="14696439" y="8946515"/>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E7E49668-C8F3-403E-8A24-1FBC0C5B6F8B}"/>
            </a:ext>
          </a:extLst>
        </xdr:cNvPr>
        <xdr:cNvSpPr txBox="1"/>
      </xdr:nvSpPr>
      <xdr:spPr>
        <a:xfrm>
          <a:off x="14735175" y="1020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a:extLst>
            <a:ext uri="{FF2B5EF4-FFF2-40B4-BE49-F238E27FC236}">
              <a16:creationId xmlns:a16="http://schemas.microsoft.com/office/drawing/2014/main" id="{40E53C04-5173-43A4-AA3F-79428D2B4048}"/>
            </a:ext>
          </a:extLst>
        </xdr:cNvPr>
        <xdr:cNvCxnSpPr/>
      </xdr:nvCxnSpPr>
      <xdr:spPr>
        <a:xfrm>
          <a:off x="14611350" y="101942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1C6AD0E1-5FF9-4096-998A-04C4AFDD640E}"/>
            </a:ext>
          </a:extLst>
        </xdr:cNvPr>
        <xdr:cNvSpPr txBox="1"/>
      </xdr:nvSpPr>
      <xdr:spPr>
        <a:xfrm>
          <a:off x="14735175" y="874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a:extLst>
            <a:ext uri="{FF2B5EF4-FFF2-40B4-BE49-F238E27FC236}">
              <a16:creationId xmlns:a16="http://schemas.microsoft.com/office/drawing/2014/main" id="{E11910A5-D86B-4D17-B7D9-0DB63536F2F2}"/>
            </a:ext>
          </a:extLst>
        </xdr:cNvPr>
        <xdr:cNvCxnSpPr/>
      </xdr:nvCxnSpPr>
      <xdr:spPr>
        <a:xfrm>
          <a:off x="14611350" y="89465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58945</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DDEFAD82-5F68-4CC4-969E-3E557086F4C7}"/>
            </a:ext>
          </a:extLst>
        </xdr:cNvPr>
        <xdr:cNvSpPr txBox="1"/>
      </xdr:nvSpPr>
      <xdr:spPr>
        <a:xfrm>
          <a:off x="14735175" y="9460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8" name="フローチャート: 判断 627">
          <a:extLst>
            <a:ext uri="{FF2B5EF4-FFF2-40B4-BE49-F238E27FC236}">
              <a16:creationId xmlns:a16="http://schemas.microsoft.com/office/drawing/2014/main" id="{414A62D6-1D5D-4165-9668-DD684B63840A}"/>
            </a:ext>
          </a:extLst>
        </xdr:cNvPr>
        <xdr:cNvSpPr/>
      </xdr:nvSpPr>
      <xdr:spPr>
        <a:xfrm>
          <a:off x="14649450" y="959916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29" name="フローチャート: 判断 628">
          <a:extLst>
            <a:ext uri="{FF2B5EF4-FFF2-40B4-BE49-F238E27FC236}">
              <a16:creationId xmlns:a16="http://schemas.microsoft.com/office/drawing/2014/main" id="{45C79510-C24F-42AE-AD3A-E2A8C5AC139F}"/>
            </a:ext>
          </a:extLst>
        </xdr:cNvPr>
        <xdr:cNvSpPr/>
      </xdr:nvSpPr>
      <xdr:spPr>
        <a:xfrm>
          <a:off x="13887450" y="956614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0" name="フローチャート: 判断 629">
          <a:extLst>
            <a:ext uri="{FF2B5EF4-FFF2-40B4-BE49-F238E27FC236}">
              <a16:creationId xmlns:a16="http://schemas.microsoft.com/office/drawing/2014/main" id="{7CA4013C-2B22-4AA5-80BB-ED9575D78709}"/>
            </a:ext>
          </a:extLst>
        </xdr:cNvPr>
        <xdr:cNvSpPr/>
      </xdr:nvSpPr>
      <xdr:spPr>
        <a:xfrm>
          <a:off x="13096875" y="956157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31" name="フローチャート: 判断 630">
          <a:extLst>
            <a:ext uri="{FF2B5EF4-FFF2-40B4-BE49-F238E27FC236}">
              <a16:creationId xmlns:a16="http://schemas.microsoft.com/office/drawing/2014/main" id="{805FC0F7-9D7D-4DFA-9CFE-E981817B477C}"/>
            </a:ext>
          </a:extLst>
        </xdr:cNvPr>
        <xdr:cNvSpPr/>
      </xdr:nvSpPr>
      <xdr:spPr>
        <a:xfrm>
          <a:off x="12296775" y="948842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32" name="フローチャート: 判断 631">
          <a:extLst>
            <a:ext uri="{FF2B5EF4-FFF2-40B4-BE49-F238E27FC236}">
              <a16:creationId xmlns:a16="http://schemas.microsoft.com/office/drawing/2014/main" id="{EDA129A4-EB87-4438-82C6-8E230F12C530}"/>
            </a:ext>
          </a:extLst>
        </xdr:cNvPr>
        <xdr:cNvSpPr/>
      </xdr:nvSpPr>
      <xdr:spPr>
        <a:xfrm>
          <a:off x="11487150" y="9488424"/>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2BED5645-B896-4A85-B54A-A2C4BC6D1673}"/>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648E4873-7476-462D-93EC-09201202A01E}"/>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B6292465-B3D3-43B0-9CC1-A1D0E6D8C37C}"/>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3A1517AE-0D8F-4AC7-804E-00EF988EB35A}"/>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77BD08E6-4C8E-46D3-9892-1BE71C8B9E84}"/>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152654</xdr:rowOff>
    </xdr:from>
    <xdr:to>
      <xdr:col>85</xdr:col>
      <xdr:colOff>177800</xdr:colOff>
      <xdr:row>62</xdr:row>
      <xdr:rowOff>82804</xdr:rowOff>
    </xdr:to>
    <xdr:sp macro="" textlink="">
      <xdr:nvSpPr>
        <xdr:cNvPr id="638" name="楕円 637">
          <a:extLst>
            <a:ext uri="{FF2B5EF4-FFF2-40B4-BE49-F238E27FC236}">
              <a16:creationId xmlns:a16="http://schemas.microsoft.com/office/drawing/2014/main" id="{4296AAD2-529D-43CA-A270-AF7EC9F849B1}"/>
            </a:ext>
          </a:extLst>
        </xdr:cNvPr>
        <xdr:cNvSpPr/>
      </xdr:nvSpPr>
      <xdr:spPr>
        <a:xfrm>
          <a:off x="14649450" y="1003960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67581</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54BC733B-55FC-45EF-A82F-4B4B8F3C1C5B}"/>
            </a:ext>
          </a:extLst>
        </xdr:cNvPr>
        <xdr:cNvSpPr txBox="1"/>
      </xdr:nvSpPr>
      <xdr:spPr>
        <a:xfrm>
          <a:off x="14735175" y="9951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93218</xdr:rowOff>
    </xdr:from>
    <xdr:to>
      <xdr:col>81</xdr:col>
      <xdr:colOff>101600</xdr:colOff>
      <xdr:row>62</xdr:row>
      <xdr:rowOff>23368</xdr:rowOff>
    </xdr:to>
    <xdr:sp macro="" textlink="">
      <xdr:nvSpPr>
        <xdr:cNvPr id="640" name="楕円 639">
          <a:extLst>
            <a:ext uri="{FF2B5EF4-FFF2-40B4-BE49-F238E27FC236}">
              <a16:creationId xmlns:a16="http://schemas.microsoft.com/office/drawing/2014/main" id="{B8C4A506-13FA-4B10-8A42-7B06A79E4FF5}"/>
            </a:ext>
          </a:extLst>
        </xdr:cNvPr>
        <xdr:cNvSpPr/>
      </xdr:nvSpPr>
      <xdr:spPr>
        <a:xfrm>
          <a:off x="13887450" y="998016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144018</xdr:rowOff>
    </xdr:from>
    <xdr:to>
      <xdr:col>85</xdr:col>
      <xdr:colOff>127000</xdr:colOff>
      <xdr:row>62</xdr:row>
      <xdr:rowOff>32004</xdr:rowOff>
    </xdr:to>
    <xdr:cxnSp macro="">
      <xdr:nvCxnSpPr>
        <xdr:cNvPr id="641" name="直線コネクタ 640">
          <a:extLst>
            <a:ext uri="{FF2B5EF4-FFF2-40B4-BE49-F238E27FC236}">
              <a16:creationId xmlns:a16="http://schemas.microsoft.com/office/drawing/2014/main" id="{1B6BD244-20A2-4780-9C1B-73EA7F4D394C}"/>
            </a:ext>
          </a:extLst>
        </xdr:cNvPr>
        <xdr:cNvCxnSpPr/>
      </xdr:nvCxnSpPr>
      <xdr:spPr>
        <a:xfrm>
          <a:off x="13935075" y="10027793"/>
          <a:ext cx="7620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33782</xdr:rowOff>
    </xdr:from>
    <xdr:to>
      <xdr:col>76</xdr:col>
      <xdr:colOff>165100</xdr:colOff>
      <xdr:row>61</xdr:row>
      <xdr:rowOff>135382</xdr:rowOff>
    </xdr:to>
    <xdr:sp macro="" textlink="">
      <xdr:nvSpPr>
        <xdr:cNvPr id="642" name="楕円 641">
          <a:extLst>
            <a:ext uri="{FF2B5EF4-FFF2-40B4-BE49-F238E27FC236}">
              <a16:creationId xmlns:a16="http://schemas.microsoft.com/office/drawing/2014/main" id="{53E4B257-AB3A-4BBE-99B9-F3B67271AC5F}"/>
            </a:ext>
          </a:extLst>
        </xdr:cNvPr>
        <xdr:cNvSpPr/>
      </xdr:nvSpPr>
      <xdr:spPr>
        <a:xfrm>
          <a:off x="13096875" y="991755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84582</xdr:rowOff>
    </xdr:from>
    <xdr:to>
      <xdr:col>81</xdr:col>
      <xdr:colOff>50800</xdr:colOff>
      <xdr:row>61</xdr:row>
      <xdr:rowOff>144018</xdr:rowOff>
    </xdr:to>
    <xdr:cxnSp macro="">
      <xdr:nvCxnSpPr>
        <xdr:cNvPr id="643" name="直線コネクタ 642">
          <a:extLst>
            <a:ext uri="{FF2B5EF4-FFF2-40B4-BE49-F238E27FC236}">
              <a16:creationId xmlns:a16="http://schemas.microsoft.com/office/drawing/2014/main" id="{788DB7D1-A92B-4561-A645-9914E3659E14}"/>
            </a:ext>
          </a:extLst>
        </xdr:cNvPr>
        <xdr:cNvCxnSpPr/>
      </xdr:nvCxnSpPr>
      <xdr:spPr>
        <a:xfrm>
          <a:off x="13144500" y="9974707"/>
          <a:ext cx="790575"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145796</xdr:rowOff>
    </xdr:from>
    <xdr:to>
      <xdr:col>72</xdr:col>
      <xdr:colOff>38100</xdr:colOff>
      <xdr:row>61</xdr:row>
      <xdr:rowOff>75946</xdr:rowOff>
    </xdr:to>
    <xdr:sp macro="" textlink="">
      <xdr:nvSpPr>
        <xdr:cNvPr id="644" name="楕円 643">
          <a:extLst>
            <a:ext uri="{FF2B5EF4-FFF2-40B4-BE49-F238E27FC236}">
              <a16:creationId xmlns:a16="http://schemas.microsoft.com/office/drawing/2014/main" id="{080B9BD0-2CB8-402D-A129-043472FDFE14}"/>
            </a:ext>
          </a:extLst>
        </xdr:cNvPr>
        <xdr:cNvSpPr/>
      </xdr:nvSpPr>
      <xdr:spPr>
        <a:xfrm>
          <a:off x="12296775" y="986764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25146</xdr:rowOff>
    </xdr:from>
    <xdr:to>
      <xdr:col>76</xdr:col>
      <xdr:colOff>114300</xdr:colOff>
      <xdr:row>61</xdr:row>
      <xdr:rowOff>84582</xdr:rowOff>
    </xdr:to>
    <xdr:cxnSp macro="">
      <xdr:nvCxnSpPr>
        <xdr:cNvPr id="645" name="直線コネクタ 644">
          <a:extLst>
            <a:ext uri="{FF2B5EF4-FFF2-40B4-BE49-F238E27FC236}">
              <a16:creationId xmlns:a16="http://schemas.microsoft.com/office/drawing/2014/main" id="{F392973A-4831-421E-8606-4CD6874D62D5}"/>
            </a:ext>
          </a:extLst>
        </xdr:cNvPr>
        <xdr:cNvCxnSpPr/>
      </xdr:nvCxnSpPr>
      <xdr:spPr>
        <a:xfrm>
          <a:off x="12344400" y="9915271"/>
          <a:ext cx="8001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86360</xdr:rowOff>
    </xdr:from>
    <xdr:to>
      <xdr:col>67</xdr:col>
      <xdr:colOff>101600</xdr:colOff>
      <xdr:row>61</xdr:row>
      <xdr:rowOff>16510</xdr:rowOff>
    </xdr:to>
    <xdr:sp macro="" textlink="">
      <xdr:nvSpPr>
        <xdr:cNvPr id="646" name="楕円 645">
          <a:extLst>
            <a:ext uri="{FF2B5EF4-FFF2-40B4-BE49-F238E27FC236}">
              <a16:creationId xmlns:a16="http://schemas.microsoft.com/office/drawing/2014/main" id="{7897A437-0C42-43B6-A6BA-5D9245DCA784}"/>
            </a:ext>
          </a:extLst>
        </xdr:cNvPr>
        <xdr:cNvSpPr/>
      </xdr:nvSpPr>
      <xdr:spPr>
        <a:xfrm>
          <a:off x="11487150" y="98082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137160</xdr:rowOff>
    </xdr:from>
    <xdr:to>
      <xdr:col>71</xdr:col>
      <xdr:colOff>177800</xdr:colOff>
      <xdr:row>61</xdr:row>
      <xdr:rowOff>25146</xdr:rowOff>
    </xdr:to>
    <xdr:cxnSp macro="">
      <xdr:nvCxnSpPr>
        <xdr:cNvPr id="647" name="直線コネクタ 646">
          <a:extLst>
            <a:ext uri="{FF2B5EF4-FFF2-40B4-BE49-F238E27FC236}">
              <a16:creationId xmlns:a16="http://schemas.microsoft.com/office/drawing/2014/main" id="{1D0812DE-80C6-4E46-871C-C9E5040229D5}"/>
            </a:ext>
          </a:extLst>
        </xdr:cNvPr>
        <xdr:cNvCxnSpPr/>
      </xdr:nvCxnSpPr>
      <xdr:spPr>
        <a:xfrm>
          <a:off x="11534775" y="9865360"/>
          <a:ext cx="809625"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108475</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3F389FF4-64A7-4BC4-9E59-FB11B51BD66C}"/>
            </a:ext>
          </a:extLst>
        </xdr:cNvPr>
        <xdr:cNvSpPr txBox="1"/>
      </xdr:nvSpPr>
      <xdr:spPr>
        <a:xfrm>
          <a:off x="13745219" y="9344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CE8508ED-048E-48A4-B294-56D2868827D7}"/>
            </a:ext>
          </a:extLst>
        </xdr:cNvPr>
        <xdr:cNvSpPr txBox="1"/>
      </xdr:nvSpPr>
      <xdr:spPr>
        <a:xfrm>
          <a:off x="12964169" y="9346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30751</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5B7B95B8-FAAF-40CB-A96A-51F5C5178AE1}"/>
            </a:ext>
          </a:extLst>
        </xdr:cNvPr>
        <xdr:cNvSpPr txBox="1"/>
      </xdr:nvSpPr>
      <xdr:spPr>
        <a:xfrm>
          <a:off x="12164069" y="9266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30751</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29875FF9-8AC5-45AF-AA95-2FACD7636CCD}"/>
            </a:ext>
          </a:extLst>
        </xdr:cNvPr>
        <xdr:cNvSpPr txBox="1"/>
      </xdr:nvSpPr>
      <xdr:spPr>
        <a:xfrm>
          <a:off x="11354444" y="9266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14495</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D6305C94-A386-496A-B0D9-C91D802809DC}"/>
            </a:ext>
          </a:extLst>
        </xdr:cNvPr>
        <xdr:cNvSpPr txBox="1"/>
      </xdr:nvSpPr>
      <xdr:spPr>
        <a:xfrm>
          <a:off x="13745219" y="1006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126509</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59B77415-43A4-44A5-8FBF-5DA6AE7F864C}"/>
            </a:ext>
          </a:extLst>
        </xdr:cNvPr>
        <xdr:cNvSpPr txBox="1"/>
      </xdr:nvSpPr>
      <xdr:spPr>
        <a:xfrm>
          <a:off x="12964169" y="1001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67073</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C7F17A81-4DAF-482C-9CDA-FD6E2B628A03}"/>
            </a:ext>
          </a:extLst>
        </xdr:cNvPr>
        <xdr:cNvSpPr txBox="1"/>
      </xdr:nvSpPr>
      <xdr:spPr>
        <a:xfrm>
          <a:off x="12164069" y="995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7637</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D5A73F04-274A-40B5-9E77-8BAAD2FAB294}"/>
            </a:ext>
          </a:extLst>
        </xdr:cNvPr>
        <xdr:cNvSpPr txBox="1"/>
      </xdr:nvSpPr>
      <xdr:spPr>
        <a:xfrm>
          <a:off x="11354444" y="9897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995B30EA-4CF8-432C-910B-5C38D9E87CED}"/>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71BF1DAE-2489-4438-B6D4-017FAED1312B}"/>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00D3FB7D-BED8-4D83-BBBD-ED3FD5FD792F}"/>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EB420A65-425F-43EE-9107-A4C939CFE429}"/>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C3AC9AF4-D17A-4C2A-88D9-588122278D7F}"/>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D5C41DAD-68B3-4F24-BB0B-C9CCB43B31AB}"/>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0CEEE24A-A270-4CD5-8726-7F7B33795302}"/>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EE3456BD-3EC9-4E83-8247-3DD8EF864883}"/>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A82A2C32-77E1-4691-A240-B72ABAE196CF}"/>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BAFC3E4B-DE20-4BE1-8303-A4C53866D076}"/>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7DD43055-E324-4B68-8C4E-1FA732B4EC27}"/>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3D94B21A-A6C6-4892-A9A0-BD0FABA276A9}"/>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EE7B0EC6-9FD4-459A-8373-BB195E414FFD}"/>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1D4144CD-2ADB-482E-9849-F8A27C097DC2}"/>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B609374C-6AFA-4FBC-BB31-32F151D4B223}"/>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85358689-3BE8-4DBF-A001-6F05C22385F0}"/>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F5492DF8-CEAD-4CF1-99BF-114335E638B8}"/>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2A5C933E-0AEA-42C1-869D-3C78EA590A33}"/>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13C1D76B-C448-49B7-8722-331666A4D6C3}"/>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BEBE6243-6FD1-4BE1-9EC3-82BC49F944DD}"/>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6681EAEF-5F04-4E15-8B8E-BCF9758F52B8}"/>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9231117F-D4A4-466A-ABDA-C143E2563CC5}"/>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73DE363A-E0C2-410E-BD72-F6CA78127479}"/>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9" name="直線コネクタ 678">
          <a:extLst>
            <a:ext uri="{FF2B5EF4-FFF2-40B4-BE49-F238E27FC236}">
              <a16:creationId xmlns:a16="http://schemas.microsoft.com/office/drawing/2014/main" id="{0EA0C05D-010D-47E6-9149-1017CE808EDF}"/>
            </a:ext>
          </a:extLst>
        </xdr:cNvPr>
        <xdr:cNvCxnSpPr/>
      </xdr:nvCxnSpPr>
      <xdr:spPr>
        <a:xfrm flipV="1">
          <a:off x="19954239" y="9115425"/>
          <a:ext cx="0" cy="1321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3C7335E5-335F-485F-831E-45B057E0B599}"/>
            </a:ext>
          </a:extLst>
        </xdr:cNvPr>
        <xdr:cNvSpPr txBox="1"/>
      </xdr:nvSpPr>
      <xdr:spPr>
        <a:xfrm>
          <a:off x="19992975" y="1044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a:extLst>
            <a:ext uri="{FF2B5EF4-FFF2-40B4-BE49-F238E27FC236}">
              <a16:creationId xmlns:a16="http://schemas.microsoft.com/office/drawing/2014/main" id="{D231453F-0F3F-4F98-B2AF-E126D0B1F5D0}"/>
            </a:ext>
          </a:extLst>
        </xdr:cNvPr>
        <xdr:cNvCxnSpPr/>
      </xdr:nvCxnSpPr>
      <xdr:spPr>
        <a:xfrm>
          <a:off x="19878675" y="104368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1066F484-E607-4CA3-B729-5EFBC9F32795}"/>
            </a:ext>
          </a:extLst>
        </xdr:cNvPr>
        <xdr:cNvSpPr txBox="1"/>
      </xdr:nvSpPr>
      <xdr:spPr>
        <a:xfrm>
          <a:off x="19992975" y="891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a:extLst>
            <a:ext uri="{FF2B5EF4-FFF2-40B4-BE49-F238E27FC236}">
              <a16:creationId xmlns:a16="http://schemas.microsoft.com/office/drawing/2014/main" id="{0357D3B7-3B69-458D-BEDF-FD423938DFDB}"/>
            </a:ext>
          </a:extLst>
        </xdr:cNvPr>
        <xdr:cNvCxnSpPr/>
      </xdr:nvCxnSpPr>
      <xdr:spPr>
        <a:xfrm>
          <a:off x="19878675" y="91154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9FAE6D9E-50A9-4BD1-B5B8-ECFA0CBCADF8}"/>
            </a:ext>
          </a:extLst>
        </xdr:cNvPr>
        <xdr:cNvSpPr txBox="1"/>
      </xdr:nvSpPr>
      <xdr:spPr>
        <a:xfrm>
          <a:off x="19992975" y="10059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a:extLst>
            <a:ext uri="{FF2B5EF4-FFF2-40B4-BE49-F238E27FC236}">
              <a16:creationId xmlns:a16="http://schemas.microsoft.com/office/drawing/2014/main" id="{6D53C74D-A679-448F-B4B1-DBE24D9EC418}"/>
            </a:ext>
          </a:extLst>
        </xdr:cNvPr>
        <xdr:cNvSpPr/>
      </xdr:nvSpPr>
      <xdr:spPr>
        <a:xfrm>
          <a:off x="19897725" y="102082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a:extLst>
            <a:ext uri="{FF2B5EF4-FFF2-40B4-BE49-F238E27FC236}">
              <a16:creationId xmlns:a16="http://schemas.microsoft.com/office/drawing/2014/main" id="{2F9A7F9B-4E05-4F88-B893-436070D69BB6}"/>
            </a:ext>
          </a:extLst>
        </xdr:cNvPr>
        <xdr:cNvSpPr/>
      </xdr:nvSpPr>
      <xdr:spPr>
        <a:xfrm>
          <a:off x="19154775" y="102082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a:extLst>
            <a:ext uri="{FF2B5EF4-FFF2-40B4-BE49-F238E27FC236}">
              <a16:creationId xmlns:a16="http://schemas.microsoft.com/office/drawing/2014/main" id="{39469322-2F99-45F6-8C6E-28667B58C565}"/>
            </a:ext>
          </a:extLst>
        </xdr:cNvPr>
        <xdr:cNvSpPr/>
      </xdr:nvSpPr>
      <xdr:spPr>
        <a:xfrm>
          <a:off x="18345150" y="102095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8" name="フローチャート: 判断 687">
          <a:extLst>
            <a:ext uri="{FF2B5EF4-FFF2-40B4-BE49-F238E27FC236}">
              <a16:creationId xmlns:a16="http://schemas.microsoft.com/office/drawing/2014/main" id="{E90F91F4-CF2D-4417-B88E-89D951CBBB8E}"/>
            </a:ext>
          </a:extLst>
        </xdr:cNvPr>
        <xdr:cNvSpPr/>
      </xdr:nvSpPr>
      <xdr:spPr>
        <a:xfrm>
          <a:off x="17554575" y="102095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89" name="フローチャート: 判断 688">
          <a:extLst>
            <a:ext uri="{FF2B5EF4-FFF2-40B4-BE49-F238E27FC236}">
              <a16:creationId xmlns:a16="http://schemas.microsoft.com/office/drawing/2014/main" id="{75CFBE78-CB74-46C8-AD82-63FDDB72B812}"/>
            </a:ext>
          </a:extLst>
        </xdr:cNvPr>
        <xdr:cNvSpPr/>
      </xdr:nvSpPr>
      <xdr:spPr>
        <a:xfrm>
          <a:off x="16754475" y="102203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8EF240E8-85FB-45D9-81CC-8420EE8505DD}"/>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778A47A8-A7FE-45D4-909C-DA4CF1A144E6}"/>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1BF617BA-E9E0-43D0-8FD3-AF63C691E2DC}"/>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38AA5C97-0A1D-4632-B5FF-B6DDB0B2CC1C}"/>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7BBA0A5E-01E8-4201-8931-27D0C5552641}"/>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695" name="楕円 694">
          <a:extLst>
            <a:ext uri="{FF2B5EF4-FFF2-40B4-BE49-F238E27FC236}">
              <a16:creationId xmlns:a16="http://schemas.microsoft.com/office/drawing/2014/main" id="{F72268DA-4647-4DF7-BD7A-A9B5B618F68F}"/>
            </a:ext>
          </a:extLst>
        </xdr:cNvPr>
        <xdr:cNvSpPr/>
      </xdr:nvSpPr>
      <xdr:spPr>
        <a:xfrm>
          <a:off x="19897725" y="102203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156227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ABB53210-5DE5-4260-B876-C14D65A1CEDC}"/>
            </a:ext>
          </a:extLst>
        </xdr:cNvPr>
        <xdr:cNvSpPr txBox="1"/>
      </xdr:nvSpPr>
      <xdr:spPr>
        <a:xfrm>
          <a:off x="19992975" y="1020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697" name="楕円 696">
          <a:extLst>
            <a:ext uri="{FF2B5EF4-FFF2-40B4-BE49-F238E27FC236}">
              <a16:creationId xmlns:a16="http://schemas.microsoft.com/office/drawing/2014/main" id="{976C42D4-496D-4EE0-959D-C965DAB67F78}"/>
            </a:ext>
          </a:extLst>
        </xdr:cNvPr>
        <xdr:cNvSpPr/>
      </xdr:nvSpPr>
      <xdr:spPr>
        <a:xfrm>
          <a:off x="19154775" y="102203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57150</xdr:rowOff>
    </xdr:to>
    <xdr:cxnSp macro="">
      <xdr:nvCxnSpPr>
        <xdr:cNvPr id="698" name="直線コネクタ 697">
          <a:extLst>
            <a:ext uri="{FF2B5EF4-FFF2-40B4-BE49-F238E27FC236}">
              <a16:creationId xmlns:a16="http://schemas.microsoft.com/office/drawing/2014/main" id="{5BB96D05-1BC6-4228-BE50-3512141FB386}"/>
            </a:ext>
          </a:extLst>
        </xdr:cNvPr>
        <xdr:cNvCxnSpPr/>
      </xdr:nvCxnSpPr>
      <xdr:spPr>
        <a:xfrm>
          <a:off x="19202400" y="1026795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699" name="楕円 698">
          <a:extLst>
            <a:ext uri="{FF2B5EF4-FFF2-40B4-BE49-F238E27FC236}">
              <a16:creationId xmlns:a16="http://schemas.microsoft.com/office/drawing/2014/main" id="{DFF8B8B4-F73E-4788-82C3-6D65B9CCF558}"/>
            </a:ext>
          </a:extLst>
        </xdr:cNvPr>
        <xdr:cNvSpPr/>
      </xdr:nvSpPr>
      <xdr:spPr>
        <a:xfrm>
          <a:off x="18345150" y="102203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57150</xdr:rowOff>
    </xdr:to>
    <xdr:cxnSp macro="">
      <xdr:nvCxnSpPr>
        <xdr:cNvPr id="700" name="直線コネクタ 699">
          <a:extLst>
            <a:ext uri="{FF2B5EF4-FFF2-40B4-BE49-F238E27FC236}">
              <a16:creationId xmlns:a16="http://schemas.microsoft.com/office/drawing/2014/main" id="{4836E841-DF6B-4DB0-82A9-0769463900EA}"/>
            </a:ext>
          </a:extLst>
        </xdr:cNvPr>
        <xdr:cNvCxnSpPr/>
      </xdr:nvCxnSpPr>
      <xdr:spPr>
        <a:xfrm>
          <a:off x="18392775" y="102679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701" name="楕円 700">
          <a:extLst>
            <a:ext uri="{FF2B5EF4-FFF2-40B4-BE49-F238E27FC236}">
              <a16:creationId xmlns:a16="http://schemas.microsoft.com/office/drawing/2014/main" id="{6F2294F4-DCD3-4704-B28D-962DCD304D0A}"/>
            </a:ext>
          </a:extLst>
        </xdr:cNvPr>
        <xdr:cNvSpPr/>
      </xdr:nvSpPr>
      <xdr:spPr>
        <a:xfrm>
          <a:off x="17554575" y="102203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57150</xdr:rowOff>
    </xdr:to>
    <xdr:cxnSp macro="">
      <xdr:nvCxnSpPr>
        <xdr:cNvPr id="702" name="直線コネクタ 701">
          <a:extLst>
            <a:ext uri="{FF2B5EF4-FFF2-40B4-BE49-F238E27FC236}">
              <a16:creationId xmlns:a16="http://schemas.microsoft.com/office/drawing/2014/main" id="{1B4B4FB7-B558-4762-A93E-104384ADA13E}"/>
            </a:ext>
          </a:extLst>
        </xdr:cNvPr>
        <xdr:cNvCxnSpPr/>
      </xdr:nvCxnSpPr>
      <xdr:spPr>
        <a:xfrm>
          <a:off x="17602200" y="102679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xdr:rowOff>
    </xdr:from>
    <xdr:to>
      <xdr:col>98</xdr:col>
      <xdr:colOff>38100</xdr:colOff>
      <xdr:row>63</xdr:row>
      <xdr:rowOff>107950</xdr:rowOff>
    </xdr:to>
    <xdr:sp macro="" textlink="">
      <xdr:nvSpPr>
        <xdr:cNvPr id="703" name="楕円 702">
          <a:extLst>
            <a:ext uri="{FF2B5EF4-FFF2-40B4-BE49-F238E27FC236}">
              <a16:creationId xmlns:a16="http://schemas.microsoft.com/office/drawing/2014/main" id="{0163D541-A9C8-4BFE-B01A-2F32F955945F}"/>
            </a:ext>
          </a:extLst>
        </xdr:cNvPr>
        <xdr:cNvSpPr/>
      </xdr:nvSpPr>
      <xdr:spPr>
        <a:xfrm>
          <a:off x="16754475" y="102203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57150</xdr:rowOff>
    </xdr:from>
    <xdr:to>
      <xdr:col>102</xdr:col>
      <xdr:colOff>114300</xdr:colOff>
      <xdr:row>63</xdr:row>
      <xdr:rowOff>57150</xdr:rowOff>
    </xdr:to>
    <xdr:cxnSp macro="">
      <xdr:nvCxnSpPr>
        <xdr:cNvPr id="704" name="直線コネクタ 703">
          <a:extLst>
            <a:ext uri="{FF2B5EF4-FFF2-40B4-BE49-F238E27FC236}">
              <a16:creationId xmlns:a16="http://schemas.microsoft.com/office/drawing/2014/main" id="{B9C92105-8F91-433F-BF9D-3F30785D59D6}"/>
            </a:ext>
          </a:extLst>
        </xdr:cNvPr>
        <xdr:cNvCxnSpPr/>
      </xdr:nvCxnSpPr>
      <xdr:spPr>
        <a:xfrm>
          <a:off x="16802100" y="102679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109237</xdr:rowOff>
    </xdr:from>
    <xdr:ext cx="469744" cy="259045"/>
    <xdr:sp macro="" textlink="">
      <xdr:nvSpPr>
        <xdr:cNvPr id="705" name="n_1aveValue【保健センター・保健所】&#10;一人当たり面積">
          <a:extLst>
            <a:ext uri="{FF2B5EF4-FFF2-40B4-BE49-F238E27FC236}">
              <a16:creationId xmlns:a16="http://schemas.microsoft.com/office/drawing/2014/main" id="{3450CCBB-B776-4A5E-A9C7-0E5B472C98D1}"/>
            </a:ext>
          </a:extLst>
        </xdr:cNvPr>
        <xdr:cNvSpPr txBox="1"/>
      </xdr:nvSpPr>
      <xdr:spPr>
        <a:xfrm>
          <a:off x="18983402" y="999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116857</xdr:rowOff>
    </xdr:from>
    <xdr:ext cx="469744" cy="259045"/>
    <xdr:sp macro="" textlink="">
      <xdr:nvSpPr>
        <xdr:cNvPr id="706" name="n_2aveValue【保健センター・保健所】&#10;一人当たり面積">
          <a:extLst>
            <a:ext uri="{FF2B5EF4-FFF2-40B4-BE49-F238E27FC236}">
              <a16:creationId xmlns:a16="http://schemas.microsoft.com/office/drawing/2014/main" id="{4A1E95BD-A0B5-48AD-947E-F1227E0918E8}"/>
            </a:ext>
          </a:extLst>
        </xdr:cNvPr>
        <xdr:cNvSpPr txBox="1"/>
      </xdr:nvSpPr>
      <xdr:spPr>
        <a:xfrm>
          <a:off x="18183302" y="1000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116857</xdr:rowOff>
    </xdr:from>
    <xdr:ext cx="469744" cy="259045"/>
    <xdr:sp macro="" textlink="">
      <xdr:nvSpPr>
        <xdr:cNvPr id="707" name="n_3aveValue【保健センター・保健所】&#10;一人当たり面積">
          <a:extLst>
            <a:ext uri="{FF2B5EF4-FFF2-40B4-BE49-F238E27FC236}">
              <a16:creationId xmlns:a16="http://schemas.microsoft.com/office/drawing/2014/main" id="{4786EDBF-BDC9-4267-A7B4-0EDFB1CB7652}"/>
            </a:ext>
          </a:extLst>
        </xdr:cNvPr>
        <xdr:cNvSpPr txBox="1"/>
      </xdr:nvSpPr>
      <xdr:spPr>
        <a:xfrm>
          <a:off x="17383202" y="1000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708" name="n_4aveValue【保健センター・保健所】&#10;一人当たり面積">
          <a:extLst>
            <a:ext uri="{FF2B5EF4-FFF2-40B4-BE49-F238E27FC236}">
              <a16:creationId xmlns:a16="http://schemas.microsoft.com/office/drawing/2014/main" id="{B4406442-1E58-40C4-AAB7-7F64025E488F}"/>
            </a:ext>
          </a:extLst>
        </xdr:cNvPr>
        <xdr:cNvSpPr txBox="1"/>
      </xdr:nvSpPr>
      <xdr:spPr>
        <a:xfrm>
          <a:off x="16592627" y="1031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709" name="n_1mainValue【保健センター・保健所】&#10;一人当たり面積">
          <a:extLst>
            <a:ext uri="{FF2B5EF4-FFF2-40B4-BE49-F238E27FC236}">
              <a16:creationId xmlns:a16="http://schemas.microsoft.com/office/drawing/2014/main" id="{CFF18C7C-1887-436C-BC5D-1DAEEF0B78F3}"/>
            </a:ext>
          </a:extLst>
        </xdr:cNvPr>
        <xdr:cNvSpPr txBox="1"/>
      </xdr:nvSpPr>
      <xdr:spPr>
        <a:xfrm>
          <a:off x="18983402" y="1031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710" name="n_2mainValue【保健センター・保健所】&#10;一人当たり面積">
          <a:extLst>
            <a:ext uri="{FF2B5EF4-FFF2-40B4-BE49-F238E27FC236}">
              <a16:creationId xmlns:a16="http://schemas.microsoft.com/office/drawing/2014/main" id="{4729AF3D-7953-41DB-8863-BF7BCFC75245}"/>
            </a:ext>
          </a:extLst>
        </xdr:cNvPr>
        <xdr:cNvSpPr txBox="1"/>
      </xdr:nvSpPr>
      <xdr:spPr>
        <a:xfrm>
          <a:off x="18183302" y="1031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711" name="n_3mainValue【保健センター・保健所】&#10;一人当たり面積">
          <a:extLst>
            <a:ext uri="{FF2B5EF4-FFF2-40B4-BE49-F238E27FC236}">
              <a16:creationId xmlns:a16="http://schemas.microsoft.com/office/drawing/2014/main" id="{2037BB31-ECE5-468A-B243-A814CFF151DA}"/>
            </a:ext>
          </a:extLst>
        </xdr:cNvPr>
        <xdr:cNvSpPr txBox="1"/>
      </xdr:nvSpPr>
      <xdr:spPr>
        <a:xfrm>
          <a:off x="17383202" y="1031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12" name="n_4mainValue【保健センター・保健所】&#10;一人当たり面積">
          <a:extLst>
            <a:ext uri="{FF2B5EF4-FFF2-40B4-BE49-F238E27FC236}">
              <a16:creationId xmlns:a16="http://schemas.microsoft.com/office/drawing/2014/main" id="{D5213C4B-40E0-45B0-84E9-5A783F8D7F20}"/>
            </a:ext>
          </a:extLst>
        </xdr:cNvPr>
        <xdr:cNvSpPr txBox="1"/>
      </xdr:nvSpPr>
      <xdr:spPr>
        <a:xfrm>
          <a:off x="16592627" y="1000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5DD85180-0AF2-49CA-8543-3B0B94542229}"/>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CB835D51-F4D6-4BAC-9D03-917681272744}"/>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A70AA6B0-107F-4074-BD78-D5B9ECFB0ACB}"/>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01313E95-2DDE-4A2F-972D-8FCCB8BAD016}"/>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3A88EA1B-FA97-4473-A436-C29358D46BF7}"/>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3827D2A1-D1B7-410D-99E1-21A61DED03ED}"/>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1023D7FD-F7C6-4915-936B-8063EBA95E7C}"/>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F46D90F0-3A64-4D7B-9FD0-21BE84537F97}"/>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02062F83-5A14-4BA0-848E-705829FCCBE3}"/>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C1943A47-ED52-4DEE-B4CD-F1FBB6FF59CA}"/>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C79ACA0F-2E83-43C4-8AAD-6DCAB89A5712}"/>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D2F3D33B-B8E0-44EC-80BF-CD085DCE5E94}"/>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E070C7EE-8410-4D95-8D8F-1E3D8F6B5B39}"/>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301B0ADA-6FD9-4697-B643-4AA3F448AA36}"/>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E86B6A77-9974-41C6-9828-A849752552A0}"/>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0CF9EC91-1444-46FF-972F-4575E7F413E8}"/>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7861C4BF-4B4E-4F46-8BA7-2755625E7C74}"/>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33BB835C-7A76-47E9-872B-EF29B5B295A2}"/>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689A688F-42CA-4DA5-9BF5-1B67ABA57B61}"/>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F863158A-D4A2-4B08-95E1-6C411270C631}"/>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8F7AD03B-3A3E-4C91-9EB5-7A8A5352C1A8}"/>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B0FAF6F6-DC5E-47BF-92A9-AB8A57BF493E}"/>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DD24F075-07CE-48DD-B601-33EF864CBBF7}"/>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FA032736-47FE-4991-8EDE-2DE7B315F475}"/>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7" name="直線コネクタ 736">
          <a:extLst>
            <a:ext uri="{FF2B5EF4-FFF2-40B4-BE49-F238E27FC236}">
              <a16:creationId xmlns:a16="http://schemas.microsoft.com/office/drawing/2014/main" id="{897A48F5-4E2F-4D59-8C03-F29681BAFC86}"/>
            </a:ext>
          </a:extLst>
        </xdr:cNvPr>
        <xdr:cNvCxnSpPr/>
      </xdr:nvCxnSpPr>
      <xdr:spPr>
        <a:xfrm flipV="1">
          <a:off x="14696439" y="12832714"/>
          <a:ext cx="0" cy="95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8" name="【消防施設】&#10;有形固定資産減価償却率最小値テキスト">
          <a:extLst>
            <a:ext uri="{FF2B5EF4-FFF2-40B4-BE49-F238E27FC236}">
              <a16:creationId xmlns:a16="http://schemas.microsoft.com/office/drawing/2014/main" id="{253C5E96-4FF8-4830-9E73-48896EC5B695}"/>
            </a:ext>
          </a:extLst>
        </xdr:cNvPr>
        <xdr:cNvSpPr txBox="1"/>
      </xdr:nvSpPr>
      <xdr:spPr>
        <a:xfrm>
          <a:off x="14735175" y="1379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9" name="直線コネクタ 738">
          <a:extLst>
            <a:ext uri="{FF2B5EF4-FFF2-40B4-BE49-F238E27FC236}">
              <a16:creationId xmlns:a16="http://schemas.microsoft.com/office/drawing/2014/main" id="{3E42575B-6524-47BF-BD38-4754DDF92233}"/>
            </a:ext>
          </a:extLst>
        </xdr:cNvPr>
        <xdr:cNvCxnSpPr/>
      </xdr:nvCxnSpPr>
      <xdr:spPr>
        <a:xfrm>
          <a:off x="14611350" y="137833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9E376778-7D81-4C5C-9A20-1DFC1D7E2D0F}"/>
            </a:ext>
          </a:extLst>
        </xdr:cNvPr>
        <xdr:cNvSpPr txBox="1"/>
      </xdr:nvSpPr>
      <xdr:spPr>
        <a:xfrm>
          <a:off x="14735175" y="12630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1" name="直線コネクタ 740">
          <a:extLst>
            <a:ext uri="{FF2B5EF4-FFF2-40B4-BE49-F238E27FC236}">
              <a16:creationId xmlns:a16="http://schemas.microsoft.com/office/drawing/2014/main" id="{51EFB0BB-F0AB-49F9-9543-6168D1BBB996}"/>
            </a:ext>
          </a:extLst>
        </xdr:cNvPr>
        <xdr:cNvCxnSpPr/>
      </xdr:nvCxnSpPr>
      <xdr:spPr>
        <a:xfrm>
          <a:off x="14611350" y="128327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118127</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92809901-38E0-4FF5-9E1D-CBEEBB7917D7}"/>
            </a:ext>
          </a:extLst>
        </xdr:cNvPr>
        <xdr:cNvSpPr txBox="1"/>
      </xdr:nvSpPr>
      <xdr:spPr>
        <a:xfrm>
          <a:off x="14735175" y="13246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a:extLst>
            <a:ext uri="{FF2B5EF4-FFF2-40B4-BE49-F238E27FC236}">
              <a16:creationId xmlns:a16="http://schemas.microsoft.com/office/drawing/2014/main" id="{BE5EFBB8-21BA-4A5E-ADAE-391308BEA3A9}"/>
            </a:ext>
          </a:extLst>
        </xdr:cNvPr>
        <xdr:cNvSpPr/>
      </xdr:nvSpPr>
      <xdr:spPr>
        <a:xfrm>
          <a:off x="14649450" y="132683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a:extLst>
            <a:ext uri="{FF2B5EF4-FFF2-40B4-BE49-F238E27FC236}">
              <a16:creationId xmlns:a16="http://schemas.microsoft.com/office/drawing/2014/main" id="{1AAA5BF6-6C89-42BD-85C2-A3D4BD4A36C2}"/>
            </a:ext>
          </a:extLst>
        </xdr:cNvPr>
        <xdr:cNvSpPr/>
      </xdr:nvSpPr>
      <xdr:spPr>
        <a:xfrm>
          <a:off x="13887450" y="1325118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a:extLst>
            <a:ext uri="{FF2B5EF4-FFF2-40B4-BE49-F238E27FC236}">
              <a16:creationId xmlns:a16="http://schemas.microsoft.com/office/drawing/2014/main" id="{76AEBA3C-468B-4E98-90F2-F7DA8DAFDC45}"/>
            </a:ext>
          </a:extLst>
        </xdr:cNvPr>
        <xdr:cNvSpPr/>
      </xdr:nvSpPr>
      <xdr:spPr>
        <a:xfrm>
          <a:off x="13096875" y="132314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6" name="フローチャート: 判断 745">
          <a:extLst>
            <a:ext uri="{FF2B5EF4-FFF2-40B4-BE49-F238E27FC236}">
              <a16:creationId xmlns:a16="http://schemas.microsoft.com/office/drawing/2014/main" id="{0451033C-46C0-46B3-B9F6-9E1A627BBFCC}"/>
            </a:ext>
          </a:extLst>
        </xdr:cNvPr>
        <xdr:cNvSpPr/>
      </xdr:nvSpPr>
      <xdr:spPr>
        <a:xfrm>
          <a:off x="12296775" y="132086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7" name="フローチャート: 判断 746">
          <a:extLst>
            <a:ext uri="{FF2B5EF4-FFF2-40B4-BE49-F238E27FC236}">
              <a16:creationId xmlns:a16="http://schemas.microsoft.com/office/drawing/2014/main" id="{2AC23B4C-F071-4C2F-B232-712BE032873B}"/>
            </a:ext>
          </a:extLst>
        </xdr:cNvPr>
        <xdr:cNvSpPr/>
      </xdr:nvSpPr>
      <xdr:spPr>
        <a:xfrm>
          <a:off x="11487150" y="131940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969A98FB-E934-4A8E-9F24-35DEA015DCCA}"/>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E140EBC5-E384-40C4-8978-F95BE92A41CB}"/>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80D04E7-C22D-44A1-BFCA-F9FC56D6DB00}"/>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B21A4F35-28B3-4D8B-B7BA-6B0FC4D19C46}"/>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6B4B437F-61C7-4069-96B3-445A286CABFE}"/>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753" name="楕円 752">
          <a:extLst>
            <a:ext uri="{FF2B5EF4-FFF2-40B4-BE49-F238E27FC236}">
              <a16:creationId xmlns:a16="http://schemas.microsoft.com/office/drawing/2014/main" id="{3F66F48D-660A-4536-9A7E-46CC40197A54}"/>
            </a:ext>
          </a:extLst>
        </xdr:cNvPr>
        <xdr:cNvSpPr/>
      </xdr:nvSpPr>
      <xdr:spPr>
        <a:xfrm>
          <a:off x="14649450" y="132467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147338</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F3070D89-5315-4C13-9302-BF78238AE13E}"/>
            </a:ext>
          </a:extLst>
        </xdr:cNvPr>
        <xdr:cNvSpPr txBox="1"/>
      </xdr:nvSpPr>
      <xdr:spPr>
        <a:xfrm>
          <a:off x="14735175" y="13107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53975</xdr:rowOff>
    </xdr:from>
    <xdr:to>
      <xdr:col>81</xdr:col>
      <xdr:colOff>101600</xdr:colOff>
      <xdr:row>81</xdr:row>
      <xdr:rowOff>155575</xdr:rowOff>
    </xdr:to>
    <xdr:sp macro="" textlink="">
      <xdr:nvSpPr>
        <xdr:cNvPr id="755" name="楕円 754">
          <a:extLst>
            <a:ext uri="{FF2B5EF4-FFF2-40B4-BE49-F238E27FC236}">
              <a16:creationId xmlns:a16="http://schemas.microsoft.com/office/drawing/2014/main" id="{F1490D71-D960-4F92-83F2-726A3BA6C18C}"/>
            </a:ext>
          </a:extLst>
        </xdr:cNvPr>
        <xdr:cNvSpPr/>
      </xdr:nvSpPr>
      <xdr:spPr>
        <a:xfrm>
          <a:off x="13887450" y="131794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104775</xdr:rowOff>
    </xdr:from>
    <xdr:to>
      <xdr:col>85</xdr:col>
      <xdr:colOff>127000</xdr:colOff>
      <xdr:row>82</xdr:row>
      <xdr:rowOff>3811</xdr:rowOff>
    </xdr:to>
    <xdr:cxnSp macro="">
      <xdr:nvCxnSpPr>
        <xdr:cNvPr id="756" name="直線コネクタ 755">
          <a:extLst>
            <a:ext uri="{FF2B5EF4-FFF2-40B4-BE49-F238E27FC236}">
              <a16:creationId xmlns:a16="http://schemas.microsoft.com/office/drawing/2014/main" id="{F45E5123-DEF1-457F-AFE8-B62106DBA11A}"/>
            </a:ext>
          </a:extLst>
        </xdr:cNvPr>
        <xdr:cNvCxnSpPr/>
      </xdr:nvCxnSpPr>
      <xdr:spPr>
        <a:xfrm>
          <a:off x="13935075" y="13227050"/>
          <a:ext cx="762000" cy="6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53975</xdr:rowOff>
    </xdr:from>
    <xdr:to>
      <xdr:col>76</xdr:col>
      <xdr:colOff>165100</xdr:colOff>
      <xdr:row>81</xdr:row>
      <xdr:rowOff>155575</xdr:rowOff>
    </xdr:to>
    <xdr:sp macro="" textlink="">
      <xdr:nvSpPr>
        <xdr:cNvPr id="757" name="楕円 756">
          <a:extLst>
            <a:ext uri="{FF2B5EF4-FFF2-40B4-BE49-F238E27FC236}">
              <a16:creationId xmlns:a16="http://schemas.microsoft.com/office/drawing/2014/main" id="{874A4249-D256-419B-A2AC-3D8CFB94A105}"/>
            </a:ext>
          </a:extLst>
        </xdr:cNvPr>
        <xdr:cNvSpPr/>
      </xdr:nvSpPr>
      <xdr:spPr>
        <a:xfrm>
          <a:off x="13096875" y="131794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104775</xdr:rowOff>
    </xdr:from>
    <xdr:to>
      <xdr:col>81</xdr:col>
      <xdr:colOff>50800</xdr:colOff>
      <xdr:row>81</xdr:row>
      <xdr:rowOff>104775</xdr:rowOff>
    </xdr:to>
    <xdr:cxnSp macro="">
      <xdr:nvCxnSpPr>
        <xdr:cNvPr id="758" name="直線コネクタ 757">
          <a:extLst>
            <a:ext uri="{FF2B5EF4-FFF2-40B4-BE49-F238E27FC236}">
              <a16:creationId xmlns:a16="http://schemas.microsoft.com/office/drawing/2014/main" id="{EF10041D-D075-471C-9481-5DD3C86C7B66}"/>
            </a:ext>
          </a:extLst>
        </xdr:cNvPr>
        <xdr:cNvCxnSpPr/>
      </xdr:nvCxnSpPr>
      <xdr:spPr>
        <a:xfrm>
          <a:off x="13144500" y="132270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636</xdr:rowOff>
    </xdr:from>
    <xdr:to>
      <xdr:col>72</xdr:col>
      <xdr:colOff>38100</xdr:colOff>
      <xdr:row>81</xdr:row>
      <xdr:rowOff>102236</xdr:rowOff>
    </xdr:to>
    <xdr:sp macro="" textlink="">
      <xdr:nvSpPr>
        <xdr:cNvPr id="759" name="楕円 758">
          <a:extLst>
            <a:ext uri="{FF2B5EF4-FFF2-40B4-BE49-F238E27FC236}">
              <a16:creationId xmlns:a16="http://schemas.microsoft.com/office/drawing/2014/main" id="{3BBE0DFC-6252-4B94-B403-3AF89FF29704}"/>
            </a:ext>
          </a:extLst>
        </xdr:cNvPr>
        <xdr:cNvSpPr/>
      </xdr:nvSpPr>
      <xdr:spPr>
        <a:xfrm>
          <a:off x="12296775" y="1312608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51436</xdr:rowOff>
    </xdr:from>
    <xdr:to>
      <xdr:col>76</xdr:col>
      <xdr:colOff>114300</xdr:colOff>
      <xdr:row>81</xdr:row>
      <xdr:rowOff>104775</xdr:rowOff>
    </xdr:to>
    <xdr:cxnSp macro="">
      <xdr:nvCxnSpPr>
        <xdr:cNvPr id="760" name="直線コネクタ 759">
          <a:extLst>
            <a:ext uri="{FF2B5EF4-FFF2-40B4-BE49-F238E27FC236}">
              <a16:creationId xmlns:a16="http://schemas.microsoft.com/office/drawing/2014/main" id="{724F075D-A480-497F-B575-1411FEE8DF6E}"/>
            </a:ext>
          </a:extLst>
        </xdr:cNvPr>
        <xdr:cNvCxnSpPr/>
      </xdr:nvCxnSpPr>
      <xdr:spPr>
        <a:xfrm>
          <a:off x="12344400" y="13173711"/>
          <a:ext cx="8001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158750</xdr:rowOff>
    </xdr:from>
    <xdr:to>
      <xdr:col>67</xdr:col>
      <xdr:colOff>101600</xdr:colOff>
      <xdr:row>81</xdr:row>
      <xdr:rowOff>88900</xdr:rowOff>
    </xdr:to>
    <xdr:sp macro="" textlink="">
      <xdr:nvSpPr>
        <xdr:cNvPr id="761" name="楕円 760">
          <a:extLst>
            <a:ext uri="{FF2B5EF4-FFF2-40B4-BE49-F238E27FC236}">
              <a16:creationId xmlns:a16="http://schemas.microsoft.com/office/drawing/2014/main" id="{F361F388-16F2-4840-A3D3-A4907CF8A06B}"/>
            </a:ext>
          </a:extLst>
        </xdr:cNvPr>
        <xdr:cNvSpPr/>
      </xdr:nvSpPr>
      <xdr:spPr>
        <a:xfrm>
          <a:off x="11487150" y="131254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38100</xdr:rowOff>
    </xdr:from>
    <xdr:to>
      <xdr:col>71</xdr:col>
      <xdr:colOff>177800</xdr:colOff>
      <xdr:row>81</xdr:row>
      <xdr:rowOff>51436</xdr:rowOff>
    </xdr:to>
    <xdr:cxnSp macro="">
      <xdr:nvCxnSpPr>
        <xdr:cNvPr id="762" name="直線コネクタ 761">
          <a:extLst>
            <a:ext uri="{FF2B5EF4-FFF2-40B4-BE49-F238E27FC236}">
              <a16:creationId xmlns:a16="http://schemas.microsoft.com/office/drawing/2014/main" id="{4CEF432D-0546-4F95-B32A-3B93AB597C8F}"/>
            </a:ext>
          </a:extLst>
        </xdr:cNvPr>
        <xdr:cNvCxnSpPr/>
      </xdr:nvCxnSpPr>
      <xdr:spPr>
        <a:xfrm>
          <a:off x="11534775" y="13163550"/>
          <a:ext cx="809625"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43832</xdr:rowOff>
    </xdr:from>
    <xdr:ext cx="405111" cy="259045"/>
    <xdr:sp macro="" textlink="">
      <xdr:nvSpPr>
        <xdr:cNvPr id="763" name="n_1aveValue【消防施設】&#10;有形固定資産減価償却率">
          <a:extLst>
            <a:ext uri="{FF2B5EF4-FFF2-40B4-BE49-F238E27FC236}">
              <a16:creationId xmlns:a16="http://schemas.microsoft.com/office/drawing/2014/main" id="{145CECEC-B8FF-4AB1-8422-24E5AD35E581}"/>
            </a:ext>
          </a:extLst>
        </xdr:cNvPr>
        <xdr:cNvSpPr txBox="1"/>
      </xdr:nvSpPr>
      <xdr:spPr>
        <a:xfrm>
          <a:off x="13745219" y="13334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764" name="n_2aveValue【消防施設】&#10;有形固定資産減価償却率">
          <a:extLst>
            <a:ext uri="{FF2B5EF4-FFF2-40B4-BE49-F238E27FC236}">
              <a16:creationId xmlns:a16="http://schemas.microsoft.com/office/drawing/2014/main" id="{B3B2AC2E-16D4-4CDC-9A99-C066AFA10DD8}"/>
            </a:ext>
          </a:extLst>
        </xdr:cNvPr>
        <xdr:cNvSpPr txBox="1"/>
      </xdr:nvSpPr>
      <xdr:spPr>
        <a:xfrm>
          <a:off x="12964169" y="1331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7638</xdr:rowOff>
    </xdr:from>
    <xdr:ext cx="405111" cy="259045"/>
    <xdr:sp macro="" textlink="">
      <xdr:nvSpPr>
        <xdr:cNvPr id="765" name="n_3aveValue【消防施設】&#10;有形固定資産減価償却率">
          <a:extLst>
            <a:ext uri="{FF2B5EF4-FFF2-40B4-BE49-F238E27FC236}">
              <a16:creationId xmlns:a16="http://schemas.microsoft.com/office/drawing/2014/main" id="{26D937E2-7F53-463E-B214-79DACB57FB68}"/>
            </a:ext>
          </a:extLst>
        </xdr:cNvPr>
        <xdr:cNvSpPr txBox="1"/>
      </xdr:nvSpPr>
      <xdr:spPr>
        <a:xfrm>
          <a:off x="12164069" y="13298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158132</xdr:rowOff>
    </xdr:from>
    <xdr:ext cx="405111" cy="259045"/>
    <xdr:sp macro="" textlink="">
      <xdr:nvSpPr>
        <xdr:cNvPr id="766" name="n_4aveValue【消防施設】&#10;有形固定資産減価償却率">
          <a:extLst>
            <a:ext uri="{FF2B5EF4-FFF2-40B4-BE49-F238E27FC236}">
              <a16:creationId xmlns:a16="http://schemas.microsoft.com/office/drawing/2014/main" id="{EB46F8D7-5243-4C71-AF96-23183AFEE31E}"/>
            </a:ext>
          </a:extLst>
        </xdr:cNvPr>
        <xdr:cNvSpPr txBox="1"/>
      </xdr:nvSpPr>
      <xdr:spPr>
        <a:xfrm>
          <a:off x="11354444" y="13286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652</xdr:rowOff>
    </xdr:from>
    <xdr:ext cx="405111" cy="259045"/>
    <xdr:sp macro="" textlink="">
      <xdr:nvSpPr>
        <xdr:cNvPr id="767" name="n_1mainValue【消防施設】&#10;有形固定資産減価償却率">
          <a:extLst>
            <a:ext uri="{FF2B5EF4-FFF2-40B4-BE49-F238E27FC236}">
              <a16:creationId xmlns:a16="http://schemas.microsoft.com/office/drawing/2014/main" id="{2031E8DE-7B2F-48D9-8850-F5A4DFE21F72}"/>
            </a:ext>
          </a:extLst>
        </xdr:cNvPr>
        <xdr:cNvSpPr txBox="1"/>
      </xdr:nvSpPr>
      <xdr:spPr>
        <a:xfrm>
          <a:off x="13745219" y="1296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652</xdr:rowOff>
    </xdr:from>
    <xdr:ext cx="405111" cy="259045"/>
    <xdr:sp macro="" textlink="">
      <xdr:nvSpPr>
        <xdr:cNvPr id="768" name="n_2mainValue【消防施設】&#10;有形固定資産減価償却率">
          <a:extLst>
            <a:ext uri="{FF2B5EF4-FFF2-40B4-BE49-F238E27FC236}">
              <a16:creationId xmlns:a16="http://schemas.microsoft.com/office/drawing/2014/main" id="{A4CE88E0-54E3-4D16-B0AB-5CC41FD532EA}"/>
            </a:ext>
          </a:extLst>
        </xdr:cNvPr>
        <xdr:cNvSpPr txBox="1"/>
      </xdr:nvSpPr>
      <xdr:spPr>
        <a:xfrm>
          <a:off x="12964169" y="1296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118763</xdr:rowOff>
    </xdr:from>
    <xdr:ext cx="405111" cy="259045"/>
    <xdr:sp macro="" textlink="">
      <xdr:nvSpPr>
        <xdr:cNvPr id="769" name="n_3mainValue【消防施設】&#10;有形固定資産減価償却率">
          <a:extLst>
            <a:ext uri="{FF2B5EF4-FFF2-40B4-BE49-F238E27FC236}">
              <a16:creationId xmlns:a16="http://schemas.microsoft.com/office/drawing/2014/main" id="{D2B699D9-E09E-44D3-AC50-C7D9C885632F}"/>
            </a:ext>
          </a:extLst>
        </xdr:cNvPr>
        <xdr:cNvSpPr txBox="1"/>
      </xdr:nvSpPr>
      <xdr:spPr>
        <a:xfrm>
          <a:off x="12164069" y="12923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105427</xdr:rowOff>
    </xdr:from>
    <xdr:ext cx="405111" cy="259045"/>
    <xdr:sp macro="" textlink="">
      <xdr:nvSpPr>
        <xdr:cNvPr id="770" name="n_4mainValue【消防施設】&#10;有形固定資産減価償却率">
          <a:extLst>
            <a:ext uri="{FF2B5EF4-FFF2-40B4-BE49-F238E27FC236}">
              <a16:creationId xmlns:a16="http://schemas.microsoft.com/office/drawing/2014/main" id="{9E91A31E-2DC5-463F-862F-846931A6878C}"/>
            </a:ext>
          </a:extLst>
        </xdr:cNvPr>
        <xdr:cNvSpPr txBox="1"/>
      </xdr:nvSpPr>
      <xdr:spPr>
        <a:xfrm>
          <a:off x="11354444" y="12903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AA189239-D4A7-48CE-84EF-2F6EE2A6D84C}"/>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0248619A-0D0F-4224-ADDD-075D93F5BB70}"/>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43DB8AC4-04F4-4DD4-8527-6A7B2065ABDA}"/>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79209A46-7A3E-401A-957E-779D83C6DDA2}"/>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CED412DE-2223-467E-897C-21EED1AF71AA}"/>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57441949-1DF5-4CDF-818D-82ED66051F3D}"/>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0EAE2051-AA9A-4B4C-A678-25568343B6C5}"/>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B07E8C1C-A37E-4246-97C6-F80A240D30A5}"/>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B7E6DBFD-3C08-4BE2-B48F-99C81EAE7EBB}"/>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46DDC09D-F487-4B75-92DB-A6D22CA375CC}"/>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a:extLst>
            <a:ext uri="{FF2B5EF4-FFF2-40B4-BE49-F238E27FC236}">
              <a16:creationId xmlns:a16="http://schemas.microsoft.com/office/drawing/2014/main" id="{A09FE481-2728-4976-98D6-AD4BE6BB8659}"/>
            </a:ext>
          </a:extLst>
        </xdr:cNvPr>
        <xdr:cNvCxnSpPr/>
      </xdr:nvCxnSpPr>
      <xdr:spPr>
        <a:xfrm>
          <a:off x="164592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a:extLst>
            <a:ext uri="{FF2B5EF4-FFF2-40B4-BE49-F238E27FC236}">
              <a16:creationId xmlns:a16="http://schemas.microsoft.com/office/drawing/2014/main" id="{3DC3B6B2-C99E-46BC-A73C-648083D2E00D}"/>
            </a:ext>
          </a:extLst>
        </xdr:cNvPr>
        <xdr:cNvSpPr txBox="1"/>
      </xdr:nvSpPr>
      <xdr:spPr>
        <a:xfrm>
          <a:off x="160523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a:extLst>
            <a:ext uri="{FF2B5EF4-FFF2-40B4-BE49-F238E27FC236}">
              <a16:creationId xmlns:a16="http://schemas.microsoft.com/office/drawing/2014/main" id="{0E73DB5D-BB87-4904-96B0-0313917DF4B7}"/>
            </a:ext>
          </a:extLst>
        </xdr:cNvPr>
        <xdr:cNvCxnSpPr/>
      </xdr:nvCxnSpPr>
      <xdr:spPr>
        <a:xfrm>
          <a:off x="164592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a:extLst>
            <a:ext uri="{FF2B5EF4-FFF2-40B4-BE49-F238E27FC236}">
              <a16:creationId xmlns:a16="http://schemas.microsoft.com/office/drawing/2014/main" id="{8579F798-7B59-4D04-91B5-7F3421F054B0}"/>
            </a:ext>
          </a:extLst>
        </xdr:cNvPr>
        <xdr:cNvSpPr txBox="1"/>
      </xdr:nvSpPr>
      <xdr:spPr>
        <a:xfrm>
          <a:off x="16052346"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a:extLst>
            <a:ext uri="{FF2B5EF4-FFF2-40B4-BE49-F238E27FC236}">
              <a16:creationId xmlns:a16="http://schemas.microsoft.com/office/drawing/2014/main" id="{5CF60CAC-933B-46FB-8736-AB0B488EC0A4}"/>
            </a:ext>
          </a:extLst>
        </xdr:cNvPr>
        <xdr:cNvCxnSpPr/>
      </xdr:nvCxnSpPr>
      <xdr:spPr>
        <a:xfrm>
          <a:off x="164592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a:extLst>
            <a:ext uri="{FF2B5EF4-FFF2-40B4-BE49-F238E27FC236}">
              <a16:creationId xmlns:a16="http://schemas.microsoft.com/office/drawing/2014/main" id="{544C0981-E3AE-4610-86F3-05E638379F01}"/>
            </a:ext>
          </a:extLst>
        </xdr:cNvPr>
        <xdr:cNvSpPr txBox="1"/>
      </xdr:nvSpPr>
      <xdr:spPr>
        <a:xfrm>
          <a:off x="16052346"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a:extLst>
            <a:ext uri="{FF2B5EF4-FFF2-40B4-BE49-F238E27FC236}">
              <a16:creationId xmlns:a16="http://schemas.microsoft.com/office/drawing/2014/main" id="{0ECD2D2D-DA88-481A-A0B8-1F2E35399BD7}"/>
            </a:ext>
          </a:extLst>
        </xdr:cNvPr>
        <xdr:cNvCxnSpPr/>
      </xdr:nvCxnSpPr>
      <xdr:spPr>
        <a:xfrm>
          <a:off x="164592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a:extLst>
            <a:ext uri="{FF2B5EF4-FFF2-40B4-BE49-F238E27FC236}">
              <a16:creationId xmlns:a16="http://schemas.microsoft.com/office/drawing/2014/main" id="{023D4CCC-0D10-49E1-8223-405A21966F04}"/>
            </a:ext>
          </a:extLst>
        </xdr:cNvPr>
        <xdr:cNvSpPr txBox="1"/>
      </xdr:nvSpPr>
      <xdr:spPr>
        <a:xfrm>
          <a:off x="16052346"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a:extLst>
            <a:ext uri="{FF2B5EF4-FFF2-40B4-BE49-F238E27FC236}">
              <a16:creationId xmlns:a16="http://schemas.microsoft.com/office/drawing/2014/main" id="{8B529630-06FC-438C-A717-458B3E68B846}"/>
            </a:ext>
          </a:extLst>
        </xdr:cNvPr>
        <xdr:cNvCxnSpPr/>
      </xdr:nvCxnSpPr>
      <xdr:spPr>
        <a:xfrm>
          <a:off x="164592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a:extLst>
            <a:ext uri="{FF2B5EF4-FFF2-40B4-BE49-F238E27FC236}">
              <a16:creationId xmlns:a16="http://schemas.microsoft.com/office/drawing/2014/main" id="{C8EA0EC6-240F-4234-AE57-4A4700E7FE1F}"/>
            </a:ext>
          </a:extLst>
        </xdr:cNvPr>
        <xdr:cNvSpPr txBox="1"/>
      </xdr:nvSpPr>
      <xdr:spPr>
        <a:xfrm>
          <a:off x="16052346"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a:extLst>
            <a:ext uri="{FF2B5EF4-FFF2-40B4-BE49-F238E27FC236}">
              <a16:creationId xmlns:a16="http://schemas.microsoft.com/office/drawing/2014/main" id="{C093E026-52D0-4D81-8611-F4723EC22B31}"/>
            </a:ext>
          </a:extLst>
        </xdr:cNvPr>
        <xdr:cNvCxnSpPr/>
      </xdr:nvCxnSpPr>
      <xdr:spPr>
        <a:xfrm>
          <a:off x="164592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a:extLst>
            <a:ext uri="{FF2B5EF4-FFF2-40B4-BE49-F238E27FC236}">
              <a16:creationId xmlns:a16="http://schemas.microsoft.com/office/drawing/2014/main" id="{207BCED3-C59B-4011-86D0-351AD769DA26}"/>
            </a:ext>
          </a:extLst>
        </xdr:cNvPr>
        <xdr:cNvSpPr txBox="1"/>
      </xdr:nvSpPr>
      <xdr:spPr>
        <a:xfrm>
          <a:off x="16052346"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34F63D31-20D0-47CB-8FBB-DC618BE62E2D}"/>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6049169A-6D4A-4574-9CE4-02F2EFFD3581}"/>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DE9C9E3D-A96C-4D07-9A04-2F0236E2CCDD}"/>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6" name="直線コネクタ 795">
          <a:extLst>
            <a:ext uri="{FF2B5EF4-FFF2-40B4-BE49-F238E27FC236}">
              <a16:creationId xmlns:a16="http://schemas.microsoft.com/office/drawing/2014/main" id="{7620CC30-22BC-42D3-A6C1-E5C3CB085D6C}"/>
            </a:ext>
          </a:extLst>
        </xdr:cNvPr>
        <xdr:cNvCxnSpPr/>
      </xdr:nvCxnSpPr>
      <xdr:spPr>
        <a:xfrm flipV="1">
          <a:off x="19954239" y="12746264"/>
          <a:ext cx="0" cy="1256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7" name="【消防施設】&#10;一人当たり面積最小値テキスト">
          <a:extLst>
            <a:ext uri="{FF2B5EF4-FFF2-40B4-BE49-F238E27FC236}">
              <a16:creationId xmlns:a16="http://schemas.microsoft.com/office/drawing/2014/main" id="{B5F750A8-D198-4D27-91A0-C5AA4BAACED9}"/>
            </a:ext>
          </a:extLst>
        </xdr:cNvPr>
        <xdr:cNvSpPr txBox="1"/>
      </xdr:nvSpPr>
      <xdr:spPr>
        <a:xfrm>
          <a:off x="19992975" y="1400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8" name="直線コネクタ 797">
          <a:extLst>
            <a:ext uri="{FF2B5EF4-FFF2-40B4-BE49-F238E27FC236}">
              <a16:creationId xmlns:a16="http://schemas.microsoft.com/office/drawing/2014/main" id="{1C2F89B1-8710-4D9B-B536-0A2F14525250}"/>
            </a:ext>
          </a:extLst>
        </xdr:cNvPr>
        <xdr:cNvCxnSpPr/>
      </xdr:nvCxnSpPr>
      <xdr:spPr>
        <a:xfrm>
          <a:off x="19878675" y="1400265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9" name="【消防施設】&#10;一人当たり面積最大値テキスト">
          <a:extLst>
            <a:ext uri="{FF2B5EF4-FFF2-40B4-BE49-F238E27FC236}">
              <a16:creationId xmlns:a16="http://schemas.microsoft.com/office/drawing/2014/main" id="{963ACC2A-A91C-4A8A-BA50-E36C46A9D9CD}"/>
            </a:ext>
          </a:extLst>
        </xdr:cNvPr>
        <xdr:cNvSpPr txBox="1"/>
      </xdr:nvSpPr>
      <xdr:spPr>
        <a:xfrm>
          <a:off x="19992975" y="1252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0" name="直線コネクタ 799">
          <a:extLst>
            <a:ext uri="{FF2B5EF4-FFF2-40B4-BE49-F238E27FC236}">
              <a16:creationId xmlns:a16="http://schemas.microsoft.com/office/drawing/2014/main" id="{1DE9DBB5-CEBD-4171-816D-7B4C00C2BB2B}"/>
            </a:ext>
          </a:extLst>
        </xdr:cNvPr>
        <xdr:cNvCxnSpPr/>
      </xdr:nvCxnSpPr>
      <xdr:spPr>
        <a:xfrm>
          <a:off x="19878675" y="127462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801" name="【消防施設】&#10;一人当たり面積平均値テキスト">
          <a:extLst>
            <a:ext uri="{FF2B5EF4-FFF2-40B4-BE49-F238E27FC236}">
              <a16:creationId xmlns:a16="http://schemas.microsoft.com/office/drawing/2014/main" id="{C603471E-AEE8-4AEC-A19C-658DD44F4C31}"/>
            </a:ext>
          </a:extLst>
        </xdr:cNvPr>
        <xdr:cNvSpPr txBox="1"/>
      </xdr:nvSpPr>
      <xdr:spPr>
        <a:xfrm>
          <a:off x="19992975" y="135048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2" name="フローチャート: 判断 801">
          <a:extLst>
            <a:ext uri="{FF2B5EF4-FFF2-40B4-BE49-F238E27FC236}">
              <a16:creationId xmlns:a16="http://schemas.microsoft.com/office/drawing/2014/main" id="{543800CB-F441-45C9-BF71-25350838A771}"/>
            </a:ext>
          </a:extLst>
        </xdr:cNvPr>
        <xdr:cNvSpPr/>
      </xdr:nvSpPr>
      <xdr:spPr>
        <a:xfrm>
          <a:off x="19897725" y="1352640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3" name="フローチャート: 判断 802">
          <a:extLst>
            <a:ext uri="{FF2B5EF4-FFF2-40B4-BE49-F238E27FC236}">
              <a16:creationId xmlns:a16="http://schemas.microsoft.com/office/drawing/2014/main" id="{5575E27F-06F8-4485-B1E4-0C6997CFBE57}"/>
            </a:ext>
          </a:extLst>
        </xdr:cNvPr>
        <xdr:cNvSpPr/>
      </xdr:nvSpPr>
      <xdr:spPr>
        <a:xfrm>
          <a:off x="19154775" y="1353411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4" name="フローチャート: 判断 803">
          <a:extLst>
            <a:ext uri="{FF2B5EF4-FFF2-40B4-BE49-F238E27FC236}">
              <a16:creationId xmlns:a16="http://schemas.microsoft.com/office/drawing/2014/main" id="{62A76BE2-913B-441A-AEDB-40E20969BE97}"/>
            </a:ext>
          </a:extLst>
        </xdr:cNvPr>
        <xdr:cNvSpPr/>
      </xdr:nvSpPr>
      <xdr:spPr>
        <a:xfrm>
          <a:off x="18345150" y="13551354"/>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5" name="フローチャート: 判断 804">
          <a:extLst>
            <a:ext uri="{FF2B5EF4-FFF2-40B4-BE49-F238E27FC236}">
              <a16:creationId xmlns:a16="http://schemas.microsoft.com/office/drawing/2014/main" id="{3501B742-6C14-495A-A3AB-E9740A2F7846}"/>
            </a:ext>
          </a:extLst>
        </xdr:cNvPr>
        <xdr:cNvSpPr/>
      </xdr:nvSpPr>
      <xdr:spPr>
        <a:xfrm>
          <a:off x="17554575" y="1355135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6" name="フローチャート: 判断 805">
          <a:extLst>
            <a:ext uri="{FF2B5EF4-FFF2-40B4-BE49-F238E27FC236}">
              <a16:creationId xmlns:a16="http://schemas.microsoft.com/office/drawing/2014/main" id="{BE108799-F3C8-430A-8D52-AE5CB745CCD7}"/>
            </a:ext>
          </a:extLst>
        </xdr:cNvPr>
        <xdr:cNvSpPr/>
      </xdr:nvSpPr>
      <xdr:spPr>
        <a:xfrm>
          <a:off x="16754475" y="1355135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CFBEAC96-4540-49FB-BD59-F5D4E0F09673}"/>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A538C4A6-C3DB-4C55-93B2-F6A8D638E188}"/>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7BBA8D35-6D7D-4B97-9A62-BD8580BE0B65}"/>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E7DD6482-B80F-4171-AC31-98A25A903CE3}"/>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7E9DB979-085D-4708-AF7B-07D40E0C5681}"/>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907</xdr:rowOff>
    </xdr:from>
    <xdr:to>
      <xdr:col>116</xdr:col>
      <xdr:colOff>114300</xdr:colOff>
      <xdr:row>83</xdr:row>
      <xdr:rowOff>102507</xdr:rowOff>
    </xdr:to>
    <xdr:sp macro="" textlink="">
      <xdr:nvSpPr>
        <xdr:cNvPr id="812" name="楕円 811">
          <a:extLst>
            <a:ext uri="{FF2B5EF4-FFF2-40B4-BE49-F238E27FC236}">
              <a16:creationId xmlns:a16="http://schemas.microsoft.com/office/drawing/2014/main" id="{AD7FD9CB-C3B7-484E-A8D8-38EC04FC9C6D}"/>
            </a:ext>
          </a:extLst>
        </xdr:cNvPr>
        <xdr:cNvSpPr/>
      </xdr:nvSpPr>
      <xdr:spPr>
        <a:xfrm>
          <a:off x="19897725" y="1345020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23784</xdr:rowOff>
    </xdr:from>
    <xdr:ext cx="469744" cy="259045"/>
    <xdr:sp macro="" textlink="">
      <xdr:nvSpPr>
        <xdr:cNvPr id="813" name="【消防施設】&#10;一人当たり面積該当値テキスト">
          <a:extLst>
            <a:ext uri="{FF2B5EF4-FFF2-40B4-BE49-F238E27FC236}">
              <a16:creationId xmlns:a16="http://schemas.microsoft.com/office/drawing/2014/main" id="{674B737F-3CC2-42F0-9503-65FFD6BE49E3}"/>
            </a:ext>
          </a:extLst>
        </xdr:cNvPr>
        <xdr:cNvSpPr txBox="1"/>
      </xdr:nvSpPr>
      <xdr:spPr>
        <a:xfrm>
          <a:off x="19992975" y="13314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907</xdr:rowOff>
    </xdr:from>
    <xdr:to>
      <xdr:col>112</xdr:col>
      <xdr:colOff>38100</xdr:colOff>
      <xdr:row>83</xdr:row>
      <xdr:rowOff>102507</xdr:rowOff>
    </xdr:to>
    <xdr:sp macro="" textlink="">
      <xdr:nvSpPr>
        <xdr:cNvPr id="814" name="楕円 813">
          <a:extLst>
            <a:ext uri="{FF2B5EF4-FFF2-40B4-BE49-F238E27FC236}">
              <a16:creationId xmlns:a16="http://schemas.microsoft.com/office/drawing/2014/main" id="{EA50339A-3E95-4C59-AF24-227B650B96CC}"/>
            </a:ext>
          </a:extLst>
        </xdr:cNvPr>
        <xdr:cNvSpPr/>
      </xdr:nvSpPr>
      <xdr:spPr>
        <a:xfrm>
          <a:off x="19154775" y="1345020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51707</xdr:rowOff>
    </xdr:from>
    <xdr:to>
      <xdr:col>116</xdr:col>
      <xdr:colOff>63500</xdr:colOff>
      <xdr:row>83</xdr:row>
      <xdr:rowOff>51707</xdr:rowOff>
    </xdr:to>
    <xdr:cxnSp macro="">
      <xdr:nvCxnSpPr>
        <xdr:cNvPr id="815" name="直線コネクタ 814">
          <a:extLst>
            <a:ext uri="{FF2B5EF4-FFF2-40B4-BE49-F238E27FC236}">
              <a16:creationId xmlns:a16="http://schemas.microsoft.com/office/drawing/2014/main" id="{0381096D-1F8C-46D8-89EA-F7D517C0B11C}"/>
            </a:ext>
          </a:extLst>
        </xdr:cNvPr>
        <xdr:cNvCxnSpPr/>
      </xdr:nvCxnSpPr>
      <xdr:spPr>
        <a:xfrm>
          <a:off x="19202400" y="13497832"/>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907</xdr:rowOff>
    </xdr:from>
    <xdr:to>
      <xdr:col>107</xdr:col>
      <xdr:colOff>101600</xdr:colOff>
      <xdr:row>83</xdr:row>
      <xdr:rowOff>102507</xdr:rowOff>
    </xdr:to>
    <xdr:sp macro="" textlink="">
      <xdr:nvSpPr>
        <xdr:cNvPr id="816" name="楕円 815">
          <a:extLst>
            <a:ext uri="{FF2B5EF4-FFF2-40B4-BE49-F238E27FC236}">
              <a16:creationId xmlns:a16="http://schemas.microsoft.com/office/drawing/2014/main" id="{7AE4C348-10D5-4D5A-B80B-9B5EDBEB9886}"/>
            </a:ext>
          </a:extLst>
        </xdr:cNvPr>
        <xdr:cNvSpPr/>
      </xdr:nvSpPr>
      <xdr:spPr>
        <a:xfrm>
          <a:off x="18345150" y="1345020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51707</xdr:rowOff>
    </xdr:from>
    <xdr:to>
      <xdr:col>111</xdr:col>
      <xdr:colOff>177800</xdr:colOff>
      <xdr:row>83</xdr:row>
      <xdr:rowOff>51707</xdr:rowOff>
    </xdr:to>
    <xdr:cxnSp macro="">
      <xdr:nvCxnSpPr>
        <xdr:cNvPr id="817" name="直線コネクタ 816">
          <a:extLst>
            <a:ext uri="{FF2B5EF4-FFF2-40B4-BE49-F238E27FC236}">
              <a16:creationId xmlns:a16="http://schemas.microsoft.com/office/drawing/2014/main" id="{EFF07F74-C09E-433A-B5BC-DD82492C170D}"/>
            </a:ext>
          </a:extLst>
        </xdr:cNvPr>
        <xdr:cNvCxnSpPr/>
      </xdr:nvCxnSpPr>
      <xdr:spPr>
        <a:xfrm>
          <a:off x="18392775" y="13497832"/>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907</xdr:rowOff>
    </xdr:from>
    <xdr:to>
      <xdr:col>102</xdr:col>
      <xdr:colOff>165100</xdr:colOff>
      <xdr:row>83</xdr:row>
      <xdr:rowOff>102507</xdr:rowOff>
    </xdr:to>
    <xdr:sp macro="" textlink="">
      <xdr:nvSpPr>
        <xdr:cNvPr id="818" name="楕円 817">
          <a:extLst>
            <a:ext uri="{FF2B5EF4-FFF2-40B4-BE49-F238E27FC236}">
              <a16:creationId xmlns:a16="http://schemas.microsoft.com/office/drawing/2014/main" id="{500B088D-BE37-4DD4-A25F-B4C92358EF41}"/>
            </a:ext>
          </a:extLst>
        </xdr:cNvPr>
        <xdr:cNvSpPr/>
      </xdr:nvSpPr>
      <xdr:spPr>
        <a:xfrm>
          <a:off x="17554575" y="1345020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51707</xdr:rowOff>
    </xdr:from>
    <xdr:to>
      <xdr:col>107</xdr:col>
      <xdr:colOff>50800</xdr:colOff>
      <xdr:row>83</xdr:row>
      <xdr:rowOff>51707</xdr:rowOff>
    </xdr:to>
    <xdr:cxnSp macro="">
      <xdr:nvCxnSpPr>
        <xdr:cNvPr id="819" name="直線コネクタ 818">
          <a:extLst>
            <a:ext uri="{FF2B5EF4-FFF2-40B4-BE49-F238E27FC236}">
              <a16:creationId xmlns:a16="http://schemas.microsoft.com/office/drawing/2014/main" id="{5AFB5048-2D4B-4ED2-9E6A-ACBD6E725B98}"/>
            </a:ext>
          </a:extLst>
        </xdr:cNvPr>
        <xdr:cNvCxnSpPr/>
      </xdr:nvCxnSpPr>
      <xdr:spPr>
        <a:xfrm>
          <a:off x="17602200" y="13497832"/>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907</xdr:rowOff>
    </xdr:from>
    <xdr:to>
      <xdr:col>98</xdr:col>
      <xdr:colOff>38100</xdr:colOff>
      <xdr:row>83</xdr:row>
      <xdr:rowOff>102507</xdr:rowOff>
    </xdr:to>
    <xdr:sp macro="" textlink="">
      <xdr:nvSpPr>
        <xdr:cNvPr id="820" name="楕円 819">
          <a:extLst>
            <a:ext uri="{FF2B5EF4-FFF2-40B4-BE49-F238E27FC236}">
              <a16:creationId xmlns:a16="http://schemas.microsoft.com/office/drawing/2014/main" id="{D24187FF-15E7-40FA-8CB4-AD301836A82B}"/>
            </a:ext>
          </a:extLst>
        </xdr:cNvPr>
        <xdr:cNvSpPr/>
      </xdr:nvSpPr>
      <xdr:spPr>
        <a:xfrm>
          <a:off x="16754475" y="1345020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51707</xdr:rowOff>
    </xdr:from>
    <xdr:to>
      <xdr:col>102</xdr:col>
      <xdr:colOff>114300</xdr:colOff>
      <xdr:row>83</xdr:row>
      <xdr:rowOff>51707</xdr:rowOff>
    </xdr:to>
    <xdr:cxnSp macro="">
      <xdr:nvCxnSpPr>
        <xdr:cNvPr id="821" name="直線コネクタ 820">
          <a:extLst>
            <a:ext uri="{FF2B5EF4-FFF2-40B4-BE49-F238E27FC236}">
              <a16:creationId xmlns:a16="http://schemas.microsoft.com/office/drawing/2014/main" id="{82F234D5-D240-4ACA-AAE7-CC4547D020BE}"/>
            </a:ext>
          </a:extLst>
        </xdr:cNvPr>
        <xdr:cNvCxnSpPr/>
      </xdr:nvCxnSpPr>
      <xdr:spPr>
        <a:xfrm>
          <a:off x="16802100" y="1349783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9270</xdr:rowOff>
    </xdr:from>
    <xdr:ext cx="469744" cy="259045"/>
    <xdr:sp macro="" textlink="">
      <xdr:nvSpPr>
        <xdr:cNvPr id="822" name="n_1aveValue【消防施設】&#10;一人当たり面積">
          <a:extLst>
            <a:ext uri="{FF2B5EF4-FFF2-40B4-BE49-F238E27FC236}">
              <a16:creationId xmlns:a16="http://schemas.microsoft.com/office/drawing/2014/main" id="{8C2F8786-C4E5-4674-9DE8-80E17EC0CB20}"/>
            </a:ext>
          </a:extLst>
        </xdr:cNvPr>
        <xdr:cNvSpPr txBox="1"/>
      </xdr:nvSpPr>
      <xdr:spPr>
        <a:xfrm>
          <a:off x="18983402" y="13623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20156</xdr:rowOff>
    </xdr:from>
    <xdr:ext cx="469744" cy="259045"/>
    <xdr:sp macro="" textlink="">
      <xdr:nvSpPr>
        <xdr:cNvPr id="823" name="n_2aveValue【消防施設】&#10;一人当たり面積">
          <a:extLst>
            <a:ext uri="{FF2B5EF4-FFF2-40B4-BE49-F238E27FC236}">
              <a16:creationId xmlns:a16="http://schemas.microsoft.com/office/drawing/2014/main" id="{62B24B14-A8F0-4789-A53B-ADD5EDCA0C06}"/>
            </a:ext>
          </a:extLst>
        </xdr:cNvPr>
        <xdr:cNvSpPr txBox="1"/>
      </xdr:nvSpPr>
      <xdr:spPr>
        <a:xfrm>
          <a:off x="18183302" y="1363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20156</xdr:rowOff>
    </xdr:from>
    <xdr:ext cx="469744" cy="259045"/>
    <xdr:sp macro="" textlink="">
      <xdr:nvSpPr>
        <xdr:cNvPr id="824" name="n_3aveValue【消防施設】&#10;一人当たり面積">
          <a:extLst>
            <a:ext uri="{FF2B5EF4-FFF2-40B4-BE49-F238E27FC236}">
              <a16:creationId xmlns:a16="http://schemas.microsoft.com/office/drawing/2014/main" id="{CE2C795E-F841-4D88-9EDA-FDAB0309F507}"/>
            </a:ext>
          </a:extLst>
        </xdr:cNvPr>
        <xdr:cNvSpPr txBox="1"/>
      </xdr:nvSpPr>
      <xdr:spPr>
        <a:xfrm>
          <a:off x="17383202" y="1363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20156</xdr:rowOff>
    </xdr:from>
    <xdr:ext cx="469744" cy="259045"/>
    <xdr:sp macro="" textlink="">
      <xdr:nvSpPr>
        <xdr:cNvPr id="825" name="n_4aveValue【消防施設】&#10;一人当たり面積">
          <a:extLst>
            <a:ext uri="{FF2B5EF4-FFF2-40B4-BE49-F238E27FC236}">
              <a16:creationId xmlns:a16="http://schemas.microsoft.com/office/drawing/2014/main" id="{740DC8A8-93CA-40DF-A4F8-7DCF850831D6}"/>
            </a:ext>
          </a:extLst>
        </xdr:cNvPr>
        <xdr:cNvSpPr txBox="1"/>
      </xdr:nvSpPr>
      <xdr:spPr>
        <a:xfrm>
          <a:off x="16592627" y="1363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119034</xdr:rowOff>
    </xdr:from>
    <xdr:ext cx="469744" cy="259045"/>
    <xdr:sp macro="" textlink="">
      <xdr:nvSpPr>
        <xdr:cNvPr id="826" name="n_1mainValue【消防施設】&#10;一人当たり面積">
          <a:extLst>
            <a:ext uri="{FF2B5EF4-FFF2-40B4-BE49-F238E27FC236}">
              <a16:creationId xmlns:a16="http://schemas.microsoft.com/office/drawing/2014/main" id="{BF6B8373-0F14-43A7-924C-99C240051029}"/>
            </a:ext>
          </a:extLst>
        </xdr:cNvPr>
        <xdr:cNvSpPr txBox="1"/>
      </xdr:nvSpPr>
      <xdr:spPr>
        <a:xfrm>
          <a:off x="18983402" y="13247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119034</xdr:rowOff>
    </xdr:from>
    <xdr:ext cx="469744" cy="259045"/>
    <xdr:sp macro="" textlink="">
      <xdr:nvSpPr>
        <xdr:cNvPr id="827" name="n_2mainValue【消防施設】&#10;一人当たり面積">
          <a:extLst>
            <a:ext uri="{FF2B5EF4-FFF2-40B4-BE49-F238E27FC236}">
              <a16:creationId xmlns:a16="http://schemas.microsoft.com/office/drawing/2014/main" id="{74C1E8A5-44AE-4B5A-8185-30D77939D930}"/>
            </a:ext>
          </a:extLst>
        </xdr:cNvPr>
        <xdr:cNvSpPr txBox="1"/>
      </xdr:nvSpPr>
      <xdr:spPr>
        <a:xfrm>
          <a:off x="18183302" y="13247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119034</xdr:rowOff>
    </xdr:from>
    <xdr:ext cx="469744" cy="259045"/>
    <xdr:sp macro="" textlink="">
      <xdr:nvSpPr>
        <xdr:cNvPr id="828" name="n_3mainValue【消防施設】&#10;一人当たり面積">
          <a:extLst>
            <a:ext uri="{FF2B5EF4-FFF2-40B4-BE49-F238E27FC236}">
              <a16:creationId xmlns:a16="http://schemas.microsoft.com/office/drawing/2014/main" id="{8824B877-B853-4994-B370-BC18586328F1}"/>
            </a:ext>
          </a:extLst>
        </xdr:cNvPr>
        <xdr:cNvSpPr txBox="1"/>
      </xdr:nvSpPr>
      <xdr:spPr>
        <a:xfrm>
          <a:off x="17383202" y="13247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119034</xdr:rowOff>
    </xdr:from>
    <xdr:ext cx="469744" cy="259045"/>
    <xdr:sp macro="" textlink="">
      <xdr:nvSpPr>
        <xdr:cNvPr id="829" name="n_4mainValue【消防施設】&#10;一人当たり面積">
          <a:extLst>
            <a:ext uri="{FF2B5EF4-FFF2-40B4-BE49-F238E27FC236}">
              <a16:creationId xmlns:a16="http://schemas.microsoft.com/office/drawing/2014/main" id="{03882117-7FBD-4E95-A472-28270062E867}"/>
            </a:ext>
          </a:extLst>
        </xdr:cNvPr>
        <xdr:cNvSpPr txBox="1"/>
      </xdr:nvSpPr>
      <xdr:spPr>
        <a:xfrm>
          <a:off x="16592627" y="13247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93715C91-C377-4E68-9A71-F4167EC48823}"/>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B5529231-9A31-4901-B746-48A2112F8262}"/>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8E3E28AE-1CF5-4651-80B7-9B4F1D277598}"/>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E22BDA4C-DC82-437E-8668-EB3352554A81}"/>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F533D82F-C4BE-4A88-8A9E-A2D05A1CD790}"/>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99323C13-1443-4A26-8414-AA947DADA7B1}"/>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C9AEA3E8-92EA-46E3-AABB-8E1A87BBC3C7}"/>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0D0B1356-C43B-497F-BCB1-F0F70B417B98}"/>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A8398655-A0A5-4A7E-8FBC-FB89C0A48F42}"/>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DCB30550-7CA1-459A-B37E-688483AB1315}"/>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C07979FA-76CF-4191-9E0E-CF11238A8B60}"/>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A3D624B3-7913-4BCE-9C90-4A6BAB6FD44D}"/>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A3460D77-5CAB-40E7-95F0-C500377A0472}"/>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933A35C0-6BE5-4879-948F-75C392611D99}"/>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D25BC137-5E6F-4D20-A4DF-B787F434D569}"/>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4C0EC501-318A-4853-BFE1-07E83881128C}"/>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7CDBB92E-EC7D-4973-A062-6FA4CF3A2262}"/>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9E53B6D7-3C42-43ED-9BEB-F249221CF284}"/>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56375D3E-42F1-499B-BBA6-62D1B9647626}"/>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D53DFAE9-4668-4C48-A71F-EC956C100299}"/>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223B23EB-789B-47D6-97BB-978C740F3BB4}"/>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D0D2E998-ACE6-4025-B7A4-AC55CEEAB3CA}"/>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3EF87AF4-3A4B-4128-AE0C-D1FBA57A32DB}"/>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A8820B0F-6DB3-45DF-AC40-4ABFD276E17B}"/>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4" name="直線コネクタ 853">
          <a:extLst>
            <a:ext uri="{FF2B5EF4-FFF2-40B4-BE49-F238E27FC236}">
              <a16:creationId xmlns:a16="http://schemas.microsoft.com/office/drawing/2014/main" id="{4F7A4E43-6842-41D0-9B8F-132EDB443AE5}"/>
            </a:ext>
          </a:extLst>
        </xdr:cNvPr>
        <xdr:cNvCxnSpPr/>
      </xdr:nvCxnSpPr>
      <xdr:spPr>
        <a:xfrm flipV="1">
          <a:off x="14696439" y="16190595"/>
          <a:ext cx="0" cy="1383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5" name="【庁舎】&#10;有形固定資産減価償却率最小値テキスト">
          <a:extLst>
            <a:ext uri="{FF2B5EF4-FFF2-40B4-BE49-F238E27FC236}">
              <a16:creationId xmlns:a16="http://schemas.microsoft.com/office/drawing/2014/main" id="{A4F219FB-9CD1-4D64-A61C-E4631C6F2869}"/>
            </a:ext>
          </a:extLst>
        </xdr:cNvPr>
        <xdr:cNvSpPr txBox="1"/>
      </xdr:nvSpPr>
      <xdr:spPr>
        <a:xfrm>
          <a:off x="14735175" y="1758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6" name="直線コネクタ 855">
          <a:extLst>
            <a:ext uri="{FF2B5EF4-FFF2-40B4-BE49-F238E27FC236}">
              <a16:creationId xmlns:a16="http://schemas.microsoft.com/office/drawing/2014/main" id="{D289840E-8BCD-4BEB-851C-E5806A894FA6}"/>
            </a:ext>
          </a:extLst>
        </xdr:cNvPr>
        <xdr:cNvCxnSpPr/>
      </xdr:nvCxnSpPr>
      <xdr:spPr>
        <a:xfrm>
          <a:off x="14611350" y="175742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7" name="【庁舎】&#10;有形固定資産減価償却率最大値テキスト">
          <a:extLst>
            <a:ext uri="{FF2B5EF4-FFF2-40B4-BE49-F238E27FC236}">
              <a16:creationId xmlns:a16="http://schemas.microsoft.com/office/drawing/2014/main" id="{FE25CB8D-B3A7-4653-B2BD-6252E56021EE}"/>
            </a:ext>
          </a:extLst>
        </xdr:cNvPr>
        <xdr:cNvSpPr txBox="1"/>
      </xdr:nvSpPr>
      <xdr:spPr>
        <a:xfrm>
          <a:off x="14735175" y="15965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8" name="直線コネクタ 857">
          <a:extLst>
            <a:ext uri="{FF2B5EF4-FFF2-40B4-BE49-F238E27FC236}">
              <a16:creationId xmlns:a16="http://schemas.microsoft.com/office/drawing/2014/main" id="{88F7B91B-5AD2-4BFE-844D-A813E3B11E2E}"/>
            </a:ext>
          </a:extLst>
        </xdr:cNvPr>
        <xdr:cNvCxnSpPr/>
      </xdr:nvCxnSpPr>
      <xdr:spPr>
        <a:xfrm>
          <a:off x="14611350" y="161905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137813</xdr:rowOff>
    </xdr:from>
    <xdr:ext cx="405111" cy="259045"/>
    <xdr:sp macro="" textlink="">
      <xdr:nvSpPr>
        <xdr:cNvPr id="859" name="【庁舎】&#10;有形固定資産減価償却率平均値テキスト">
          <a:extLst>
            <a:ext uri="{FF2B5EF4-FFF2-40B4-BE49-F238E27FC236}">
              <a16:creationId xmlns:a16="http://schemas.microsoft.com/office/drawing/2014/main" id="{E51DDA7B-96CE-4487-B5A8-B47176F1C093}"/>
            </a:ext>
          </a:extLst>
        </xdr:cNvPr>
        <xdr:cNvSpPr txBox="1"/>
      </xdr:nvSpPr>
      <xdr:spPr>
        <a:xfrm>
          <a:off x="14735175" y="16771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0" name="フローチャート: 判断 859">
          <a:extLst>
            <a:ext uri="{FF2B5EF4-FFF2-40B4-BE49-F238E27FC236}">
              <a16:creationId xmlns:a16="http://schemas.microsoft.com/office/drawing/2014/main" id="{471E7848-E023-42F3-9E56-FD0F986D1D8A}"/>
            </a:ext>
          </a:extLst>
        </xdr:cNvPr>
        <xdr:cNvSpPr/>
      </xdr:nvSpPr>
      <xdr:spPr>
        <a:xfrm>
          <a:off x="14649450" y="169170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1" name="フローチャート: 判断 860">
          <a:extLst>
            <a:ext uri="{FF2B5EF4-FFF2-40B4-BE49-F238E27FC236}">
              <a16:creationId xmlns:a16="http://schemas.microsoft.com/office/drawing/2014/main" id="{539E5250-BFC8-45C5-B874-0AB07F3280AE}"/>
            </a:ext>
          </a:extLst>
        </xdr:cNvPr>
        <xdr:cNvSpPr/>
      </xdr:nvSpPr>
      <xdr:spPr>
        <a:xfrm>
          <a:off x="13887450" y="169068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2" name="フローチャート: 判断 861">
          <a:extLst>
            <a:ext uri="{FF2B5EF4-FFF2-40B4-BE49-F238E27FC236}">
              <a16:creationId xmlns:a16="http://schemas.microsoft.com/office/drawing/2014/main" id="{51D5034A-B8C6-44F1-85B7-4AC0A72C23F2}"/>
            </a:ext>
          </a:extLst>
        </xdr:cNvPr>
        <xdr:cNvSpPr/>
      </xdr:nvSpPr>
      <xdr:spPr>
        <a:xfrm>
          <a:off x="13096875" y="168751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3" name="フローチャート: 判断 862">
          <a:extLst>
            <a:ext uri="{FF2B5EF4-FFF2-40B4-BE49-F238E27FC236}">
              <a16:creationId xmlns:a16="http://schemas.microsoft.com/office/drawing/2014/main" id="{080AA1B6-7D7D-40D2-AD4A-9749C17F2216}"/>
            </a:ext>
          </a:extLst>
        </xdr:cNvPr>
        <xdr:cNvSpPr/>
      </xdr:nvSpPr>
      <xdr:spPr>
        <a:xfrm>
          <a:off x="12296775" y="168516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4" name="フローチャート: 判断 863">
          <a:extLst>
            <a:ext uri="{FF2B5EF4-FFF2-40B4-BE49-F238E27FC236}">
              <a16:creationId xmlns:a16="http://schemas.microsoft.com/office/drawing/2014/main" id="{7D889A36-CCB0-49E8-BD14-B83DF21634C8}"/>
            </a:ext>
          </a:extLst>
        </xdr:cNvPr>
        <xdr:cNvSpPr/>
      </xdr:nvSpPr>
      <xdr:spPr>
        <a:xfrm>
          <a:off x="11487150" y="168617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6B4B13E-08EC-402A-9E60-EE82BB6B7AF3}"/>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F60CCFBE-EA38-49FA-88F8-B361842D027C}"/>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9C1D0560-CB04-4E5C-9613-09B1E45089C7}"/>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4B604ACC-FF1D-4816-98C7-8A8A99D9A586}"/>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36982DD-9DC5-4EFD-B307-26647F9FC909}"/>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10161</xdr:rowOff>
    </xdr:from>
    <xdr:to>
      <xdr:col>85</xdr:col>
      <xdr:colOff>177800</xdr:colOff>
      <xdr:row>105</xdr:row>
      <xdr:rowOff>111761</xdr:rowOff>
    </xdr:to>
    <xdr:sp macro="" textlink="">
      <xdr:nvSpPr>
        <xdr:cNvPr id="870" name="楕円 869">
          <a:extLst>
            <a:ext uri="{FF2B5EF4-FFF2-40B4-BE49-F238E27FC236}">
              <a16:creationId xmlns:a16="http://schemas.microsoft.com/office/drawing/2014/main" id="{D63A5412-6E6C-4ED7-B149-F91E4E2BF0BE}"/>
            </a:ext>
          </a:extLst>
        </xdr:cNvPr>
        <xdr:cNvSpPr/>
      </xdr:nvSpPr>
      <xdr:spPr>
        <a:xfrm>
          <a:off x="14649450" y="171519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160038</xdr:rowOff>
    </xdr:from>
    <xdr:ext cx="405111" cy="259045"/>
    <xdr:sp macro="" textlink="">
      <xdr:nvSpPr>
        <xdr:cNvPr id="871" name="【庁舎】&#10;有形固定資産減価償却率該当値テキスト">
          <a:extLst>
            <a:ext uri="{FF2B5EF4-FFF2-40B4-BE49-F238E27FC236}">
              <a16:creationId xmlns:a16="http://schemas.microsoft.com/office/drawing/2014/main" id="{16C03D45-E5D1-4355-93CF-B7FAAE83DF2C}"/>
            </a:ext>
          </a:extLst>
        </xdr:cNvPr>
        <xdr:cNvSpPr txBox="1"/>
      </xdr:nvSpPr>
      <xdr:spPr>
        <a:xfrm>
          <a:off x="14735175" y="17136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151130</xdr:rowOff>
    </xdr:from>
    <xdr:to>
      <xdr:col>81</xdr:col>
      <xdr:colOff>101600</xdr:colOff>
      <xdr:row>105</xdr:row>
      <xdr:rowOff>81280</xdr:rowOff>
    </xdr:to>
    <xdr:sp macro="" textlink="">
      <xdr:nvSpPr>
        <xdr:cNvPr id="872" name="楕円 871">
          <a:extLst>
            <a:ext uri="{FF2B5EF4-FFF2-40B4-BE49-F238E27FC236}">
              <a16:creationId xmlns:a16="http://schemas.microsoft.com/office/drawing/2014/main" id="{3AB8CC29-3FDA-4884-A1CC-46D6040B6D67}"/>
            </a:ext>
          </a:extLst>
        </xdr:cNvPr>
        <xdr:cNvSpPr/>
      </xdr:nvSpPr>
      <xdr:spPr>
        <a:xfrm>
          <a:off x="13887450" y="171246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30480</xdr:rowOff>
    </xdr:from>
    <xdr:to>
      <xdr:col>85</xdr:col>
      <xdr:colOff>127000</xdr:colOff>
      <xdr:row>105</xdr:row>
      <xdr:rowOff>60961</xdr:rowOff>
    </xdr:to>
    <xdr:cxnSp macro="">
      <xdr:nvCxnSpPr>
        <xdr:cNvPr id="873" name="直線コネクタ 872">
          <a:extLst>
            <a:ext uri="{FF2B5EF4-FFF2-40B4-BE49-F238E27FC236}">
              <a16:creationId xmlns:a16="http://schemas.microsoft.com/office/drawing/2014/main" id="{85AF1C92-FA0F-4D49-B30C-A76EC998521D}"/>
            </a:ext>
          </a:extLst>
        </xdr:cNvPr>
        <xdr:cNvCxnSpPr/>
      </xdr:nvCxnSpPr>
      <xdr:spPr>
        <a:xfrm>
          <a:off x="13935075" y="17172305"/>
          <a:ext cx="762000" cy="3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128270</xdr:rowOff>
    </xdr:from>
    <xdr:to>
      <xdr:col>76</xdr:col>
      <xdr:colOff>165100</xdr:colOff>
      <xdr:row>105</xdr:row>
      <xdr:rowOff>58420</xdr:rowOff>
    </xdr:to>
    <xdr:sp macro="" textlink="">
      <xdr:nvSpPr>
        <xdr:cNvPr id="874" name="楕円 873">
          <a:extLst>
            <a:ext uri="{FF2B5EF4-FFF2-40B4-BE49-F238E27FC236}">
              <a16:creationId xmlns:a16="http://schemas.microsoft.com/office/drawing/2014/main" id="{CF75CAE1-F38C-441C-AA91-B34B1C363C7A}"/>
            </a:ext>
          </a:extLst>
        </xdr:cNvPr>
        <xdr:cNvSpPr/>
      </xdr:nvSpPr>
      <xdr:spPr>
        <a:xfrm>
          <a:off x="13096875" y="170986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7620</xdr:rowOff>
    </xdr:from>
    <xdr:to>
      <xdr:col>81</xdr:col>
      <xdr:colOff>50800</xdr:colOff>
      <xdr:row>105</xdr:row>
      <xdr:rowOff>30480</xdr:rowOff>
    </xdr:to>
    <xdr:cxnSp macro="">
      <xdr:nvCxnSpPr>
        <xdr:cNvPr id="875" name="直線コネクタ 874">
          <a:extLst>
            <a:ext uri="{FF2B5EF4-FFF2-40B4-BE49-F238E27FC236}">
              <a16:creationId xmlns:a16="http://schemas.microsoft.com/office/drawing/2014/main" id="{6B0DDDE7-CF00-4A52-BE91-3F7E17DBC711}"/>
            </a:ext>
          </a:extLst>
        </xdr:cNvPr>
        <xdr:cNvCxnSpPr/>
      </xdr:nvCxnSpPr>
      <xdr:spPr>
        <a:xfrm>
          <a:off x="13144500" y="17155795"/>
          <a:ext cx="790575"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111125</xdr:rowOff>
    </xdr:from>
    <xdr:to>
      <xdr:col>72</xdr:col>
      <xdr:colOff>38100</xdr:colOff>
      <xdr:row>105</xdr:row>
      <xdr:rowOff>41275</xdr:rowOff>
    </xdr:to>
    <xdr:sp macro="" textlink="">
      <xdr:nvSpPr>
        <xdr:cNvPr id="876" name="楕円 875">
          <a:extLst>
            <a:ext uri="{FF2B5EF4-FFF2-40B4-BE49-F238E27FC236}">
              <a16:creationId xmlns:a16="http://schemas.microsoft.com/office/drawing/2014/main" id="{6002EB68-7679-46C0-A0E4-55371BC610FA}"/>
            </a:ext>
          </a:extLst>
        </xdr:cNvPr>
        <xdr:cNvSpPr/>
      </xdr:nvSpPr>
      <xdr:spPr>
        <a:xfrm>
          <a:off x="12296775" y="170846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161925</xdr:rowOff>
    </xdr:from>
    <xdr:to>
      <xdr:col>76</xdr:col>
      <xdr:colOff>114300</xdr:colOff>
      <xdr:row>105</xdr:row>
      <xdr:rowOff>7620</xdr:rowOff>
    </xdr:to>
    <xdr:cxnSp macro="">
      <xdr:nvCxnSpPr>
        <xdr:cNvPr id="877" name="直線コネクタ 876">
          <a:extLst>
            <a:ext uri="{FF2B5EF4-FFF2-40B4-BE49-F238E27FC236}">
              <a16:creationId xmlns:a16="http://schemas.microsoft.com/office/drawing/2014/main" id="{362590CE-14DB-418D-B70D-F53075842951}"/>
            </a:ext>
          </a:extLst>
        </xdr:cNvPr>
        <xdr:cNvCxnSpPr/>
      </xdr:nvCxnSpPr>
      <xdr:spPr>
        <a:xfrm>
          <a:off x="12344400" y="17132300"/>
          <a:ext cx="800100" cy="2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82550</xdr:rowOff>
    </xdr:from>
    <xdr:to>
      <xdr:col>67</xdr:col>
      <xdr:colOff>101600</xdr:colOff>
      <xdr:row>105</xdr:row>
      <xdr:rowOff>12700</xdr:rowOff>
    </xdr:to>
    <xdr:sp macro="" textlink="">
      <xdr:nvSpPr>
        <xdr:cNvPr id="878" name="楕円 877">
          <a:extLst>
            <a:ext uri="{FF2B5EF4-FFF2-40B4-BE49-F238E27FC236}">
              <a16:creationId xmlns:a16="http://schemas.microsoft.com/office/drawing/2014/main" id="{FC420A17-E550-472B-8296-37380F048F9B}"/>
            </a:ext>
          </a:extLst>
        </xdr:cNvPr>
        <xdr:cNvSpPr/>
      </xdr:nvSpPr>
      <xdr:spPr>
        <a:xfrm>
          <a:off x="11487150" y="170592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133350</xdr:rowOff>
    </xdr:from>
    <xdr:to>
      <xdr:col>71</xdr:col>
      <xdr:colOff>177800</xdr:colOff>
      <xdr:row>104</xdr:row>
      <xdr:rowOff>161925</xdr:rowOff>
    </xdr:to>
    <xdr:cxnSp macro="">
      <xdr:nvCxnSpPr>
        <xdr:cNvPr id="879" name="直線コネクタ 878">
          <a:extLst>
            <a:ext uri="{FF2B5EF4-FFF2-40B4-BE49-F238E27FC236}">
              <a16:creationId xmlns:a16="http://schemas.microsoft.com/office/drawing/2014/main" id="{10BC83EF-DB8F-4D51-ADDF-230F061D4ACB}"/>
            </a:ext>
          </a:extLst>
        </xdr:cNvPr>
        <xdr:cNvCxnSpPr/>
      </xdr:nvCxnSpPr>
      <xdr:spPr>
        <a:xfrm>
          <a:off x="11534775" y="17106900"/>
          <a:ext cx="80962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48277</xdr:rowOff>
    </xdr:from>
    <xdr:ext cx="405111" cy="259045"/>
    <xdr:sp macro="" textlink="">
      <xdr:nvSpPr>
        <xdr:cNvPr id="880" name="n_1aveValue【庁舎】&#10;有形固定資産減価償却率">
          <a:extLst>
            <a:ext uri="{FF2B5EF4-FFF2-40B4-BE49-F238E27FC236}">
              <a16:creationId xmlns:a16="http://schemas.microsoft.com/office/drawing/2014/main" id="{BFF52106-E26B-4703-8DD3-7161914E6224}"/>
            </a:ext>
          </a:extLst>
        </xdr:cNvPr>
        <xdr:cNvSpPr txBox="1"/>
      </xdr:nvSpPr>
      <xdr:spPr>
        <a:xfrm>
          <a:off x="13745219" y="1667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19702</xdr:rowOff>
    </xdr:from>
    <xdr:ext cx="405111" cy="259045"/>
    <xdr:sp macro="" textlink="">
      <xdr:nvSpPr>
        <xdr:cNvPr id="881" name="n_2aveValue【庁舎】&#10;有形固定資産減価償却率">
          <a:extLst>
            <a:ext uri="{FF2B5EF4-FFF2-40B4-BE49-F238E27FC236}">
              <a16:creationId xmlns:a16="http://schemas.microsoft.com/office/drawing/2014/main" id="{A0921421-F9C8-44D7-8291-CC556A6E160A}"/>
            </a:ext>
          </a:extLst>
        </xdr:cNvPr>
        <xdr:cNvSpPr txBox="1"/>
      </xdr:nvSpPr>
      <xdr:spPr>
        <a:xfrm>
          <a:off x="12964169" y="1665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882" name="n_3aveValue【庁舎】&#10;有形固定資産減価償却率">
          <a:extLst>
            <a:ext uri="{FF2B5EF4-FFF2-40B4-BE49-F238E27FC236}">
              <a16:creationId xmlns:a16="http://schemas.microsoft.com/office/drawing/2014/main" id="{D5C89810-1757-4E99-B9DB-D3D9349D892C}"/>
            </a:ext>
          </a:extLst>
        </xdr:cNvPr>
        <xdr:cNvSpPr txBox="1"/>
      </xdr:nvSpPr>
      <xdr:spPr>
        <a:xfrm>
          <a:off x="12164069" y="1662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83" name="n_4aveValue【庁舎】&#10;有形固定資産減価償却率">
          <a:extLst>
            <a:ext uri="{FF2B5EF4-FFF2-40B4-BE49-F238E27FC236}">
              <a16:creationId xmlns:a16="http://schemas.microsoft.com/office/drawing/2014/main" id="{0B22B6C8-B955-4947-9BDE-BEF77F18AD13}"/>
            </a:ext>
          </a:extLst>
        </xdr:cNvPr>
        <xdr:cNvSpPr txBox="1"/>
      </xdr:nvSpPr>
      <xdr:spPr>
        <a:xfrm>
          <a:off x="11354444" y="16640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72407</xdr:rowOff>
    </xdr:from>
    <xdr:ext cx="405111" cy="259045"/>
    <xdr:sp macro="" textlink="">
      <xdr:nvSpPr>
        <xdr:cNvPr id="884" name="n_1mainValue【庁舎】&#10;有形固定資産減価償却率">
          <a:extLst>
            <a:ext uri="{FF2B5EF4-FFF2-40B4-BE49-F238E27FC236}">
              <a16:creationId xmlns:a16="http://schemas.microsoft.com/office/drawing/2014/main" id="{E10D3C95-3FA6-4C51-9BF8-A963D57619C6}"/>
            </a:ext>
          </a:extLst>
        </xdr:cNvPr>
        <xdr:cNvSpPr txBox="1"/>
      </xdr:nvSpPr>
      <xdr:spPr>
        <a:xfrm>
          <a:off x="13745219" y="1721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49547</xdr:rowOff>
    </xdr:from>
    <xdr:ext cx="405111" cy="259045"/>
    <xdr:sp macro="" textlink="">
      <xdr:nvSpPr>
        <xdr:cNvPr id="885" name="n_2mainValue【庁舎】&#10;有形固定資産減価償却率">
          <a:extLst>
            <a:ext uri="{FF2B5EF4-FFF2-40B4-BE49-F238E27FC236}">
              <a16:creationId xmlns:a16="http://schemas.microsoft.com/office/drawing/2014/main" id="{545FCCAA-8ACF-4CAC-966B-33664A306BFC}"/>
            </a:ext>
          </a:extLst>
        </xdr:cNvPr>
        <xdr:cNvSpPr txBox="1"/>
      </xdr:nvSpPr>
      <xdr:spPr>
        <a:xfrm>
          <a:off x="12964169" y="1719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32402</xdr:rowOff>
    </xdr:from>
    <xdr:ext cx="405111" cy="259045"/>
    <xdr:sp macro="" textlink="">
      <xdr:nvSpPr>
        <xdr:cNvPr id="886" name="n_3mainValue【庁舎】&#10;有形固定資産減価償却率">
          <a:extLst>
            <a:ext uri="{FF2B5EF4-FFF2-40B4-BE49-F238E27FC236}">
              <a16:creationId xmlns:a16="http://schemas.microsoft.com/office/drawing/2014/main" id="{B29ABA30-9997-4E7D-B5E9-1F2123AA2007}"/>
            </a:ext>
          </a:extLst>
        </xdr:cNvPr>
        <xdr:cNvSpPr txBox="1"/>
      </xdr:nvSpPr>
      <xdr:spPr>
        <a:xfrm>
          <a:off x="12164069"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3827</xdr:rowOff>
    </xdr:from>
    <xdr:ext cx="405111" cy="259045"/>
    <xdr:sp macro="" textlink="">
      <xdr:nvSpPr>
        <xdr:cNvPr id="887" name="n_4mainValue【庁舎】&#10;有形固定資産減価償却率">
          <a:extLst>
            <a:ext uri="{FF2B5EF4-FFF2-40B4-BE49-F238E27FC236}">
              <a16:creationId xmlns:a16="http://schemas.microsoft.com/office/drawing/2014/main" id="{7EB3DCAB-144E-4871-A188-BF269E4FC1D6}"/>
            </a:ext>
          </a:extLst>
        </xdr:cNvPr>
        <xdr:cNvSpPr txBox="1"/>
      </xdr:nvSpPr>
      <xdr:spPr>
        <a:xfrm>
          <a:off x="11354444" y="17152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4FED02BB-818B-457A-B66B-E91B31FD84E7}"/>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ED34B3C9-D8AE-4F0A-B90B-BDD9121869D4}"/>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749A42E8-063A-4E1F-968F-25847D866547}"/>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D3F212CB-7CC1-4A16-8AA6-928CDB5B89A8}"/>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334CA33A-B495-4E2D-8B34-CBF1306E9838}"/>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024C6A32-72AB-45E0-815B-59877BE0FFBD}"/>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CB73382E-DD72-4645-8A9E-115CD3C073E3}"/>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6DE0D05B-60C8-42C0-9D8C-A49F7DD30655}"/>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74E496F6-518B-4DE2-9270-FCCD677782F4}"/>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1CAE1044-0BE3-4122-AA98-BE48A1A2E18A}"/>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571DDDB3-E955-4F63-B792-A1556B6B499B}"/>
            </a:ext>
          </a:extLst>
        </xdr:cNvPr>
        <xdr:cNvCxnSpPr/>
      </xdr:nvCxnSpPr>
      <xdr:spPr>
        <a:xfrm>
          <a:off x="164592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D430DABF-8EDE-47D8-8849-B6B15F1AE830}"/>
            </a:ext>
          </a:extLst>
        </xdr:cNvPr>
        <xdr:cNvSpPr txBox="1"/>
      </xdr:nvSpPr>
      <xdr:spPr>
        <a:xfrm>
          <a:off x="160523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DD69201D-2784-41C3-8053-56402C29171C}"/>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745C47AE-8D34-47EB-AEEB-2994AF6CA2E7}"/>
            </a:ext>
          </a:extLst>
        </xdr:cNvPr>
        <xdr:cNvSpPr txBox="1"/>
      </xdr:nvSpPr>
      <xdr:spPr>
        <a:xfrm>
          <a:off x="16052346"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98374D2B-95E4-44B0-8AAD-5D68B8EA0352}"/>
            </a:ext>
          </a:extLst>
        </xdr:cNvPr>
        <xdr:cNvCxnSpPr/>
      </xdr:nvCxnSpPr>
      <xdr:spPr>
        <a:xfrm>
          <a:off x="164592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5D6F25DE-B7AC-4D51-956C-D1DBE4FCF5DB}"/>
            </a:ext>
          </a:extLst>
        </xdr:cNvPr>
        <xdr:cNvSpPr txBox="1"/>
      </xdr:nvSpPr>
      <xdr:spPr>
        <a:xfrm>
          <a:off x="16052346"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C29857DC-73A5-442B-84F6-9CBA9B6A1E91}"/>
            </a:ext>
          </a:extLst>
        </xdr:cNvPr>
        <xdr:cNvCxnSpPr/>
      </xdr:nvCxnSpPr>
      <xdr:spPr>
        <a:xfrm>
          <a:off x="164592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EF0FFCE1-ACC8-409C-B110-DDA77BFDBE5F}"/>
            </a:ext>
          </a:extLst>
        </xdr:cNvPr>
        <xdr:cNvSpPr txBox="1"/>
      </xdr:nvSpPr>
      <xdr:spPr>
        <a:xfrm>
          <a:off x="16052346"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86F6D6D3-2E17-4522-BF2B-35CBE026DF3E}"/>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34CAF328-B003-4462-A769-9997BA66D37B}"/>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5569AEEF-BF8B-4891-AB2B-E2B13A423532}"/>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09" name="直線コネクタ 908">
          <a:extLst>
            <a:ext uri="{FF2B5EF4-FFF2-40B4-BE49-F238E27FC236}">
              <a16:creationId xmlns:a16="http://schemas.microsoft.com/office/drawing/2014/main" id="{30266DDF-957B-4110-8A77-9A2BE5FA87A9}"/>
            </a:ext>
          </a:extLst>
        </xdr:cNvPr>
        <xdr:cNvCxnSpPr/>
      </xdr:nvCxnSpPr>
      <xdr:spPr>
        <a:xfrm flipV="1">
          <a:off x="19954239" y="16322802"/>
          <a:ext cx="0" cy="1095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0" name="【庁舎】&#10;一人当たり面積最小値テキスト">
          <a:extLst>
            <a:ext uri="{FF2B5EF4-FFF2-40B4-BE49-F238E27FC236}">
              <a16:creationId xmlns:a16="http://schemas.microsoft.com/office/drawing/2014/main" id="{E4F2AE1A-DCB1-4DAF-A700-27BFEEA10B27}"/>
            </a:ext>
          </a:extLst>
        </xdr:cNvPr>
        <xdr:cNvSpPr txBox="1"/>
      </xdr:nvSpPr>
      <xdr:spPr>
        <a:xfrm>
          <a:off x="19992975" y="1742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1" name="直線コネクタ 910">
          <a:extLst>
            <a:ext uri="{FF2B5EF4-FFF2-40B4-BE49-F238E27FC236}">
              <a16:creationId xmlns:a16="http://schemas.microsoft.com/office/drawing/2014/main" id="{AF9F1178-C521-4261-B079-2589882D10ED}"/>
            </a:ext>
          </a:extLst>
        </xdr:cNvPr>
        <xdr:cNvCxnSpPr/>
      </xdr:nvCxnSpPr>
      <xdr:spPr>
        <a:xfrm>
          <a:off x="19878675" y="174186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2" name="【庁舎】&#10;一人当たり面積最大値テキスト">
          <a:extLst>
            <a:ext uri="{FF2B5EF4-FFF2-40B4-BE49-F238E27FC236}">
              <a16:creationId xmlns:a16="http://schemas.microsoft.com/office/drawing/2014/main" id="{B17C391F-C335-4D7E-BEC7-7A6FE081C5FC}"/>
            </a:ext>
          </a:extLst>
        </xdr:cNvPr>
        <xdr:cNvSpPr txBox="1"/>
      </xdr:nvSpPr>
      <xdr:spPr>
        <a:xfrm>
          <a:off x="19992975" y="16098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3" name="直線コネクタ 912">
          <a:extLst>
            <a:ext uri="{FF2B5EF4-FFF2-40B4-BE49-F238E27FC236}">
              <a16:creationId xmlns:a16="http://schemas.microsoft.com/office/drawing/2014/main" id="{2E988CA6-29C5-4DF8-BD62-8A57E302F69E}"/>
            </a:ext>
          </a:extLst>
        </xdr:cNvPr>
        <xdr:cNvCxnSpPr/>
      </xdr:nvCxnSpPr>
      <xdr:spPr>
        <a:xfrm>
          <a:off x="19878675" y="163228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75709</xdr:rowOff>
    </xdr:from>
    <xdr:ext cx="469744" cy="259045"/>
    <xdr:sp macro="" textlink="">
      <xdr:nvSpPr>
        <xdr:cNvPr id="914" name="【庁舎】&#10;一人当たり面積平均値テキスト">
          <a:extLst>
            <a:ext uri="{FF2B5EF4-FFF2-40B4-BE49-F238E27FC236}">
              <a16:creationId xmlns:a16="http://schemas.microsoft.com/office/drawing/2014/main" id="{30ED1C98-7D4C-49CE-9549-270791F70A4E}"/>
            </a:ext>
          </a:extLst>
        </xdr:cNvPr>
        <xdr:cNvSpPr txBox="1"/>
      </xdr:nvSpPr>
      <xdr:spPr>
        <a:xfrm>
          <a:off x="19992975" y="168778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5" name="フローチャート: 判断 914">
          <a:extLst>
            <a:ext uri="{FF2B5EF4-FFF2-40B4-BE49-F238E27FC236}">
              <a16:creationId xmlns:a16="http://schemas.microsoft.com/office/drawing/2014/main" id="{E5544308-A16F-480C-9656-D8E5BF6FAD38}"/>
            </a:ext>
          </a:extLst>
        </xdr:cNvPr>
        <xdr:cNvSpPr/>
      </xdr:nvSpPr>
      <xdr:spPr>
        <a:xfrm>
          <a:off x="19897725" y="1702320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6" name="フローチャート: 判断 915">
          <a:extLst>
            <a:ext uri="{FF2B5EF4-FFF2-40B4-BE49-F238E27FC236}">
              <a16:creationId xmlns:a16="http://schemas.microsoft.com/office/drawing/2014/main" id="{DEE59E2F-020C-4C17-8D86-CDD10B7B8FD2}"/>
            </a:ext>
          </a:extLst>
        </xdr:cNvPr>
        <xdr:cNvSpPr/>
      </xdr:nvSpPr>
      <xdr:spPr>
        <a:xfrm>
          <a:off x="19154775" y="1702041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7" name="フローチャート: 判断 916">
          <a:extLst>
            <a:ext uri="{FF2B5EF4-FFF2-40B4-BE49-F238E27FC236}">
              <a16:creationId xmlns:a16="http://schemas.microsoft.com/office/drawing/2014/main" id="{674DEBF3-0F06-48B4-BDEC-DF3D8B7F2542}"/>
            </a:ext>
          </a:extLst>
        </xdr:cNvPr>
        <xdr:cNvSpPr/>
      </xdr:nvSpPr>
      <xdr:spPr>
        <a:xfrm>
          <a:off x="18345150" y="1702320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18" name="フローチャート: 判断 917">
          <a:extLst>
            <a:ext uri="{FF2B5EF4-FFF2-40B4-BE49-F238E27FC236}">
              <a16:creationId xmlns:a16="http://schemas.microsoft.com/office/drawing/2014/main" id="{48B004F8-2F7D-4C43-B6C8-8F4E9AB8E387}"/>
            </a:ext>
          </a:extLst>
        </xdr:cNvPr>
        <xdr:cNvSpPr/>
      </xdr:nvSpPr>
      <xdr:spPr>
        <a:xfrm>
          <a:off x="17554575" y="170387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19" name="フローチャート: 判断 918">
          <a:extLst>
            <a:ext uri="{FF2B5EF4-FFF2-40B4-BE49-F238E27FC236}">
              <a16:creationId xmlns:a16="http://schemas.microsoft.com/office/drawing/2014/main" id="{72E66027-E7DB-422E-984E-BC8684F520A7}"/>
            </a:ext>
          </a:extLst>
        </xdr:cNvPr>
        <xdr:cNvSpPr/>
      </xdr:nvSpPr>
      <xdr:spPr>
        <a:xfrm>
          <a:off x="16754475" y="1704327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64090AB2-C1AB-47AD-8122-A7B1A49DC132}"/>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60077507-D2D7-47BD-BD04-8E1E70096536}"/>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79070429-35D4-4D43-AC60-E4EEECA208F8}"/>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F3DDD2AF-B202-4C90-AD5B-530595012D72}"/>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DD6F5892-0F16-42ED-9996-2162D4D75FE1}"/>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103124</xdr:rowOff>
    </xdr:from>
    <xdr:to>
      <xdr:col>116</xdr:col>
      <xdr:colOff>114300</xdr:colOff>
      <xdr:row>105</xdr:row>
      <xdr:rowOff>33274</xdr:rowOff>
    </xdr:to>
    <xdr:sp macro="" textlink="">
      <xdr:nvSpPr>
        <xdr:cNvPr id="925" name="楕円 924">
          <a:extLst>
            <a:ext uri="{FF2B5EF4-FFF2-40B4-BE49-F238E27FC236}">
              <a16:creationId xmlns:a16="http://schemas.microsoft.com/office/drawing/2014/main" id="{6106B245-5368-4A89-9A11-49C50AFB2395}"/>
            </a:ext>
          </a:extLst>
        </xdr:cNvPr>
        <xdr:cNvSpPr/>
      </xdr:nvSpPr>
      <xdr:spPr>
        <a:xfrm>
          <a:off x="19897725" y="1707984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81551</xdr:rowOff>
    </xdr:from>
    <xdr:ext cx="469744" cy="259045"/>
    <xdr:sp macro="" textlink="">
      <xdr:nvSpPr>
        <xdr:cNvPr id="926" name="【庁舎】&#10;一人当たり面積該当値テキスト">
          <a:extLst>
            <a:ext uri="{FF2B5EF4-FFF2-40B4-BE49-F238E27FC236}">
              <a16:creationId xmlns:a16="http://schemas.microsoft.com/office/drawing/2014/main" id="{8C030549-525C-4863-9CD5-E293F4570643}"/>
            </a:ext>
          </a:extLst>
        </xdr:cNvPr>
        <xdr:cNvSpPr txBox="1"/>
      </xdr:nvSpPr>
      <xdr:spPr>
        <a:xfrm>
          <a:off x="19992975" y="1705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107696</xdr:rowOff>
    </xdr:from>
    <xdr:to>
      <xdr:col>112</xdr:col>
      <xdr:colOff>38100</xdr:colOff>
      <xdr:row>105</xdr:row>
      <xdr:rowOff>37846</xdr:rowOff>
    </xdr:to>
    <xdr:sp macro="" textlink="">
      <xdr:nvSpPr>
        <xdr:cNvPr id="927" name="楕円 926">
          <a:extLst>
            <a:ext uri="{FF2B5EF4-FFF2-40B4-BE49-F238E27FC236}">
              <a16:creationId xmlns:a16="http://schemas.microsoft.com/office/drawing/2014/main" id="{082D481D-BEE2-48AC-A08D-A77523233E35}"/>
            </a:ext>
          </a:extLst>
        </xdr:cNvPr>
        <xdr:cNvSpPr/>
      </xdr:nvSpPr>
      <xdr:spPr>
        <a:xfrm>
          <a:off x="19154775" y="1707807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153924</xdr:rowOff>
    </xdr:from>
    <xdr:to>
      <xdr:col>116</xdr:col>
      <xdr:colOff>63500</xdr:colOff>
      <xdr:row>104</xdr:row>
      <xdr:rowOff>158496</xdr:rowOff>
    </xdr:to>
    <xdr:cxnSp macro="">
      <xdr:nvCxnSpPr>
        <xdr:cNvPr id="928" name="直線コネクタ 927">
          <a:extLst>
            <a:ext uri="{FF2B5EF4-FFF2-40B4-BE49-F238E27FC236}">
              <a16:creationId xmlns:a16="http://schemas.microsoft.com/office/drawing/2014/main" id="{53FFFEC9-7002-48DC-B9FC-E10D435619B0}"/>
            </a:ext>
          </a:extLst>
        </xdr:cNvPr>
        <xdr:cNvCxnSpPr/>
      </xdr:nvCxnSpPr>
      <xdr:spPr>
        <a:xfrm flipV="1">
          <a:off x="19202400" y="17127474"/>
          <a:ext cx="752475"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112268</xdr:rowOff>
    </xdr:from>
    <xdr:to>
      <xdr:col>107</xdr:col>
      <xdr:colOff>101600</xdr:colOff>
      <xdr:row>105</xdr:row>
      <xdr:rowOff>42418</xdr:rowOff>
    </xdr:to>
    <xdr:sp macro="" textlink="">
      <xdr:nvSpPr>
        <xdr:cNvPr id="929" name="楕円 928">
          <a:extLst>
            <a:ext uri="{FF2B5EF4-FFF2-40B4-BE49-F238E27FC236}">
              <a16:creationId xmlns:a16="http://schemas.microsoft.com/office/drawing/2014/main" id="{D4CA761B-EA6A-4EEE-9B0F-D7D81B7D36D8}"/>
            </a:ext>
          </a:extLst>
        </xdr:cNvPr>
        <xdr:cNvSpPr/>
      </xdr:nvSpPr>
      <xdr:spPr>
        <a:xfrm>
          <a:off x="18345150" y="1708581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158496</xdr:rowOff>
    </xdr:from>
    <xdr:to>
      <xdr:col>111</xdr:col>
      <xdr:colOff>177800</xdr:colOff>
      <xdr:row>104</xdr:row>
      <xdr:rowOff>163068</xdr:rowOff>
    </xdr:to>
    <xdr:cxnSp macro="">
      <xdr:nvCxnSpPr>
        <xdr:cNvPr id="930" name="直線コネクタ 929">
          <a:extLst>
            <a:ext uri="{FF2B5EF4-FFF2-40B4-BE49-F238E27FC236}">
              <a16:creationId xmlns:a16="http://schemas.microsoft.com/office/drawing/2014/main" id="{65AD639B-C78B-4426-A985-F349E2E439CD}"/>
            </a:ext>
          </a:extLst>
        </xdr:cNvPr>
        <xdr:cNvCxnSpPr/>
      </xdr:nvCxnSpPr>
      <xdr:spPr>
        <a:xfrm flipV="1">
          <a:off x="18392775" y="17135221"/>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112268</xdr:rowOff>
    </xdr:from>
    <xdr:to>
      <xdr:col>102</xdr:col>
      <xdr:colOff>165100</xdr:colOff>
      <xdr:row>105</xdr:row>
      <xdr:rowOff>42418</xdr:rowOff>
    </xdr:to>
    <xdr:sp macro="" textlink="">
      <xdr:nvSpPr>
        <xdr:cNvPr id="931" name="楕円 930">
          <a:extLst>
            <a:ext uri="{FF2B5EF4-FFF2-40B4-BE49-F238E27FC236}">
              <a16:creationId xmlns:a16="http://schemas.microsoft.com/office/drawing/2014/main" id="{2F4AD0E3-9811-4A7F-A3B2-6E8E291A3739}"/>
            </a:ext>
          </a:extLst>
        </xdr:cNvPr>
        <xdr:cNvSpPr/>
      </xdr:nvSpPr>
      <xdr:spPr>
        <a:xfrm>
          <a:off x="17554575" y="1708581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163068</xdr:rowOff>
    </xdr:from>
    <xdr:to>
      <xdr:col>107</xdr:col>
      <xdr:colOff>50800</xdr:colOff>
      <xdr:row>104</xdr:row>
      <xdr:rowOff>163068</xdr:rowOff>
    </xdr:to>
    <xdr:cxnSp macro="">
      <xdr:nvCxnSpPr>
        <xdr:cNvPr id="932" name="直線コネクタ 931">
          <a:extLst>
            <a:ext uri="{FF2B5EF4-FFF2-40B4-BE49-F238E27FC236}">
              <a16:creationId xmlns:a16="http://schemas.microsoft.com/office/drawing/2014/main" id="{1DEA317F-8208-4798-829B-2F2B4EE4C5AE}"/>
            </a:ext>
          </a:extLst>
        </xdr:cNvPr>
        <xdr:cNvCxnSpPr/>
      </xdr:nvCxnSpPr>
      <xdr:spPr>
        <a:xfrm>
          <a:off x="17602200" y="17133443"/>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116839</xdr:rowOff>
    </xdr:from>
    <xdr:to>
      <xdr:col>98</xdr:col>
      <xdr:colOff>38100</xdr:colOff>
      <xdr:row>105</xdr:row>
      <xdr:rowOff>46989</xdr:rowOff>
    </xdr:to>
    <xdr:sp macro="" textlink="">
      <xdr:nvSpPr>
        <xdr:cNvPr id="933" name="楕円 932">
          <a:extLst>
            <a:ext uri="{FF2B5EF4-FFF2-40B4-BE49-F238E27FC236}">
              <a16:creationId xmlns:a16="http://schemas.microsoft.com/office/drawing/2014/main" id="{7EF03036-E035-4850-B7A1-B8250475121C}"/>
            </a:ext>
          </a:extLst>
        </xdr:cNvPr>
        <xdr:cNvSpPr/>
      </xdr:nvSpPr>
      <xdr:spPr>
        <a:xfrm>
          <a:off x="16754475" y="170903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163068</xdr:rowOff>
    </xdr:from>
    <xdr:to>
      <xdr:col>102</xdr:col>
      <xdr:colOff>114300</xdr:colOff>
      <xdr:row>104</xdr:row>
      <xdr:rowOff>167639</xdr:rowOff>
    </xdr:to>
    <xdr:cxnSp macro="">
      <xdr:nvCxnSpPr>
        <xdr:cNvPr id="934" name="直線コネクタ 933">
          <a:extLst>
            <a:ext uri="{FF2B5EF4-FFF2-40B4-BE49-F238E27FC236}">
              <a16:creationId xmlns:a16="http://schemas.microsoft.com/office/drawing/2014/main" id="{A3A82E73-6C9F-4ED3-B0DA-B48D8348D534}"/>
            </a:ext>
          </a:extLst>
        </xdr:cNvPr>
        <xdr:cNvCxnSpPr/>
      </xdr:nvCxnSpPr>
      <xdr:spPr>
        <a:xfrm flipV="1">
          <a:off x="16802100" y="17133443"/>
          <a:ext cx="8001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161814</xdr:rowOff>
    </xdr:from>
    <xdr:ext cx="469744" cy="259045"/>
    <xdr:sp macro="" textlink="">
      <xdr:nvSpPr>
        <xdr:cNvPr id="935" name="n_1aveValue【庁舎】&#10;一人当たり面積">
          <a:extLst>
            <a:ext uri="{FF2B5EF4-FFF2-40B4-BE49-F238E27FC236}">
              <a16:creationId xmlns:a16="http://schemas.microsoft.com/office/drawing/2014/main" id="{CDA5B8A0-4BF6-4255-B72A-DC26E742EB39}"/>
            </a:ext>
          </a:extLst>
        </xdr:cNvPr>
        <xdr:cNvSpPr txBox="1"/>
      </xdr:nvSpPr>
      <xdr:spPr>
        <a:xfrm>
          <a:off x="18983402" y="1679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170959</xdr:rowOff>
    </xdr:from>
    <xdr:ext cx="469744" cy="259045"/>
    <xdr:sp macro="" textlink="">
      <xdr:nvSpPr>
        <xdr:cNvPr id="936" name="n_2aveValue【庁舎】&#10;一人当たり面積">
          <a:extLst>
            <a:ext uri="{FF2B5EF4-FFF2-40B4-BE49-F238E27FC236}">
              <a16:creationId xmlns:a16="http://schemas.microsoft.com/office/drawing/2014/main" id="{90712B26-7EC8-4C2F-A93F-58A64F2A7CD1}"/>
            </a:ext>
          </a:extLst>
        </xdr:cNvPr>
        <xdr:cNvSpPr txBox="1"/>
      </xdr:nvSpPr>
      <xdr:spPr>
        <a:xfrm>
          <a:off x="18183302" y="1680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8653</xdr:rowOff>
    </xdr:from>
    <xdr:ext cx="469744" cy="259045"/>
    <xdr:sp macro="" textlink="">
      <xdr:nvSpPr>
        <xdr:cNvPr id="937" name="n_3aveValue【庁舎】&#10;一人当たり面積">
          <a:extLst>
            <a:ext uri="{FF2B5EF4-FFF2-40B4-BE49-F238E27FC236}">
              <a16:creationId xmlns:a16="http://schemas.microsoft.com/office/drawing/2014/main" id="{ACC23D08-71AC-4BD0-983C-91ABD3AD1AAD}"/>
            </a:ext>
          </a:extLst>
        </xdr:cNvPr>
        <xdr:cNvSpPr txBox="1"/>
      </xdr:nvSpPr>
      <xdr:spPr>
        <a:xfrm>
          <a:off x="17383202" y="16813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13225</xdr:rowOff>
    </xdr:from>
    <xdr:ext cx="469744" cy="259045"/>
    <xdr:sp macro="" textlink="">
      <xdr:nvSpPr>
        <xdr:cNvPr id="938" name="n_4aveValue【庁舎】&#10;一人当たり面積">
          <a:extLst>
            <a:ext uri="{FF2B5EF4-FFF2-40B4-BE49-F238E27FC236}">
              <a16:creationId xmlns:a16="http://schemas.microsoft.com/office/drawing/2014/main" id="{0E8D4188-6C59-41BF-A3F8-02E54A3281DE}"/>
            </a:ext>
          </a:extLst>
        </xdr:cNvPr>
        <xdr:cNvSpPr txBox="1"/>
      </xdr:nvSpPr>
      <xdr:spPr>
        <a:xfrm>
          <a:off x="16592627" y="1681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28973</xdr:rowOff>
    </xdr:from>
    <xdr:ext cx="469744" cy="259045"/>
    <xdr:sp macro="" textlink="">
      <xdr:nvSpPr>
        <xdr:cNvPr id="939" name="n_1mainValue【庁舎】&#10;一人当たり面積">
          <a:extLst>
            <a:ext uri="{FF2B5EF4-FFF2-40B4-BE49-F238E27FC236}">
              <a16:creationId xmlns:a16="http://schemas.microsoft.com/office/drawing/2014/main" id="{F8D898C8-0B7F-4DC7-B631-790CA8503FB0}"/>
            </a:ext>
          </a:extLst>
        </xdr:cNvPr>
        <xdr:cNvSpPr txBox="1"/>
      </xdr:nvSpPr>
      <xdr:spPr>
        <a:xfrm>
          <a:off x="18983402" y="1717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33545</xdr:rowOff>
    </xdr:from>
    <xdr:ext cx="469744" cy="259045"/>
    <xdr:sp macro="" textlink="">
      <xdr:nvSpPr>
        <xdr:cNvPr id="940" name="n_2mainValue【庁舎】&#10;一人当たり面積">
          <a:extLst>
            <a:ext uri="{FF2B5EF4-FFF2-40B4-BE49-F238E27FC236}">
              <a16:creationId xmlns:a16="http://schemas.microsoft.com/office/drawing/2014/main" id="{2E8082ED-4D27-42A7-9AEC-483DC5964D1D}"/>
            </a:ext>
          </a:extLst>
        </xdr:cNvPr>
        <xdr:cNvSpPr txBox="1"/>
      </xdr:nvSpPr>
      <xdr:spPr>
        <a:xfrm>
          <a:off x="18183302" y="1717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33545</xdr:rowOff>
    </xdr:from>
    <xdr:ext cx="469744" cy="259045"/>
    <xdr:sp macro="" textlink="">
      <xdr:nvSpPr>
        <xdr:cNvPr id="941" name="n_3mainValue【庁舎】&#10;一人当たり面積">
          <a:extLst>
            <a:ext uri="{FF2B5EF4-FFF2-40B4-BE49-F238E27FC236}">
              <a16:creationId xmlns:a16="http://schemas.microsoft.com/office/drawing/2014/main" id="{8FD17380-8A47-4AC5-B5CF-9D259CBC74E4}"/>
            </a:ext>
          </a:extLst>
        </xdr:cNvPr>
        <xdr:cNvSpPr txBox="1"/>
      </xdr:nvSpPr>
      <xdr:spPr>
        <a:xfrm>
          <a:off x="17383202" y="1717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38116</xdr:rowOff>
    </xdr:from>
    <xdr:ext cx="469744" cy="259045"/>
    <xdr:sp macro="" textlink="">
      <xdr:nvSpPr>
        <xdr:cNvPr id="942" name="n_4mainValue【庁舎】&#10;一人当たり面積">
          <a:extLst>
            <a:ext uri="{FF2B5EF4-FFF2-40B4-BE49-F238E27FC236}">
              <a16:creationId xmlns:a16="http://schemas.microsoft.com/office/drawing/2014/main" id="{65AA492F-AFDA-4FD2-8DEC-A416647866F1}"/>
            </a:ext>
          </a:extLst>
        </xdr:cNvPr>
        <xdr:cNvSpPr txBox="1"/>
      </xdr:nvSpPr>
      <xdr:spPr>
        <a:xfrm>
          <a:off x="16592627" y="1718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D282AF50-EABA-49A8-8443-301B4DFBD69D}"/>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EA7BBD7C-C135-4DFA-9AF9-FCB63F03FD90}"/>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31014188-F8E6-4773-BB86-15EFB589A4A1}"/>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有形固定資産減価償却率を類似団体内平均値と比較すると、「図書館」、「一般廃棄物処理施設」、「保健センター・保健所」、「福祉施設」、「市民会館」及び「庁舎」の老朽化度合いが高くなっている。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特に一般廃棄物処理施設は</a:t>
          </a:r>
          <a:r>
            <a:rPr kumimoji="1" lang="en-US" altLang="ja-JP" sz="1300">
              <a:latin typeface="ＭＳ Ｐゴシック" panose="020B0600070205080204" pitchFamily="50" charset="-128"/>
              <a:ea typeface="ＭＳ Ｐゴシック" panose="020B0600070205080204" pitchFamily="50" charset="-128"/>
            </a:rPr>
            <a:t>77.3%</a:t>
          </a:r>
          <a:r>
            <a:rPr kumimoji="1" lang="ja-JP" altLang="en-US" sz="1300">
              <a:latin typeface="ＭＳ Ｐゴシック" panose="020B0600070205080204" pitchFamily="50" charset="-128"/>
              <a:ea typeface="ＭＳ Ｐゴシック" panose="020B0600070205080204" pitchFamily="50" charset="-128"/>
            </a:rPr>
            <a:t>と老朽化が進んでおり、</a:t>
          </a:r>
          <a:r>
            <a:rPr kumimoji="1" lang="en-US" altLang="ja-JP" sz="1300">
              <a:latin typeface="ＭＳ Ｐゴシック" panose="020B0600070205080204" pitchFamily="50" charset="-128"/>
              <a:ea typeface="ＭＳ Ｐゴシック" panose="020B0600070205080204" pitchFamily="50" charset="-128"/>
            </a:rPr>
            <a:t>2022</a:t>
          </a:r>
          <a:r>
            <a:rPr kumimoji="1" lang="ja-JP" altLang="en-US" sz="1300">
              <a:latin typeface="ＭＳ Ｐゴシック" panose="020B0600070205080204" pitchFamily="50" charset="-128"/>
              <a:ea typeface="ＭＳ Ｐゴシック" panose="020B0600070205080204" pitchFamily="50" charset="-128"/>
            </a:rPr>
            <a:t>年度に一部施設の長寿命化工事を竣工したが、他施設及び工作物の老朽化が進んでいる状況にある。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本市では、「公共施設等総合管理計画」に定めた目標を実現していくため、平成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施設類型ごとの具体的方針となる「公共施設等総合管理計画個別計画」を策定し、公共施設などの老朽化対策に取り組んでいるところであるが、引き続き、少子化・人口減少の進行に伴う需要の変化を見据え、中長期的な視点に立った施設マネジメント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315,155
311,823
757.20
150,377,955
142,036,623
6,751,156
73,039,000
94,468,571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類似団体の平均を上回ってはいるが、令和２年度から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ずつ低下傾向にある。前年と比較し、景気回復や物価上昇を受け、地方消費税や固定資産税などの税収は増加したものの、一方で、高齢化の進展や光熱費の高騰により社会保障関連経費や光熱費等の需要が増加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今後も社会保障関連経費の増加や公共施設の維持管理に要する経費の増加が見込まれるため、長期的視野に立った施設マネジメントや効率的かつ効果的な事業運営に努めていく。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93435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0565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76200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41728</xdr:rowOff>
    </xdr:from>
    <xdr:to>
      <xdr:col>15</xdr:col>
      <xdr:colOff>82550</xdr:colOff>
      <xdr:row>41</xdr:row>
      <xdr:rowOff>58965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711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41728</xdr:rowOff>
    </xdr:from>
    <xdr:to>
      <xdr:col>11</xdr:col>
      <xdr:colOff>31750</xdr:colOff>
      <xdr:row>41</xdr:row>
      <xdr:rowOff>58965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0711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59162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8165</xdr:rowOff>
    </xdr:from>
    <xdr:to>
      <xdr:col>15</xdr:col>
      <xdr:colOff>133350</xdr:colOff>
      <xdr:row>41</xdr:row>
      <xdr:rowOff>109765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162378</xdr:rowOff>
    </xdr:from>
    <xdr:to>
      <xdr:col>11</xdr:col>
      <xdr:colOff>82550</xdr:colOff>
      <xdr:row>41</xdr:row>
      <xdr:rowOff>92528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類似団体の平均は下回っているものの、前年度より</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上昇している。これは、建設資材、光熱水費等の物価上昇による物件費の増加及び扶助費の増加によるものである。今後も、高齢化等に伴う扶助費等社会保障費及び物価上昇による物件費等の増加など、財政需要が膨らむことが予見されることから、</a:t>
          </a:r>
          <a:r>
            <a:rPr kumimoji="1" lang="en-US" altLang="ja-JP" sz="1200">
              <a:latin typeface="ＭＳ Ｐゴシック" panose="020B0600070205080204" pitchFamily="50" charset="-128"/>
              <a:ea typeface="ＭＳ Ｐゴシック" panose="020B0600070205080204" pitchFamily="50" charset="-128"/>
            </a:rPr>
            <a:t>EBPM</a:t>
          </a:r>
          <a:r>
            <a:rPr kumimoji="1" lang="ja-JP" altLang="en-US" sz="1200">
              <a:latin typeface="ＭＳ Ｐゴシック" panose="020B0600070205080204" pitchFamily="50" charset="-128"/>
              <a:ea typeface="ＭＳ Ｐゴシック" panose="020B0600070205080204" pitchFamily="50" charset="-128"/>
            </a:rPr>
            <a:t>に基づき、限られた人員・時間・予算を必要性や緊急性、税収増効果の高い施策から優先的に投入するワイズスペンディングによる「投資的まちづくり」の視点のもと、民間活力の導入等による経常経費の削減に努め、引き続き経常収支比率</a:t>
          </a:r>
          <a:r>
            <a:rPr kumimoji="1" lang="en-US" altLang="ja-JP" sz="1200">
              <a:latin typeface="ＭＳ Ｐゴシック" panose="020B0600070205080204" pitchFamily="50" charset="-128"/>
              <a:ea typeface="ＭＳ Ｐゴシック" panose="020B0600070205080204" pitchFamily="50" charset="-128"/>
            </a:rPr>
            <a:t>90.0</a:t>
          </a:r>
          <a:r>
            <a:rPr kumimoji="1" lang="ja-JP" altLang="en-US" sz="1200">
              <a:latin typeface="ＭＳ Ｐゴシック" panose="020B0600070205080204" pitchFamily="50" charset="-128"/>
              <a:ea typeface="ＭＳ Ｐゴシック" panose="020B0600070205080204" pitchFamily="50" charset="-128"/>
            </a:rPr>
            <a:t>％を超えないことを目標とする。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119126</xdr:rowOff>
    </xdr:from>
    <xdr:to>
      <xdr:col>23</xdr:col>
      <xdr:colOff>133350</xdr:colOff>
      <xdr:row>64</xdr:row>
      <xdr:rowOff>5588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20476"/>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129557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10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109728</xdr:rowOff>
    </xdr:from>
    <xdr:to>
      <xdr:col>19</xdr:col>
      <xdr:colOff>133350</xdr:colOff>
      <xdr:row>63</xdr:row>
      <xdr:rowOff>119126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68178"/>
          <a:ext cx="889000" cy="3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109728</xdr:rowOff>
    </xdr:from>
    <xdr:to>
      <xdr:col>15</xdr:col>
      <xdr:colOff>82550</xdr:colOff>
      <xdr:row>63</xdr:row>
      <xdr:rowOff>109474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568178"/>
          <a:ext cx="889000" cy="3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109474</xdr:rowOff>
    </xdr:from>
    <xdr:to>
      <xdr:col>11</xdr:col>
      <xdr:colOff>31750</xdr:colOff>
      <xdr:row>63</xdr:row>
      <xdr:rowOff>157734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91082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62755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126238</xdr:rowOff>
    </xdr:from>
    <xdr:to>
      <xdr:col>23</xdr:col>
      <xdr:colOff>184150</xdr:colOff>
      <xdr:row>64</xdr:row>
      <xdr:rowOff>56388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142765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68326</xdr:rowOff>
    </xdr:from>
    <xdr:to>
      <xdr:col>19</xdr:col>
      <xdr:colOff>184150</xdr:colOff>
      <xdr:row>63</xdr:row>
      <xdr:rowOff>169926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8653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63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58928</xdr:rowOff>
    </xdr:from>
    <xdr:to>
      <xdr:col>15</xdr:col>
      <xdr:colOff>133350</xdr:colOff>
      <xdr:row>61</xdr:row>
      <xdr:rowOff>160528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170705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58674</xdr:rowOff>
    </xdr:from>
    <xdr:to>
      <xdr:col>11</xdr:col>
      <xdr:colOff>82550</xdr:colOff>
      <xdr:row>63</xdr:row>
      <xdr:rowOff>160274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170451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[131,471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５年間で最も類似団体平均との差が縮まったが、依然として平均を上回る結果となっている。類似団体平均に比べ高くなっているのは、物件費及び維持補修費を要因とするものであり、公共施設の多さに起因するものである。今後は、施設の在り方を見直し、複合化や多機能化などによる施設の総量縮減を図り、コストの削減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31696</xdr:rowOff>
    </xdr:from>
    <xdr:to>
      <xdr:col>23</xdr:col>
      <xdr:colOff>133350</xdr:colOff>
      <xdr:row>85</xdr:row>
      <xdr:rowOff>30242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433496"/>
          <a:ext cx="838200" cy="16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101650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60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123651</xdr:rowOff>
    </xdr:from>
    <xdr:to>
      <xdr:col>19</xdr:col>
      <xdr:colOff>133350</xdr:colOff>
      <xdr:row>85</xdr:row>
      <xdr:rowOff>30242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525451"/>
          <a:ext cx="889000" cy="7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104336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63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98361</xdr:rowOff>
    </xdr:from>
    <xdr:to>
      <xdr:col>15</xdr:col>
      <xdr:colOff>82550</xdr:colOff>
      <xdr:row>84</xdr:row>
      <xdr:rowOff>123651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328711"/>
          <a:ext cx="889000" cy="19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10551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154994</xdr:rowOff>
    </xdr:from>
    <xdr:to>
      <xdr:col>11</xdr:col>
      <xdr:colOff>31750</xdr:colOff>
      <xdr:row>83</xdr:row>
      <xdr:rowOff>98361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13894"/>
          <a:ext cx="889000" cy="11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21114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28982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152346</xdr:rowOff>
    </xdr:from>
    <xdr:to>
      <xdr:col>23</xdr:col>
      <xdr:colOff>184150</xdr:colOff>
      <xdr:row>84</xdr:row>
      <xdr:rowOff>82496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8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124423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150892</xdr:rowOff>
    </xdr:from>
    <xdr:to>
      <xdr:col>19</xdr:col>
      <xdr:colOff>184150</xdr:colOff>
      <xdr:row>85</xdr:row>
      <xdr:rowOff>81042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55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65819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639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72851</xdr:rowOff>
    </xdr:from>
    <xdr:to>
      <xdr:col>15</xdr:col>
      <xdr:colOff>133350</xdr:colOff>
      <xdr:row>85</xdr:row>
      <xdr:rowOff>3001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47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159228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56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47561</xdr:rowOff>
    </xdr:from>
    <xdr:to>
      <xdr:col>11</xdr:col>
      <xdr:colOff>82550</xdr:colOff>
      <xdr:row>83</xdr:row>
      <xdr:rowOff>149161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7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133938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36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104194</xdr:rowOff>
    </xdr:from>
    <xdr:to>
      <xdr:col>7</xdr:col>
      <xdr:colOff>31750</xdr:colOff>
      <xdr:row>83</xdr:row>
      <xdr:rowOff>34344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6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19121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4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類似団体平均及び全国平均を上回っていることから、今後も福島県人事院勧告に準じた給与改定を行うとともに、より一層の給与適正化に努めていく。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128411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4630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115005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4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115005</xdr:rowOff>
    </xdr:from>
    <xdr:to>
      <xdr:col>72</xdr:col>
      <xdr:colOff>203200</xdr:colOff>
      <xdr:row>86</xdr:row>
      <xdr:rowOff>168628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5970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168628</xdr:rowOff>
    </xdr:from>
    <xdr:to>
      <xdr:col>68</xdr:col>
      <xdr:colOff>152400</xdr:colOff>
      <xdr:row>87</xdr:row>
      <xdr:rowOff>23989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9133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77611</xdr:rowOff>
    </xdr:from>
    <xdr:to>
      <xdr:col>81</xdr:col>
      <xdr:colOff>95250</xdr:colOff>
      <xdr:row>87</xdr:row>
      <xdr:rowOff>7761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49688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9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64205</xdr:rowOff>
    </xdr:from>
    <xdr:to>
      <xdr:col>73</xdr:col>
      <xdr:colOff>44450</xdr:colOff>
      <xdr:row>86</xdr:row>
      <xdr:rowOff>165805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150582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117828</xdr:rowOff>
    </xdr:from>
    <xdr:to>
      <xdr:col>68</xdr:col>
      <xdr:colOff>203200</xdr:colOff>
      <xdr:row>87</xdr:row>
      <xdr:rowOff>47978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32755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144639</xdr:rowOff>
    </xdr:from>
    <xdr:to>
      <xdr:col>64</xdr:col>
      <xdr:colOff>152400</xdr:colOff>
      <xdr:row>87</xdr:row>
      <xdr:rowOff>74789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59566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業務体制の見直しや事業推進を目的とした人員配置の適正化を図りながら、類似団体平均及び全国平均を下回る職員数を維持している。</a:t>
          </a:r>
        </a:p>
        <a:p>
          <a:r>
            <a:rPr kumimoji="1" lang="ja-JP" altLang="en-US" sz="1300">
              <a:latin typeface="ＭＳ Ｐゴシック" panose="020B0600070205080204" pitchFamily="50" charset="-128"/>
              <a:ea typeface="ＭＳ Ｐゴシック" panose="020B0600070205080204" pitchFamily="50" charset="-128"/>
            </a:rPr>
            <a:t>　これまでも、行財政改革大綱実施計画に基づく定員適正化及び民間委託の推進等、業務のアウトソーシングに取り組んできたところであるが、引き続き、市民サービスの低下を招かぬよう適正な人員の配置及び事務の効率化の向上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136525</xdr:rowOff>
    </xdr:from>
    <xdr:to>
      <xdr:col>81</xdr:col>
      <xdr:colOff>44450</xdr:colOff>
      <xdr:row>59</xdr:row>
      <xdr:rowOff>148590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25207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64787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124460</xdr:rowOff>
    </xdr:from>
    <xdr:to>
      <xdr:col>77</xdr:col>
      <xdr:colOff>44450</xdr:colOff>
      <xdr:row>59</xdr:row>
      <xdr:rowOff>136525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4001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112395</xdr:rowOff>
    </xdr:from>
    <xdr:to>
      <xdr:col>72</xdr:col>
      <xdr:colOff>203200</xdr:colOff>
      <xdr:row>59</xdr:row>
      <xdr:rowOff>124460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2794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84244</xdr:rowOff>
    </xdr:from>
    <xdr:to>
      <xdr:col>68</xdr:col>
      <xdr:colOff>152400</xdr:colOff>
      <xdr:row>59</xdr:row>
      <xdr:rowOff>112395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199794"/>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118762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98654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97790</xdr:rowOff>
    </xdr:from>
    <xdr:to>
      <xdr:col>81</xdr:col>
      <xdr:colOff>95250</xdr:colOff>
      <xdr:row>60</xdr:row>
      <xdr:rowOff>27940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114317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5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85725</xdr:rowOff>
    </xdr:from>
    <xdr:to>
      <xdr:col>77</xdr:col>
      <xdr:colOff>95250</xdr:colOff>
      <xdr:row>60</xdr:row>
      <xdr:rowOff>15875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26052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7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73660</xdr:rowOff>
    </xdr:from>
    <xdr:to>
      <xdr:col>73</xdr:col>
      <xdr:colOff>44450</xdr:colOff>
      <xdr:row>60</xdr:row>
      <xdr:rowOff>3810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13987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61595</xdr:rowOff>
    </xdr:from>
    <xdr:to>
      <xdr:col>68</xdr:col>
      <xdr:colOff>203200</xdr:colOff>
      <xdr:row>59</xdr:row>
      <xdr:rowOff>163195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1922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4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33444</xdr:rowOff>
    </xdr:from>
    <xdr:to>
      <xdr:col>64</xdr:col>
      <xdr:colOff>152400</xdr:colOff>
      <xdr:row>59</xdr:row>
      <xdr:rowOff>135044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145221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1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元利償還金の額の減少及び標準税収入額等の増加により、単年度では対前年比で約</a:t>
          </a:r>
          <a:r>
            <a:rPr kumimoji="1" lang="en-US" altLang="ja-JP" sz="1300">
              <a:latin typeface="ＭＳ Ｐゴシック" panose="020B0600070205080204" pitchFamily="50" charset="-128"/>
              <a:ea typeface="ＭＳ Ｐゴシック" panose="020B0600070205080204" pitchFamily="50" charset="-128"/>
            </a:rPr>
            <a:t>0.28</a:t>
          </a:r>
          <a:r>
            <a:rPr kumimoji="1" lang="ja-JP" altLang="en-US" sz="1300">
              <a:latin typeface="ＭＳ Ｐゴシック" panose="020B0600070205080204" pitchFamily="50" charset="-128"/>
              <a:ea typeface="ＭＳ Ｐゴシック" panose="020B0600070205080204" pitchFamily="50" charset="-128"/>
            </a:rPr>
            <a:t>ポイントの改善、３か年平均では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ポイントの改善となった。</a:t>
          </a:r>
        </a:p>
        <a:p>
          <a:r>
            <a:rPr kumimoji="1" lang="ja-JP" altLang="en-US" sz="1300">
              <a:latin typeface="ＭＳ Ｐゴシック" panose="020B0600070205080204" pitchFamily="50" charset="-128"/>
              <a:ea typeface="ＭＳ Ｐゴシック" panose="020B0600070205080204" pitchFamily="50" charset="-128"/>
            </a:rPr>
            <a:t>　今後とも計画的な地方債償還に取り組み、一定の水準を保てるように努めていく。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24977</xdr:rowOff>
    </xdr:from>
    <xdr:to>
      <xdr:col>81</xdr:col>
      <xdr:colOff>44450</xdr:colOff>
      <xdr:row>39</xdr:row>
      <xdr:rowOff>49106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71152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49106</xdr:rowOff>
    </xdr:from>
    <xdr:to>
      <xdr:col>77</xdr:col>
      <xdr:colOff>44450</xdr:colOff>
      <xdr:row>39</xdr:row>
      <xdr:rowOff>113454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73565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113454</xdr:rowOff>
    </xdr:from>
    <xdr:to>
      <xdr:col>72</xdr:col>
      <xdr:colOff>203200</xdr:colOff>
      <xdr:row>39</xdr:row>
      <xdr:rowOff>153670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80000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153670</xdr:rowOff>
    </xdr:from>
    <xdr:to>
      <xdr:col>68</xdr:col>
      <xdr:colOff>152400</xdr:colOff>
      <xdr:row>40</xdr:row>
      <xdr:rowOff>70696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84022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23300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47431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145627</xdr:rowOff>
    </xdr:from>
    <xdr:to>
      <xdr:col>81</xdr:col>
      <xdr:colOff>95250</xdr:colOff>
      <xdr:row>39</xdr:row>
      <xdr:rowOff>75777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162154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0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169756</xdr:rowOff>
    </xdr:from>
    <xdr:to>
      <xdr:col>77</xdr:col>
      <xdr:colOff>95250</xdr:colOff>
      <xdr:row>39</xdr:row>
      <xdr:rowOff>99906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110083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53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62654</xdr:rowOff>
    </xdr:from>
    <xdr:to>
      <xdr:col>73</xdr:col>
      <xdr:colOff>44450</xdr:colOff>
      <xdr:row>39</xdr:row>
      <xdr:rowOff>164254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2981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1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102870</xdr:rowOff>
    </xdr:from>
    <xdr:to>
      <xdr:col>68</xdr:col>
      <xdr:colOff>203200</xdr:colOff>
      <xdr:row>40</xdr:row>
      <xdr:rowOff>33020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43197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19896</xdr:rowOff>
    </xdr:from>
    <xdr:to>
      <xdr:col>64</xdr:col>
      <xdr:colOff>152400</xdr:colOff>
      <xdr:row>40</xdr:row>
      <xdr:rowOff>121496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131673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組合負担等見込額の減少、充当可能基金の増額により、対前年比で</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ポイント減少し、前年度に引き続き、将来負担比率が発生しないこととなった。</a:t>
          </a:r>
        </a:p>
        <a:p>
          <a:r>
            <a:rPr kumimoji="1" lang="ja-JP" altLang="en-US" sz="1300">
              <a:latin typeface="ＭＳ Ｐゴシック" panose="020B0600070205080204" pitchFamily="50" charset="-128"/>
              <a:ea typeface="ＭＳ Ｐゴシック" panose="020B0600070205080204" pitchFamily="50" charset="-128"/>
            </a:rPr>
            <a:t>　引き続き、公共施設の長寿命化事業等、地方債現在高の増加、特定目的基金の取崩し等による将来負担比率の増加要因が見込まれるため、計画的な地方債償還と財源確保により将来負担比率の抑制に努める。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137126</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537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54407</xdr:rowOff>
    </xdr:from>
    <xdr:to>
      <xdr:col>73</xdr:col>
      <xdr:colOff>44450</xdr:colOff>
      <xdr:row>15</xdr:row>
      <xdr:rowOff>156007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132588</xdr:rowOff>
    </xdr:from>
    <xdr:to>
      <xdr:col>68</xdr:col>
      <xdr:colOff>203200</xdr:colOff>
      <xdr:row>16</xdr:row>
      <xdr:rowOff>62738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315,155
311,823
757.20
150,377,955
142,036,623
6,751,156
73,039,000
94,468,571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類似団体及び全国平均を下回っており、前年度と比較して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人件費の総額は、この算定に含まれない退職金を除くと給与改定等により増加した。</a:t>
          </a:r>
        </a:p>
        <a:p>
          <a:r>
            <a:rPr kumimoji="1" lang="ja-JP" altLang="en-US" sz="1300">
              <a:latin typeface="ＭＳ Ｐゴシック" panose="020B0600070205080204" pitchFamily="50" charset="-128"/>
              <a:ea typeface="ＭＳ Ｐゴシック" panose="020B0600070205080204" pitchFamily="50" charset="-128"/>
            </a:rPr>
            <a:t>　今後も、行財政改革への取り組みを通じて、定員及び給与の適正化に努めていく。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36</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468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24130</xdr:rowOff>
    </xdr:from>
    <xdr:to>
      <xdr:col>19</xdr:col>
      <xdr:colOff>187325</xdr:colOff>
      <xdr:row>36</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248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24130</xdr:rowOff>
    </xdr:from>
    <xdr:to>
      <xdr:col>15</xdr:col>
      <xdr:colOff>98425</xdr:colOff>
      <xdr:row>35</xdr:row>
      <xdr:rowOff>130810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248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54610</xdr:rowOff>
    </xdr:from>
    <xdr:to>
      <xdr:col>11</xdr:col>
      <xdr:colOff>9525</xdr:colOff>
      <xdr:row>35</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553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111777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125730</xdr:rowOff>
    </xdr:from>
    <xdr:to>
      <xdr:col>20</xdr:col>
      <xdr:colOff>38100</xdr:colOff>
      <xdr:row>36</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144780</xdr:rowOff>
    </xdr:from>
    <xdr:to>
      <xdr:col>15</xdr:col>
      <xdr:colOff>149225</xdr:colOff>
      <xdr:row>35</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85107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80010</xdr:rowOff>
    </xdr:from>
    <xdr:to>
      <xdr:col>11</xdr:col>
      <xdr:colOff>60325</xdr:colOff>
      <xdr:row>36</xdr:row>
      <xdr:rowOff>10160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20337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3810</xdr:rowOff>
    </xdr:from>
    <xdr:to>
      <xdr:col>6</xdr:col>
      <xdr:colOff>171450</xdr:colOff>
      <xdr:row>35</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115587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類似団体平均及び全国平均を上回っており、前年度と比較して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ポイント上昇している。これは、物件費の総額は減少しているものの、光熱水費等の価格高騰の影響等により、施設の維持管理費用に充当した経常一般財源の割合が増加したためである。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今後も、民間委託等の推進により上昇が見込まれるが、最少の経費で最大の効果を上げられるよう、費用対効果の向上に努めていく。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16510</xdr:rowOff>
    </xdr:from>
    <xdr:to>
      <xdr:col>82</xdr:col>
      <xdr:colOff>107950</xdr:colOff>
      <xdr:row>19</xdr:row>
      <xdr:rowOff>115570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2740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104157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47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100330</xdr:rowOff>
    </xdr:from>
    <xdr:to>
      <xdr:col>78</xdr:col>
      <xdr:colOff>69850</xdr:colOff>
      <xdr:row>19</xdr:row>
      <xdr:rowOff>16510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1498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100330</xdr:rowOff>
    </xdr:from>
    <xdr:to>
      <xdr:col>73</xdr:col>
      <xdr:colOff>180975</xdr:colOff>
      <xdr:row>18</xdr:row>
      <xdr:rowOff>27940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149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27940</xdr:rowOff>
    </xdr:from>
    <xdr:to>
      <xdr:col>69</xdr:col>
      <xdr:colOff>92075</xdr:colOff>
      <xdr:row>18</xdr:row>
      <xdr:rowOff>142240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140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161307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64770</xdr:rowOff>
    </xdr:from>
    <xdr:to>
      <xdr:col>82</xdr:col>
      <xdr:colOff>158750</xdr:colOff>
      <xdr:row>19</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36847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137160</xdr:rowOff>
    </xdr:from>
    <xdr:to>
      <xdr:col>78</xdr:col>
      <xdr:colOff>120650</xdr:colOff>
      <xdr:row>19</xdr:row>
      <xdr:rowOff>67310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2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52087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0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49530</xdr:rowOff>
    </xdr:from>
    <xdr:to>
      <xdr:col>74</xdr:col>
      <xdr:colOff>31750</xdr:colOff>
      <xdr:row>17</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135907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148590</xdr:rowOff>
    </xdr:from>
    <xdr:to>
      <xdr:col>69</xdr:col>
      <xdr:colOff>142875</xdr:colOff>
      <xdr:row>18</xdr:row>
      <xdr:rowOff>78740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63517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91440</xdr:rowOff>
    </xdr:from>
    <xdr:to>
      <xdr:col>65</xdr:col>
      <xdr:colOff>53975</xdr:colOff>
      <xdr:row>19</xdr:row>
      <xdr:rowOff>21590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6367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6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類似団体及び全国平均を下回っているが、前年度と比較して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保育や障害児給付費等の影響により、扶助費の総額は前年度より増加した。</a:t>
          </a:r>
        </a:p>
        <a:p>
          <a:r>
            <a:rPr kumimoji="1" lang="ja-JP" altLang="en-US" sz="1300">
              <a:latin typeface="ＭＳ Ｐゴシック" panose="020B0600070205080204" pitchFamily="50" charset="-128"/>
              <a:ea typeface="ＭＳ Ｐゴシック" panose="020B0600070205080204" pitchFamily="50" charset="-128"/>
            </a:rPr>
            <a:t>　今後、高齢化の進展等により、扶助費の更なる増加が予想されるが、単独事業の見直しを図る等、引き続き適正な水準を保てるよう努めていく。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61685</xdr:rowOff>
    </xdr:from>
    <xdr:to>
      <xdr:col>24</xdr:col>
      <xdr:colOff>25400</xdr:colOff>
      <xdr:row>54</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3199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108149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0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7257</xdr:rowOff>
    </xdr:from>
    <xdr:to>
      <xdr:col>19</xdr:col>
      <xdr:colOff>187325</xdr:colOff>
      <xdr:row>54</xdr:row>
      <xdr:rowOff>61685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2655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7257</xdr:rowOff>
    </xdr:from>
    <xdr:to>
      <xdr:col>15</xdr:col>
      <xdr:colOff>98425</xdr:colOff>
      <xdr:row>54</xdr:row>
      <xdr:rowOff>72572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2655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70049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18143</xdr:rowOff>
    </xdr:from>
    <xdr:to>
      <xdr:col>11</xdr:col>
      <xdr:colOff>9525</xdr:colOff>
      <xdr:row>54</xdr:row>
      <xdr:rowOff>72572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2764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xdr:rowOff>
    </xdr:from>
    <xdr:to>
      <xdr:col>20</xdr:col>
      <xdr:colOff>38100</xdr:colOff>
      <xdr:row>54</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127907</xdr:rowOff>
    </xdr:from>
    <xdr:to>
      <xdr:col>15</xdr:col>
      <xdr:colOff>149225</xdr:colOff>
      <xdr:row>54</xdr:row>
      <xdr:rowOff>58057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68234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21772</xdr:rowOff>
    </xdr:from>
    <xdr:to>
      <xdr:col>11</xdr:col>
      <xdr:colOff>60325</xdr:colOff>
      <xdr:row>54</xdr:row>
      <xdr:rowOff>123372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133549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138793</xdr:rowOff>
    </xdr:from>
    <xdr:to>
      <xdr:col>6</xdr:col>
      <xdr:colOff>171450</xdr:colOff>
      <xdr:row>54</xdr:row>
      <xdr:rowOff>68943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79120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前年度と比較すると</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ポイント上昇しており、類似団体及び全国平均をやや上回っている。これは</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介護保険特別会計、後期高齢者医療特別会計への繰出金が多額となっているためであるが、高齢化が進展していくことから、今後も増加要因となることが予想される。</a:t>
          </a:r>
        </a:p>
        <a:p>
          <a:r>
            <a:rPr kumimoji="1" lang="ja-JP" altLang="en-US" sz="1200">
              <a:latin typeface="ＭＳ Ｐゴシック" panose="020B0600070205080204" pitchFamily="50" charset="-128"/>
              <a:ea typeface="ＭＳ Ｐゴシック" panose="020B0600070205080204" pitchFamily="50" charset="-128"/>
            </a:rPr>
            <a:t>　各会計の収入確保及び経費節減を図り繰出金の抑制に努めるとともに、施設の老朽化に対応する維持補修費についても、公共施設等総合管理計画に基づき、引き続き最適化を図っていく。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139700</xdr:rowOff>
    </xdr:from>
    <xdr:to>
      <xdr:col>82</xdr:col>
      <xdr:colOff>107950</xdr:colOff>
      <xdr:row>58</xdr:row>
      <xdr:rowOff>152400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83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58</xdr:row>
      <xdr:rowOff>139700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94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59</xdr:row>
      <xdr:rowOff>31750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94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59</xdr:row>
      <xdr:rowOff>31750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7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101600</xdr:rowOff>
    </xdr:from>
    <xdr:to>
      <xdr:col>82</xdr:col>
      <xdr:colOff>158750</xdr:colOff>
      <xdr:row>59</xdr:row>
      <xdr:rowOff>31750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73677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88900</xdr:rowOff>
    </xdr:from>
    <xdr:to>
      <xdr:col>78</xdr:col>
      <xdr:colOff>120650</xdr:colOff>
      <xdr:row>59</xdr:row>
      <xdr:rowOff>19050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3827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ポイント増加しており、類似団体平均を上回っているが、全国平均よりは下回っている。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等の総額は減少しているものの、今後物価や人件費の上昇が影響することが考えられるため、各補助金等の内容を精査し、補助額や補助率の見直しを検討する等、より一層の適正化・最適化に努めていく。</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30988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1940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31005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860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129286</xdr:rowOff>
    </xdr:from>
    <xdr:to>
      <xdr:col>78</xdr:col>
      <xdr:colOff>69850</xdr:colOff>
      <xdr:row>36</xdr:row>
      <xdr:rowOff>21844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1300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129286</xdr:rowOff>
    </xdr:from>
    <xdr:to>
      <xdr:col>73</xdr:col>
      <xdr:colOff>180975</xdr:colOff>
      <xdr:row>36</xdr:row>
      <xdr:rowOff>58420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13003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89679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58420</xdr:rowOff>
    </xdr:from>
    <xdr:to>
      <xdr:col>69</xdr:col>
      <xdr:colOff>92075</xdr:colOff>
      <xdr:row>36</xdr:row>
      <xdr:rowOff>159004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23062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151638</xdr:rowOff>
    </xdr:from>
    <xdr:to>
      <xdr:col>82</xdr:col>
      <xdr:colOff>158750</xdr:colOff>
      <xdr:row>36</xdr:row>
      <xdr:rowOff>81788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123715</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12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57421</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229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78486</xdr:rowOff>
    </xdr:from>
    <xdr:to>
      <xdr:col>74</xdr:col>
      <xdr:colOff>31750</xdr:colOff>
      <xdr:row>36</xdr:row>
      <xdr:rowOff>8636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164863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16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93997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類似団体及び全国平均を下回っており、前年度と比較して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これは、元利償還金の一部償還完了によるものであり、今後も、計画的な償還を継続し、地方財政措置の厚い起債の活用を基本とすることにより、良好な水準を保てるよう努めていく。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85090</xdr:rowOff>
    </xdr:from>
    <xdr:to>
      <xdr:col>24</xdr:col>
      <xdr:colOff>25400</xdr:colOff>
      <xdr:row>75</xdr:row>
      <xdr:rowOff>123190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29438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6366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123190</xdr:rowOff>
    </xdr:from>
    <xdr:to>
      <xdr:col>19</xdr:col>
      <xdr:colOff>187325</xdr:colOff>
      <xdr:row>75</xdr:row>
      <xdr:rowOff>123190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2981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123190</xdr:rowOff>
    </xdr:from>
    <xdr:to>
      <xdr:col>15</xdr:col>
      <xdr:colOff>98425</xdr:colOff>
      <xdr:row>76</xdr:row>
      <xdr:rowOff>66039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2981940"/>
          <a:ext cx="889000" cy="11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66039</xdr:rowOff>
    </xdr:from>
    <xdr:to>
      <xdr:col>11</xdr:col>
      <xdr:colOff>9525</xdr:colOff>
      <xdr:row>76</xdr:row>
      <xdr:rowOff>104139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0962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34290</xdr:rowOff>
    </xdr:from>
    <xdr:to>
      <xdr:col>24</xdr:col>
      <xdr:colOff>76200</xdr:colOff>
      <xdr:row>75</xdr:row>
      <xdr:rowOff>135890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50817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72390</xdr:rowOff>
    </xdr:from>
    <xdr:to>
      <xdr:col>20</xdr:col>
      <xdr:colOff>38100</xdr:colOff>
      <xdr:row>76</xdr:row>
      <xdr:rowOff>2539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12717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70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72390</xdr:rowOff>
    </xdr:from>
    <xdr:to>
      <xdr:col>15</xdr:col>
      <xdr:colOff>149225</xdr:colOff>
      <xdr:row>76</xdr:row>
      <xdr:rowOff>2539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12717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15239</xdr:rowOff>
    </xdr:from>
    <xdr:to>
      <xdr:col>11</xdr:col>
      <xdr:colOff>60325</xdr:colOff>
      <xdr:row>76</xdr:row>
      <xdr:rowOff>116839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ポイント上昇しており、類似団体平均及び全国平均を上回った。</a:t>
          </a:r>
        </a:p>
        <a:p>
          <a:r>
            <a:rPr kumimoji="1" lang="ja-JP" altLang="en-US" sz="1300">
              <a:latin typeface="ＭＳ Ｐゴシック" panose="020B0600070205080204" pitchFamily="50" charset="-128"/>
              <a:ea typeface="ＭＳ Ｐゴシック" panose="020B0600070205080204" pitchFamily="50" charset="-128"/>
            </a:rPr>
            <a:t>　これは、物価上昇に伴う人件費や物件費の増加が主な要因となっている。</a:t>
          </a:r>
        </a:p>
        <a:p>
          <a:r>
            <a:rPr kumimoji="1" lang="ja-JP" altLang="en-US" sz="1300">
              <a:latin typeface="ＭＳ Ｐゴシック" panose="020B0600070205080204" pitchFamily="50" charset="-128"/>
              <a:ea typeface="ＭＳ Ｐゴシック" panose="020B0600070205080204" pitchFamily="50" charset="-128"/>
            </a:rPr>
            <a:t>　さらに、扶助費等について今後も増加が見込まれるため、単独事業の見直しを図り経費の削減を図りつつ、引き続き適正な水準を保てるよう努めていく。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138430</xdr:rowOff>
    </xdr:from>
    <xdr:to>
      <xdr:col>82</xdr:col>
      <xdr:colOff>107950</xdr:colOff>
      <xdr:row>76</xdr:row>
      <xdr:rowOff>96520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99718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39387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898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96520</xdr:rowOff>
    </xdr:from>
    <xdr:to>
      <xdr:col>78</xdr:col>
      <xdr:colOff>69850</xdr:colOff>
      <xdr:row>75</xdr:row>
      <xdr:rowOff>138430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440920"/>
          <a:ext cx="889000" cy="55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96520</xdr:rowOff>
    </xdr:from>
    <xdr:to>
      <xdr:col>73</xdr:col>
      <xdr:colOff>180975</xdr:colOff>
      <xdr:row>75</xdr:row>
      <xdr:rowOff>8890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440920"/>
          <a:ext cx="8890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147337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8890</xdr:rowOff>
    </xdr:from>
    <xdr:to>
      <xdr:col>69</xdr:col>
      <xdr:colOff>92075</xdr:colOff>
      <xdr:row>75</xdr:row>
      <xdr:rowOff>46990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8676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45720</xdr:rowOff>
    </xdr:from>
    <xdr:to>
      <xdr:col>82</xdr:col>
      <xdr:colOff>158750</xdr:colOff>
      <xdr:row>76</xdr:row>
      <xdr:rowOff>147320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17797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87630</xdr:rowOff>
    </xdr:from>
    <xdr:to>
      <xdr:col>78</xdr:col>
      <xdr:colOff>120650</xdr:colOff>
      <xdr:row>76</xdr:row>
      <xdr:rowOff>17780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27957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45720</xdr:rowOff>
    </xdr:from>
    <xdr:to>
      <xdr:col>74</xdr:col>
      <xdr:colOff>31750</xdr:colOff>
      <xdr:row>72</xdr:row>
      <xdr:rowOff>147320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39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70</xdr:row>
      <xdr:rowOff>157497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15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129540</xdr:rowOff>
    </xdr:from>
    <xdr:to>
      <xdr:col>69</xdr:col>
      <xdr:colOff>142875</xdr:colOff>
      <xdr:row>75</xdr:row>
      <xdr:rowOff>59690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69867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167640</xdr:rowOff>
    </xdr:from>
    <xdr:to>
      <xdr:col>65</xdr:col>
      <xdr:colOff>53975</xdr:colOff>
      <xdr:row>75</xdr:row>
      <xdr:rowOff>97790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107967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62725</xdr:rowOff>
    </xdr:from>
    <xdr:to>
      <xdr:col>29</xdr:col>
      <xdr:colOff>127000</xdr:colOff>
      <xdr:row>16</xdr:row>
      <xdr:rowOff>149555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53550"/>
          <a:ext cx="647700" cy="86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47503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38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149555</xdr:rowOff>
    </xdr:from>
    <xdr:to>
      <xdr:col>26</xdr:col>
      <xdr:colOff>50800</xdr:colOff>
      <xdr:row>17</xdr:row>
      <xdr:rowOff>3785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40380"/>
          <a:ext cx="698500" cy="25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43895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0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3785</xdr:rowOff>
    </xdr:from>
    <xdr:to>
      <xdr:col>22</xdr:col>
      <xdr:colOff>114300</xdr:colOff>
      <xdr:row>17</xdr:row>
      <xdr:rowOff>62078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66060"/>
          <a:ext cx="698500" cy="58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66641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62078</xdr:rowOff>
    </xdr:from>
    <xdr:to>
      <xdr:col>18</xdr:col>
      <xdr:colOff>177800</xdr:colOff>
      <xdr:row>17</xdr:row>
      <xdr:rowOff>97854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24353"/>
          <a:ext cx="698500" cy="35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117111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147870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11925</xdr:rowOff>
    </xdr:from>
    <xdr:to>
      <xdr:col>29</xdr:col>
      <xdr:colOff>177800</xdr:colOff>
      <xdr:row>16</xdr:row>
      <xdr:rowOff>113525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02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28452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4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98755</xdr:rowOff>
    </xdr:from>
    <xdr:to>
      <xdr:col>26</xdr:col>
      <xdr:colOff>101600</xdr:colOff>
      <xdr:row>17</xdr:row>
      <xdr:rowOff>28905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89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39082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5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124435</xdr:rowOff>
    </xdr:from>
    <xdr:to>
      <xdr:col>22</xdr:col>
      <xdr:colOff>165100</xdr:colOff>
      <xdr:row>17</xdr:row>
      <xdr:rowOff>54585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15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64762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84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11278</xdr:rowOff>
    </xdr:from>
    <xdr:to>
      <xdr:col>19</xdr:col>
      <xdr:colOff>38100</xdr:colOff>
      <xdr:row>17</xdr:row>
      <xdr:rowOff>112878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73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97655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59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47054</xdr:rowOff>
    </xdr:from>
    <xdr:to>
      <xdr:col>15</xdr:col>
      <xdr:colOff>101600</xdr:colOff>
      <xdr:row>17</xdr:row>
      <xdr:rowOff>148654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09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158831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78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102083</xdr:rowOff>
    </xdr:from>
    <xdr:to>
      <xdr:col>29</xdr:col>
      <xdr:colOff>127000</xdr:colOff>
      <xdr:row>36</xdr:row>
      <xdr:rowOff>119609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55333"/>
          <a:ext cx="647700" cy="17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293933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1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61201</xdr:rowOff>
    </xdr:from>
    <xdr:to>
      <xdr:col>26</xdr:col>
      <xdr:colOff>50800</xdr:colOff>
      <xdr:row>36</xdr:row>
      <xdr:rowOff>102083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14451"/>
          <a:ext cx="698500" cy="40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217085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4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55296</xdr:rowOff>
    </xdr:from>
    <xdr:to>
      <xdr:col>22</xdr:col>
      <xdr:colOff>114300</xdr:colOff>
      <xdr:row>36</xdr:row>
      <xdr:rowOff>61201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008546"/>
          <a:ext cx="698500" cy="5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234573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294107</xdr:rowOff>
    </xdr:from>
    <xdr:to>
      <xdr:col>18</xdr:col>
      <xdr:colOff>177800</xdr:colOff>
      <xdr:row>36</xdr:row>
      <xdr:rowOff>55296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04457"/>
          <a:ext cx="698500" cy="104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241355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229240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68809</xdr:rowOff>
    </xdr:from>
    <xdr:to>
      <xdr:col>29</xdr:col>
      <xdr:colOff>177800</xdr:colOff>
      <xdr:row>36</xdr:row>
      <xdr:rowOff>170409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22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40886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94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51283</xdr:rowOff>
    </xdr:from>
    <xdr:to>
      <xdr:col>26</xdr:col>
      <xdr:colOff>101600</xdr:colOff>
      <xdr:row>36</xdr:row>
      <xdr:rowOff>152883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04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137660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9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10401</xdr:rowOff>
    </xdr:from>
    <xdr:to>
      <xdr:col>22</xdr:col>
      <xdr:colOff>165100</xdr:colOff>
      <xdr:row>36</xdr:row>
      <xdr:rowOff>112001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63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96778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5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4496</xdr:rowOff>
    </xdr:from>
    <xdr:to>
      <xdr:col>19</xdr:col>
      <xdr:colOff>38100</xdr:colOff>
      <xdr:row>36</xdr:row>
      <xdr:rowOff>106096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57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90873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44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243307</xdr:rowOff>
    </xdr:from>
    <xdr:to>
      <xdr:col>15</xdr:col>
      <xdr:colOff>101600</xdr:colOff>
      <xdr:row>36</xdr:row>
      <xdr:rowOff>2007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53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329684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40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315,155
311,823
757.20
150,377,955
142,036,623
6,751,156
73,039,000
94,468,571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75159</xdr:rowOff>
    </xdr:from>
    <xdr:to>
      <xdr:col>24</xdr:col>
      <xdr:colOff>63500</xdr:colOff>
      <xdr:row>37</xdr:row>
      <xdr:rowOff>142024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418809"/>
          <a:ext cx="838200" cy="6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38015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8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75159</xdr:rowOff>
    </xdr:from>
    <xdr:to>
      <xdr:col>19</xdr:col>
      <xdr:colOff>177800</xdr:colOff>
      <xdr:row>37</xdr:row>
      <xdr:rowOff>98514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18809"/>
          <a:ext cx="8890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109072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3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98514</xdr:rowOff>
    </xdr:from>
    <xdr:to>
      <xdr:col>15</xdr:col>
      <xdr:colOff>50800</xdr:colOff>
      <xdr:row>37</xdr:row>
      <xdr:rowOff>163588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42164"/>
          <a:ext cx="889000" cy="6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132999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6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163588</xdr:rowOff>
    </xdr:from>
    <xdr:to>
      <xdr:col>10</xdr:col>
      <xdr:colOff>114300</xdr:colOff>
      <xdr:row>39</xdr:row>
      <xdr:rowOff>108877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07238"/>
          <a:ext cx="889000" cy="28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158830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147096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91224</xdr:rowOff>
    </xdr:from>
    <xdr:to>
      <xdr:col>24</xdr:col>
      <xdr:colOff>114300</xdr:colOff>
      <xdr:row>38</xdr:row>
      <xdr:rowOff>21374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3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69651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1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24359</xdr:rowOff>
    </xdr:from>
    <xdr:to>
      <xdr:col>20</xdr:col>
      <xdr:colOff>38100</xdr:colOff>
      <xdr:row>37</xdr:row>
      <xdr:rowOff>125959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6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117086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6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47714</xdr:rowOff>
    </xdr:from>
    <xdr:to>
      <xdr:col>15</xdr:col>
      <xdr:colOff>101600</xdr:colOff>
      <xdr:row>37</xdr:row>
      <xdr:rowOff>149314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9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140441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8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112789</xdr:rowOff>
    </xdr:from>
    <xdr:to>
      <xdr:col>10</xdr:col>
      <xdr:colOff>165100</xdr:colOff>
      <xdr:row>38</xdr:row>
      <xdr:rowOff>42938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564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34065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58077</xdr:rowOff>
    </xdr:from>
    <xdr:to>
      <xdr:col>6</xdr:col>
      <xdr:colOff>38100</xdr:colOff>
      <xdr:row>39</xdr:row>
      <xdr:rowOff>159677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4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150804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83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114129</xdr:rowOff>
    </xdr:from>
    <xdr:to>
      <xdr:col>24</xdr:col>
      <xdr:colOff>63500</xdr:colOff>
      <xdr:row>54</xdr:row>
      <xdr:rowOff>84542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029529"/>
          <a:ext cx="838200" cy="31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28922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58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114129</xdr:rowOff>
    </xdr:from>
    <xdr:to>
      <xdr:col>19</xdr:col>
      <xdr:colOff>177800</xdr:colOff>
      <xdr:row>53</xdr:row>
      <xdr:rowOff>52995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029529"/>
          <a:ext cx="889000" cy="11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144365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0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52995</xdr:rowOff>
    </xdr:from>
    <xdr:to>
      <xdr:col>15</xdr:col>
      <xdr:colOff>50800</xdr:colOff>
      <xdr:row>55</xdr:row>
      <xdr:rowOff>384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139845"/>
          <a:ext cx="889000" cy="29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112459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4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42741</xdr:rowOff>
    </xdr:from>
    <xdr:to>
      <xdr:col>10</xdr:col>
      <xdr:colOff>114300</xdr:colOff>
      <xdr:row>55</xdr:row>
      <xdr:rowOff>384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301041"/>
          <a:ext cx="889000" cy="12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104426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33742</xdr:rowOff>
    </xdr:from>
    <xdr:to>
      <xdr:col>24</xdr:col>
      <xdr:colOff>114300</xdr:colOff>
      <xdr:row>54</xdr:row>
      <xdr:rowOff>135342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29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56619</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14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63329</xdr:rowOff>
    </xdr:from>
    <xdr:to>
      <xdr:col>20</xdr:col>
      <xdr:colOff>38100</xdr:colOff>
      <xdr:row>52</xdr:row>
      <xdr:rowOff>164929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97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10006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75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2195</xdr:rowOff>
    </xdr:from>
    <xdr:to>
      <xdr:col>15</xdr:col>
      <xdr:colOff>101600</xdr:colOff>
      <xdr:row>53</xdr:row>
      <xdr:rowOff>103795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08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120322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886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121034</xdr:rowOff>
    </xdr:from>
    <xdr:to>
      <xdr:col>10</xdr:col>
      <xdr:colOff>165100</xdr:colOff>
      <xdr:row>55</xdr:row>
      <xdr:rowOff>51184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37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67711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15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163391</xdr:rowOff>
    </xdr:from>
    <xdr:to>
      <xdr:col>6</xdr:col>
      <xdr:colOff>38100</xdr:colOff>
      <xdr:row>54</xdr:row>
      <xdr:rowOff>93541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25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110068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02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83921</xdr:rowOff>
    </xdr:from>
    <xdr:to>
      <xdr:col>24</xdr:col>
      <xdr:colOff>63500</xdr:colOff>
      <xdr:row>74</xdr:row>
      <xdr:rowOff>107056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771221"/>
          <a:ext cx="838200" cy="2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138467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97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49175</xdr:rowOff>
    </xdr:from>
    <xdr:to>
      <xdr:col>19</xdr:col>
      <xdr:colOff>177800</xdr:colOff>
      <xdr:row>74</xdr:row>
      <xdr:rowOff>83921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736475"/>
          <a:ext cx="889000" cy="3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73637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0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49175</xdr:rowOff>
    </xdr:from>
    <xdr:to>
      <xdr:col>15</xdr:col>
      <xdr:colOff>50800</xdr:colOff>
      <xdr:row>74</xdr:row>
      <xdr:rowOff>51095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736475"/>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60011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51095</xdr:rowOff>
    </xdr:from>
    <xdr:to>
      <xdr:col>10</xdr:col>
      <xdr:colOff>114300</xdr:colOff>
      <xdr:row>75</xdr:row>
      <xdr:rowOff>26406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738395"/>
          <a:ext cx="889000" cy="14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75647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149714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56256</xdr:rowOff>
    </xdr:from>
    <xdr:to>
      <xdr:col>24</xdr:col>
      <xdr:colOff>114300</xdr:colOff>
      <xdr:row>74</xdr:row>
      <xdr:rowOff>157856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74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79133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59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33121</xdr:rowOff>
    </xdr:from>
    <xdr:to>
      <xdr:col>20</xdr:col>
      <xdr:colOff>38100</xdr:colOff>
      <xdr:row>74</xdr:row>
      <xdr:rowOff>134721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72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151248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49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169825</xdr:rowOff>
    </xdr:from>
    <xdr:to>
      <xdr:col>15</xdr:col>
      <xdr:colOff>101600</xdr:colOff>
      <xdr:row>74</xdr:row>
      <xdr:rowOff>99975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68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116502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46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295</xdr:rowOff>
    </xdr:from>
    <xdr:to>
      <xdr:col>10</xdr:col>
      <xdr:colOff>165100</xdr:colOff>
      <xdr:row>74</xdr:row>
      <xdr:rowOff>101895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68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118422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46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147056</xdr:rowOff>
    </xdr:from>
    <xdr:to>
      <xdr:col>6</xdr:col>
      <xdr:colOff>38100</xdr:colOff>
      <xdr:row>75</xdr:row>
      <xdr:rowOff>77206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83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93733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60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112306</xdr:rowOff>
    </xdr:from>
    <xdr:to>
      <xdr:col>24</xdr:col>
      <xdr:colOff>62865</xdr:colOff>
      <xdr:row>97</xdr:row>
      <xdr:rowOff>161103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42806"/>
          <a:ext cx="1270" cy="1248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164930</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79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161103</xdr:rowOff>
    </xdr:from>
    <xdr:to>
      <xdr:col>24</xdr:col>
      <xdr:colOff>152400</xdr:colOff>
      <xdr:row>97</xdr:row>
      <xdr:rowOff>161103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791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58983</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18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112306</xdr:rowOff>
    </xdr:from>
    <xdr:to>
      <xdr:col>24</xdr:col>
      <xdr:colOff>152400</xdr:colOff>
      <xdr:row>90</xdr:row>
      <xdr:rowOff>112306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42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55623</xdr:rowOff>
    </xdr:from>
    <xdr:to>
      <xdr:col>24</xdr:col>
      <xdr:colOff>63500</xdr:colOff>
      <xdr:row>97</xdr:row>
      <xdr:rowOff>108296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686273"/>
          <a:ext cx="838200" cy="5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24367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1406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1490</xdr:rowOff>
    </xdr:from>
    <xdr:to>
      <xdr:col>24</xdr:col>
      <xdr:colOff>114300</xdr:colOff>
      <xdr:row>95</xdr:row>
      <xdr:rowOff>103090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8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949</xdr:rowOff>
    </xdr:from>
    <xdr:to>
      <xdr:col>19</xdr:col>
      <xdr:colOff>177800</xdr:colOff>
      <xdr:row>97</xdr:row>
      <xdr:rowOff>108296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631599"/>
          <a:ext cx="889000" cy="10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76279</xdr:rowOff>
    </xdr:from>
    <xdr:to>
      <xdr:col>20</xdr:col>
      <xdr:colOff>38100</xdr:colOff>
      <xdr:row>96</xdr:row>
      <xdr:rowOff>6429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22956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39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949</xdr:rowOff>
    </xdr:from>
    <xdr:to>
      <xdr:col>15</xdr:col>
      <xdr:colOff>50800</xdr:colOff>
      <xdr:row>98</xdr:row>
      <xdr:rowOff>56071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631599"/>
          <a:ext cx="889000" cy="2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152612</xdr:rowOff>
    </xdr:from>
    <xdr:to>
      <xdr:col>15</xdr:col>
      <xdr:colOff>101600</xdr:colOff>
      <xdr:row>95</xdr:row>
      <xdr:rowOff>82762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26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99289</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04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56071</xdr:rowOff>
    </xdr:from>
    <xdr:to>
      <xdr:col>10</xdr:col>
      <xdr:colOff>114300</xdr:colOff>
      <xdr:row>98</xdr:row>
      <xdr:rowOff>122259</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858171"/>
          <a:ext cx="889000" cy="6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50591</xdr:rowOff>
    </xdr:from>
    <xdr:to>
      <xdr:col>10</xdr:col>
      <xdr:colOff>165100</xdr:colOff>
      <xdr:row>96</xdr:row>
      <xdr:rowOff>152191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50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168718</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285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90805</xdr:rowOff>
    </xdr:from>
    <xdr:to>
      <xdr:col>6</xdr:col>
      <xdr:colOff>38100</xdr:colOff>
      <xdr:row>97</xdr:row>
      <xdr:rowOff>20955</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37482</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4823</xdr:rowOff>
    </xdr:from>
    <xdr:to>
      <xdr:col>24</xdr:col>
      <xdr:colOff>114300</xdr:colOff>
      <xdr:row>97</xdr:row>
      <xdr:rowOff>106423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63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91200</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550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57496</xdr:rowOff>
    </xdr:from>
    <xdr:to>
      <xdr:col>20</xdr:col>
      <xdr:colOff>38100</xdr:colOff>
      <xdr:row>97</xdr:row>
      <xdr:rowOff>159096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8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150223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8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121599</xdr:rowOff>
    </xdr:from>
    <xdr:to>
      <xdr:col>15</xdr:col>
      <xdr:colOff>101600</xdr:colOff>
      <xdr:row>97</xdr:row>
      <xdr:rowOff>51749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8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42876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673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5271</xdr:rowOff>
    </xdr:from>
    <xdr:to>
      <xdr:col>10</xdr:col>
      <xdr:colOff>165100</xdr:colOff>
      <xdr:row>98</xdr:row>
      <xdr:rowOff>106871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80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97998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90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71459</xdr:rowOff>
    </xdr:from>
    <xdr:to>
      <xdr:col>6</xdr:col>
      <xdr:colOff>38100</xdr:colOff>
      <xdr:row>99</xdr:row>
      <xdr:rowOff>1609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7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164186</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6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99466</xdr:rowOff>
    </xdr:from>
    <xdr:to>
      <xdr:col>55</xdr:col>
      <xdr:colOff>0</xdr:colOff>
      <xdr:row>36</xdr:row>
      <xdr:rowOff>125831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271666"/>
          <a:ext cx="838200" cy="2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116922</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28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99466</xdr:rowOff>
    </xdr:from>
    <xdr:to>
      <xdr:col>50</xdr:col>
      <xdr:colOff>114300</xdr:colOff>
      <xdr:row>36</xdr:row>
      <xdr:rowOff>108186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271666"/>
          <a:ext cx="889000" cy="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19963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80286</xdr:rowOff>
    </xdr:from>
    <xdr:to>
      <xdr:col>45</xdr:col>
      <xdr:colOff>177800</xdr:colOff>
      <xdr:row>36</xdr:row>
      <xdr:rowOff>108186</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5223786"/>
          <a:ext cx="889000" cy="105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59130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80286</xdr:rowOff>
    </xdr:from>
    <xdr:to>
      <xdr:col>41</xdr:col>
      <xdr:colOff>50800</xdr:colOff>
      <xdr:row>37</xdr:row>
      <xdr:rowOff>25400</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5223786"/>
          <a:ext cx="889000" cy="114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2339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140675</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4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75031</xdr:rowOff>
    </xdr:from>
    <xdr:to>
      <xdr:col>55</xdr:col>
      <xdr:colOff>50800</xdr:colOff>
      <xdr:row>37</xdr:row>
      <xdr:rowOff>5181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24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97908</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09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48666</xdr:rowOff>
    </xdr:from>
    <xdr:to>
      <xdr:col>50</xdr:col>
      <xdr:colOff>165100</xdr:colOff>
      <xdr:row>36</xdr:row>
      <xdr:rowOff>150266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2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166793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599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57386</xdr:rowOff>
    </xdr:from>
    <xdr:to>
      <xdr:col>46</xdr:col>
      <xdr:colOff>38100</xdr:colOff>
      <xdr:row>36</xdr:row>
      <xdr:rowOff>158986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22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4063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00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29486</xdr:rowOff>
    </xdr:from>
    <xdr:to>
      <xdr:col>41</xdr:col>
      <xdr:colOff>101600</xdr:colOff>
      <xdr:row>30</xdr:row>
      <xdr:rowOff>131086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517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147613</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4948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146050</xdr:rowOff>
    </xdr:from>
    <xdr:to>
      <xdr:col>36</xdr:col>
      <xdr:colOff>165100</xdr:colOff>
      <xdr:row>37</xdr:row>
      <xdr:rowOff>76200</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92727</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09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35589</xdr:rowOff>
    </xdr:from>
    <xdr:to>
      <xdr:col>55</xdr:col>
      <xdr:colOff>0</xdr:colOff>
      <xdr:row>56</xdr:row>
      <xdr:rowOff>55836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9465339"/>
          <a:ext cx="838200" cy="19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77336</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67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35589</xdr:rowOff>
    </xdr:from>
    <xdr:to>
      <xdr:col>50</xdr:col>
      <xdr:colOff>114300</xdr:colOff>
      <xdr:row>56</xdr:row>
      <xdr:rowOff>148207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465339"/>
          <a:ext cx="889000" cy="28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35551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8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148207</xdr:rowOff>
    </xdr:from>
    <xdr:to>
      <xdr:col>45</xdr:col>
      <xdr:colOff>177800</xdr:colOff>
      <xdr:row>58</xdr:row>
      <xdr:rowOff>57992</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749407"/>
          <a:ext cx="889000" cy="25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24791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57992</xdr:rowOff>
    </xdr:from>
    <xdr:to>
      <xdr:col>41</xdr:col>
      <xdr:colOff>50800</xdr:colOff>
      <xdr:row>58</xdr:row>
      <xdr:rowOff>111664</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10002092"/>
          <a:ext cx="889000" cy="5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154922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160507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5036</xdr:rowOff>
    </xdr:from>
    <xdr:to>
      <xdr:col>55</xdr:col>
      <xdr:colOff>50800</xdr:colOff>
      <xdr:row>56</xdr:row>
      <xdr:rowOff>106636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60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27913</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45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156239</xdr:rowOff>
    </xdr:from>
    <xdr:to>
      <xdr:col>50</xdr:col>
      <xdr:colOff>165100</xdr:colOff>
      <xdr:row>55</xdr:row>
      <xdr:rowOff>86389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41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102916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18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97407</xdr:rowOff>
    </xdr:from>
    <xdr:to>
      <xdr:col>46</xdr:col>
      <xdr:colOff>38100</xdr:colOff>
      <xdr:row>57</xdr:row>
      <xdr:rowOff>27557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69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44084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47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7192</xdr:rowOff>
    </xdr:from>
    <xdr:to>
      <xdr:col>41</xdr:col>
      <xdr:colOff>101600</xdr:colOff>
      <xdr:row>58</xdr:row>
      <xdr:rowOff>108792</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95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99919</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1004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60864</xdr:rowOff>
    </xdr:from>
    <xdr:to>
      <xdr:col>36</xdr:col>
      <xdr:colOff>165100</xdr:colOff>
      <xdr:row>58</xdr:row>
      <xdr:rowOff>162464</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1000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153591</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1009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151588</xdr:rowOff>
    </xdr:from>
    <xdr:to>
      <xdr:col>55</xdr:col>
      <xdr:colOff>0</xdr:colOff>
      <xdr:row>77</xdr:row>
      <xdr:rowOff>2975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010338"/>
          <a:ext cx="838200" cy="19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166037</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9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151588</xdr:rowOff>
    </xdr:from>
    <xdr:to>
      <xdr:col>50</xdr:col>
      <xdr:colOff>114300</xdr:colOff>
      <xdr:row>77</xdr:row>
      <xdr:rowOff>98301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010338"/>
          <a:ext cx="889000" cy="28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68767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27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98301</xdr:rowOff>
    </xdr:from>
    <xdr:to>
      <xdr:col>45</xdr:col>
      <xdr:colOff>177800</xdr:colOff>
      <xdr:row>78</xdr:row>
      <xdr:rowOff>95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299951"/>
          <a:ext cx="889000" cy="7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80794</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95</xdr:rowOff>
    </xdr:from>
    <xdr:to>
      <xdr:col>41</xdr:col>
      <xdr:colOff>50800</xdr:colOff>
      <xdr:row>78</xdr:row>
      <xdr:rowOff>49014</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373195"/>
          <a:ext cx="889000" cy="4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62917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89709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123625</xdr:rowOff>
    </xdr:from>
    <xdr:to>
      <xdr:col>55</xdr:col>
      <xdr:colOff>50800</xdr:colOff>
      <xdr:row>77</xdr:row>
      <xdr:rowOff>53775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15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146502</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00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100787</xdr:rowOff>
    </xdr:from>
    <xdr:to>
      <xdr:col>50</xdr:col>
      <xdr:colOff>165100</xdr:colOff>
      <xdr:row>76</xdr:row>
      <xdr:rowOff>30938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29595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47464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73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47501</xdr:rowOff>
    </xdr:from>
    <xdr:to>
      <xdr:col>46</xdr:col>
      <xdr:colOff>38100</xdr:colOff>
      <xdr:row>77</xdr:row>
      <xdr:rowOff>149101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24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140228</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34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120745</xdr:rowOff>
    </xdr:from>
    <xdr:to>
      <xdr:col>41</xdr:col>
      <xdr:colOff>101600</xdr:colOff>
      <xdr:row>78</xdr:row>
      <xdr:rowOff>50895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32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42022</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41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169664</xdr:rowOff>
    </xdr:from>
    <xdr:to>
      <xdr:col>36</xdr:col>
      <xdr:colOff>165100</xdr:colOff>
      <xdr:row>78</xdr:row>
      <xdr:rowOff>99814</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37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90941</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46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83883</xdr:rowOff>
    </xdr:from>
    <xdr:to>
      <xdr:col>55</xdr:col>
      <xdr:colOff>0</xdr:colOff>
      <xdr:row>96</xdr:row>
      <xdr:rowOff>5207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371633"/>
          <a:ext cx="838200" cy="9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110856</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98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83883</xdr:rowOff>
    </xdr:from>
    <xdr:to>
      <xdr:col>50</xdr:col>
      <xdr:colOff>114300</xdr:colOff>
      <xdr:row>96</xdr:row>
      <xdr:rowOff>16427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371633"/>
          <a:ext cx="889000" cy="10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97178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16427</xdr:rowOff>
    </xdr:from>
    <xdr:to>
      <xdr:col>45</xdr:col>
      <xdr:colOff>177800</xdr:colOff>
      <xdr:row>97</xdr:row>
      <xdr:rowOff>61271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475627"/>
          <a:ext cx="889000" cy="21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111562</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7931</xdr:rowOff>
    </xdr:from>
    <xdr:to>
      <xdr:col>41</xdr:col>
      <xdr:colOff>50800</xdr:colOff>
      <xdr:row>97</xdr:row>
      <xdr:rowOff>61271</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638581"/>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100385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82802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125857</xdr:rowOff>
    </xdr:from>
    <xdr:to>
      <xdr:col>55</xdr:col>
      <xdr:colOff>50800</xdr:colOff>
      <xdr:row>96</xdr:row>
      <xdr:rowOff>56007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41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148734</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26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33083</xdr:rowOff>
    </xdr:from>
    <xdr:to>
      <xdr:col>50</xdr:col>
      <xdr:colOff>165100</xdr:colOff>
      <xdr:row>95</xdr:row>
      <xdr:rowOff>134683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32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151210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09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137077</xdr:rowOff>
    </xdr:from>
    <xdr:to>
      <xdr:col>46</xdr:col>
      <xdr:colOff>38100</xdr:colOff>
      <xdr:row>96</xdr:row>
      <xdr:rowOff>67227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42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83754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20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10471</xdr:rowOff>
    </xdr:from>
    <xdr:to>
      <xdr:col>41</xdr:col>
      <xdr:colOff>101600</xdr:colOff>
      <xdr:row>97</xdr:row>
      <xdr:rowOff>112071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64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103198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73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128581</xdr:rowOff>
    </xdr:from>
    <xdr:to>
      <xdr:col>36</xdr:col>
      <xdr:colOff>165100</xdr:colOff>
      <xdr:row>97</xdr:row>
      <xdr:rowOff>58731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58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49858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68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37</xdr:row>
      <xdr:rowOff>65672</xdr:rowOff>
    </xdr:from>
    <xdr:to>
      <xdr:col>85</xdr:col>
      <xdr:colOff>126364</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6409322"/>
          <a:ext cx="1269" cy="321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78008</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645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12349</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618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65672</xdr:rowOff>
    </xdr:from>
    <xdr:to>
      <xdr:col>86</xdr:col>
      <xdr:colOff>25400</xdr:colOff>
      <xdr:row>37</xdr:row>
      <xdr:rowOff>65672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409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107486</xdr:rowOff>
    </xdr:from>
    <xdr:to>
      <xdr:col>85</xdr:col>
      <xdr:colOff>127000</xdr:colOff>
      <xdr:row>39</xdr:row>
      <xdr:rowOff>8922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622586"/>
          <a:ext cx="838200" cy="7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122458</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637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144031</xdr:rowOff>
    </xdr:from>
    <xdr:to>
      <xdr:col>85</xdr:col>
      <xdr:colOff>177800</xdr:colOff>
      <xdr:row>39</xdr:row>
      <xdr:rowOff>74181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65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91065</xdr:rowOff>
    </xdr:from>
    <xdr:to>
      <xdr:col>81</xdr:col>
      <xdr:colOff>50800</xdr:colOff>
      <xdr:row>38</xdr:row>
      <xdr:rowOff>107486</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263265"/>
          <a:ext cx="889000" cy="35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150393</xdr:rowOff>
    </xdr:from>
    <xdr:to>
      <xdr:col>81</xdr:col>
      <xdr:colOff>101600</xdr:colOff>
      <xdr:row>39</xdr:row>
      <xdr:rowOff>80543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6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71670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758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9703</xdr:rowOff>
    </xdr:from>
    <xdr:to>
      <xdr:col>76</xdr:col>
      <xdr:colOff>114300</xdr:colOff>
      <xdr:row>36</xdr:row>
      <xdr:rowOff>91065</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5153203"/>
          <a:ext cx="889000" cy="111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139459</xdr:rowOff>
    </xdr:from>
    <xdr:to>
      <xdr:col>76</xdr:col>
      <xdr:colOff>165100</xdr:colOff>
      <xdr:row>39</xdr:row>
      <xdr:rowOff>69609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65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60736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747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9703</xdr:rowOff>
    </xdr:from>
    <xdr:to>
      <xdr:col>71</xdr:col>
      <xdr:colOff>177800</xdr:colOff>
      <xdr:row>34</xdr:row>
      <xdr:rowOff>19342</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5153203"/>
          <a:ext cx="889000" cy="69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107988</xdr:rowOff>
    </xdr:from>
    <xdr:to>
      <xdr:col>72</xdr:col>
      <xdr:colOff>38100</xdr:colOff>
      <xdr:row>39</xdr:row>
      <xdr:rowOff>38138</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6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29265</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71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115970</xdr:rowOff>
    </xdr:from>
    <xdr:to>
      <xdr:col>67</xdr:col>
      <xdr:colOff>101600</xdr:colOff>
      <xdr:row>39</xdr:row>
      <xdr:rowOff>46120</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6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37247</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72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129572</xdr:rowOff>
    </xdr:from>
    <xdr:to>
      <xdr:col>85</xdr:col>
      <xdr:colOff>177800</xdr:colOff>
      <xdr:row>39</xdr:row>
      <xdr:rowOff>59722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4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88949</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43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56686</xdr:rowOff>
    </xdr:from>
    <xdr:to>
      <xdr:col>81</xdr:col>
      <xdr:colOff>101600</xdr:colOff>
      <xdr:row>38</xdr:row>
      <xdr:rowOff>158286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57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3363</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428" y="634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40265</xdr:rowOff>
    </xdr:from>
    <xdr:to>
      <xdr:col>76</xdr:col>
      <xdr:colOff>165100</xdr:colOff>
      <xdr:row>36</xdr:row>
      <xdr:rowOff>141865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21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158392</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25111" y="598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29</xdr:row>
      <xdr:rowOff>130353</xdr:rowOff>
    </xdr:from>
    <xdr:to>
      <xdr:col>72</xdr:col>
      <xdr:colOff>38100</xdr:colOff>
      <xdr:row>30</xdr:row>
      <xdr:rowOff>60503</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510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28</xdr:row>
      <xdr:rowOff>77030</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36111" y="487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139992</xdr:rowOff>
    </xdr:from>
    <xdr:to>
      <xdr:col>67</xdr:col>
      <xdr:colOff>101600</xdr:colOff>
      <xdr:row>34</xdr:row>
      <xdr:rowOff>70142</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579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86669</xdr:rowOff>
    </xdr:from>
    <xdr:ext cx="534377"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47111" y="557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8941</xdr:rowOff>
    </xdr:from>
    <xdr:to>
      <xdr:col>85</xdr:col>
      <xdr:colOff>127000</xdr:colOff>
      <xdr:row>77</xdr:row>
      <xdr:rowOff>30172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5481300" y="13210591"/>
          <a:ext cx="838200" cy="2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11651</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698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145501</xdr:rowOff>
    </xdr:from>
    <xdr:to>
      <xdr:col>81</xdr:col>
      <xdr:colOff>50800</xdr:colOff>
      <xdr:row>77</xdr:row>
      <xdr:rowOff>8941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4592300" y="13175701"/>
          <a:ext cx="889000" cy="3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104014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61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126527</xdr:rowOff>
    </xdr:from>
    <xdr:to>
      <xdr:col>76</xdr:col>
      <xdr:colOff>114300</xdr:colOff>
      <xdr:row>76</xdr:row>
      <xdr:rowOff>145501</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3703300" y="13156727"/>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108329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62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102952</xdr:rowOff>
    </xdr:from>
    <xdr:to>
      <xdr:col>71</xdr:col>
      <xdr:colOff>177800</xdr:colOff>
      <xdr:row>76</xdr:row>
      <xdr:rowOff>126527</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814300" y="13133152"/>
          <a:ext cx="889000" cy="2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128988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109558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6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150822</xdr:rowOff>
    </xdr:from>
    <xdr:to>
      <xdr:col>85</xdr:col>
      <xdr:colOff>177800</xdr:colOff>
      <xdr:row>77</xdr:row>
      <xdr:rowOff>80972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318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129249</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315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129591</xdr:rowOff>
    </xdr:from>
    <xdr:to>
      <xdr:col>81</xdr:col>
      <xdr:colOff>101600</xdr:colOff>
      <xdr:row>77</xdr:row>
      <xdr:rowOff>59741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315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50868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325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94701</xdr:rowOff>
    </xdr:from>
    <xdr:to>
      <xdr:col>76</xdr:col>
      <xdr:colOff>165100</xdr:colOff>
      <xdr:row>77</xdr:row>
      <xdr:rowOff>24851</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312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15978</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321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75727</xdr:rowOff>
    </xdr:from>
    <xdr:to>
      <xdr:col>72</xdr:col>
      <xdr:colOff>38100</xdr:colOff>
      <xdr:row>77</xdr:row>
      <xdr:rowOff>5877</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310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168454</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319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52152</xdr:rowOff>
    </xdr:from>
    <xdr:to>
      <xdr:col>67</xdr:col>
      <xdr:colOff>101600</xdr:colOff>
      <xdr:row>76</xdr:row>
      <xdr:rowOff>153752</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308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144879</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317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積立金グラフ枠">
          <a:extLst>
            <a:ext uri="{FF2B5EF4-FFF2-40B4-BE49-F238E27FC236}">
              <a16:creationId xmlns:a16="http://schemas.microsoft.com/office/drawing/2014/main" id="{00000000-0008-0000-06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2" name="積立金最小値テキスト">
          <a:extLst>
            <a:ext uri="{FF2B5EF4-FFF2-40B4-BE49-F238E27FC236}">
              <a16:creationId xmlns:a16="http://schemas.microsoft.com/office/drawing/2014/main" id="{00000000-0008-0000-0600-0000B4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4" name="積立金最大値テキスト">
          <a:extLst>
            <a:ext uri="{FF2B5EF4-FFF2-40B4-BE49-F238E27FC236}">
              <a16:creationId xmlns:a16="http://schemas.microsoft.com/office/drawing/2014/main" id="{00000000-0008-0000-0600-0000B6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100740</xdr:rowOff>
    </xdr:from>
    <xdr:to>
      <xdr:col>85</xdr:col>
      <xdr:colOff>127000</xdr:colOff>
      <xdr:row>94</xdr:row>
      <xdr:rowOff>122065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5481300" y="16045590"/>
          <a:ext cx="838200" cy="19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167846</xdr:rowOff>
    </xdr:from>
    <xdr:ext cx="534377" cy="259045"/>
    <xdr:sp macro="" textlink="">
      <xdr:nvSpPr>
        <xdr:cNvPr id="697" name="積立金平均値テキスト">
          <a:extLst>
            <a:ext uri="{FF2B5EF4-FFF2-40B4-BE49-F238E27FC236}">
              <a16:creationId xmlns:a16="http://schemas.microsoft.com/office/drawing/2014/main" id="{00000000-0008-0000-0600-0000B9020000}"/>
            </a:ext>
          </a:extLst>
        </xdr:cNvPr>
        <xdr:cNvSpPr txBox="1"/>
      </xdr:nvSpPr>
      <xdr:spPr>
        <a:xfrm>
          <a:off x="16370300" y="16627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83595</xdr:rowOff>
    </xdr:from>
    <xdr:to>
      <xdr:col>81</xdr:col>
      <xdr:colOff>50800</xdr:colOff>
      <xdr:row>94</xdr:row>
      <xdr:rowOff>122065</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4592300" y="15856995"/>
          <a:ext cx="889000" cy="38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75296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7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83595</xdr:rowOff>
    </xdr:from>
    <xdr:to>
      <xdr:col>76</xdr:col>
      <xdr:colOff>114300</xdr:colOff>
      <xdr:row>94</xdr:row>
      <xdr:rowOff>121576</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flipV="1">
          <a:off x="13703300" y="15856995"/>
          <a:ext cx="889000" cy="38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68797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6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121576</xdr:rowOff>
    </xdr:from>
    <xdr:to>
      <xdr:col>71</xdr:col>
      <xdr:colOff>177800</xdr:colOff>
      <xdr:row>95</xdr:row>
      <xdr:rowOff>79350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flipV="1">
          <a:off x="12814300" y="16237876"/>
          <a:ext cx="889000" cy="12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64290</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68428" y="1686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8" name="フローチャート: 判断 707">
          <a:extLst>
            <a:ext uri="{FF2B5EF4-FFF2-40B4-BE49-F238E27FC236}">
              <a16:creationId xmlns:a16="http://schemas.microsoft.com/office/drawing/2014/main" id="{00000000-0008-0000-0600-0000C4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114092</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691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49940</xdr:rowOff>
    </xdr:from>
    <xdr:to>
      <xdr:col>85</xdr:col>
      <xdr:colOff>177800</xdr:colOff>
      <xdr:row>93</xdr:row>
      <xdr:rowOff>151540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6268700" y="1599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72817</xdr:rowOff>
    </xdr:from>
    <xdr:ext cx="534377" cy="259045"/>
    <xdr:sp macro="" textlink="">
      <xdr:nvSpPr>
        <xdr:cNvPr id="716" name="積立金該当値テキスト">
          <a:extLst>
            <a:ext uri="{FF2B5EF4-FFF2-40B4-BE49-F238E27FC236}">
              <a16:creationId xmlns:a16="http://schemas.microsoft.com/office/drawing/2014/main" id="{00000000-0008-0000-0600-0000CC020000}"/>
            </a:ext>
          </a:extLst>
        </xdr:cNvPr>
        <xdr:cNvSpPr txBox="1"/>
      </xdr:nvSpPr>
      <xdr:spPr>
        <a:xfrm>
          <a:off x="16370300" y="1584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71265</xdr:rowOff>
    </xdr:from>
    <xdr:to>
      <xdr:col>81</xdr:col>
      <xdr:colOff>101600</xdr:colOff>
      <xdr:row>95</xdr:row>
      <xdr:rowOff>1415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5430500" y="1618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17942</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5214111" y="1596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32795</xdr:rowOff>
    </xdr:from>
    <xdr:to>
      <xdr:col>76</xdr:col>
      <xdr:colOff>165100</xdr:colOff>
      <xdr:row>92</xdr:row>
      <xdr:rowOff>134395</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4541500" y="158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150922</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4325111" y="1558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70776</xdr:rowOff>
    </xdr:from>
    <xdr:to>
      <xdr:col>72</xdr:col>
      <xdr:colOff>38100</xdr:colOff>
      <xdr:row>95</xdr:row>
      <xdr:rowOff>926</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3652500" y="161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17453</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3436111" y="159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28550</xdr:rowOff>
    </xdr:from>
    <xdr:to>
      <xdr:col>67</xdr:col>
      <xdr:colOff>101600</xdr:colOff>
      <xdr:row>95</xdr:row>
      <xdr:rowOff>130150</xdr:rowOff>
    </xdr:to>
    <xdr:sp macro="" textlink="">
      <xdr:nvSpPr>
        <xdr:cNvPr id="723" name="楕円 722">
          <a:extLst>
            <a:ext uri="{FF2B5EF4-FFF2-40B4-BE49-F238E27FC236}">
              <a16:creationId xmlns:a16="http://schemas.microsoft.com/office/drawing/2014/main" id="{00000000-0008-0000-0600-0000D3020000}"/>
            </a:ext>
          </a:extLst>
        </xdr:cNvPr>
        <xdr:cNvSpPr/>
      </xdr:nvSpPr>
      <xdr:spPr>
        <a:xfrm>
          <a:off x="12763500" y="1631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146677</xdr:rowOff>
    </xdr:from>
    <xdr:ext cx="534377"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2547111" y="1609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投資及び出資金グラフ枠">
          <a:extLst>
            <a:ext uri="{FF2B5EF4-FFF2-40B4-BE49-F238E27FC236}">
              <a16:creationId xmlns:a16="http://schemas.microsoft.com/office/drawing/2014/main" id="{00000000-0008-0000-06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9" name="投資及び出資金最小値テキスト">
          <a:extLst>
            <a:ext uri="{FF2B5EF4-FFF2-40B4-BE49-F238E27FC236}">
              <a16:creationId xmlns:a16="http://schemas.microsoft.com/office/drawing/2014/main" id="{00000000-0008-0000-0600-0000E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51" name="投資及び出資金最大値テキスト">
          <a:extLst>
            <a:ext uri="{FF2B5EF4-FFF2-40B4-BE49-F238E27FC236}">
              <a16:creationId xmlns:a16="http://schemas.microsoft.com/office/drawing/2014/main" id="{00000000-0008-0000-0600-0000EF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154940</xdr:rowOff>
    </xdr:from>
    <xdr:to>
      <xdr:col>116</xdr:col>
      <xdr:colOff>63500</xdr:colOff>
      <xdr:row>32</xdr:row>
      <xdr:rowOff>137414</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1323300" y="5469890"/>
          <a:ext cx="838200" cy="15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130763</xdr:rowOff>
    </xdr:from>
    <xdr:ext cx="469744" cy="259045"/>
    <xdr:sp macro="" textlink="">
      <xdr:nvSpPr>
        <xdr:cNvPr id="754" name="投資及び出資金平均値テキスト">
          <a:extLst>
            <a:ext uri="{FF2B5EF4-FFF2-40B4-BE49-F238E27FC236}">
              <a16:creationId xmlns:a16="http://schemas.microsoft.com/office/drawing/2014/main" id="{00000000-0008-0000-0600-0000F2020000}"/>
            </a:ext>
          </a:extLst>
        </xdr:cNvPr>
        <xdr:cNvSpPr txBox="1"/>
      </xdr:nvSpPr>
      <xdr:spPr>
        <a:xfrm>
          <a:off x="22212300" y="6302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154940</xdr:rowOff>
    </xdr:from>
    <xdr:to>
      <xdr:col>111</xdr:col>
      <xdr:colOff>177800</xdr:colOff>
      <xdr:row>32</xdr:row>
      <xdr:rowOff>53022</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20434300" y="5469890"/>
          <a:ext cx="889000" cy="6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60660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40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53022</xdr:rowOff>
    </xdr:from>
    <xdr:to>
      <xdr:col>107</xdr:col>
      <xdr:colOff>50800</xdr:colOff>
      <xdr:row>32</xdr:row>
      <xdr:rowOff>134366</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flipV="1">
          <a:off x="19545300" y="5539422"/>
          <a:ext cx="889000" cy="8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63136</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640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161989</xdr:rowOff>
    </xdr:from>
    <xdr:to>
      <xdr:col>102</xdr:col>
      <xdr:colOff>114300</xdr:colOff>
      <xdr:row>32</xdr:row>
      <xdr:rowOff>134366</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656300" y="5476939"/>
          <a:ext cx="889000" cy="14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63707</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4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38561</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38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86614</xdr:rowOff>
    </xdr:from>
    <xdr:to>
      <xdr:col>116</xdr:col>
      <xdr:colOff>114300</xdr:colOff>
      <xdr:row>33</xdr:row>
      <xdr:rowOff>16764</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2110700" y="557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109491</xdr:rowOff>
    </xdr:from>
    <xdr:ext cx="469744" cy="259045"/>
    <xdr:sp macro="" textlink="">
      <xdr:nvSpPr>
        <xdr:cNvPr id="773" name="投資及び出資金該当値テキスト">
          <a:extLst>
            <a:ext uri="{FF2B5EF4-FFF2-40B4-BE49-F238E27FC236}">
              <a16:creationId xmlns:a16="http://schemas.microsoft.com/office/drawing/2014/main" id="{00000000-0008-0000-0600-000005030000}"/>
            </a:ext>
          </a:extLst>
        </xdr:cNvPr>
        <xdr:cNvSpPr txBox="1"/>
      </xdr:nvSpPr>
      <xdr:spPr>
        <a:xfrm>
          <a:off x="22212300" y="542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104140</xdr:rowOff>
    </xdr:from>
    <xdr:to>
      <xdr:col>112</xdr:col>
      <xdr:colOff>38100</xdr:colOff>
      <xdr:row>32</xdr:row>
      <xdr:rowOff>34290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1272500" y="541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50817</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1088428" y="519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2222</xdr:rowOff>
    </xdr:from>
    <xdr:to>
      <xdr:col>107</xdr:col>
      <xdr:colOff>101600</xdr:colOff>
      <xdr:row>32</xdr:row>
      <xdr:rowOff>103822</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20383500" y="548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120349</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0199428" y="526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83566</xdr:rowOff>
    </xdr:from>
    <xdr:to>
      <xdr:col>102</xdr:col>
      <xdr:colOff>165100</xdr:colOff>
      <xdr:row>33</xdr:row>
      <xdr:rowOff>13716</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9494500" y="556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30243</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9310428" y="534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111189</xdr:rowOff>
    </xdr:from>
    <xdr:to>
      <xdr:col>98</xdr:col>
      <xdr:colOff>38100</xdr:colOff>
      <xdr:row>32</xdr:row>
      <xdr:rowOff>41339</xdr:rowOff>
    </xdr:to>
    <xdr:sp macro="" textlink="">
      <xdr:nvSpPr>
        <xdr:cNvPr id="780" name="楕円 779">
          <a:extLst>
            <a:ext uri="{FF2B5EF4-FFF2-40B4-BE49-F238E27FC236}">
              <a16:creationId xmlns:a16="http://schemas.microsoft.com/office/drawing/2014/main" id="{00000000-0008-0000-0600-00000C030000}"/>
            </a:ext>
          </a:extLst>
        </xdr:cNvPr>
        <xdr:cNvSpPr/>
      </xdr:nvSpPr>
      <xdr:spPr>
        <a:xfrm>
          <a:off x="18605500" y="542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57866</xdr:rowOff>
    </xdr:from>
    <xdr:ext cx="469744"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421428" y="520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137490</xdr:rowOff>
    </xdr:from>
    <xdr:to>
      <xdr:col>116</xdr:col>
      <xdr:colOff>63500</xdr:colOff>
      <xdr:row>57</xdr:row>
      <xdr:rowOff>149034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1323300" y="9910140"/>
          <a:ext cx="8382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747</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944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137490</xdr:rowOff>
    </xdr:from>
    <xdr:to>
      <xdr:col>111</xdr:col>
      <xdr:colOff>177800</xdr:colOff>
      <xdr:row>57</xdr:row>
      <xdr:rowOff>170104</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20434300" y="9910140"/>
          <a:ext cx="889000" cy="3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114495</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170104</xdr:rowOff>
    </xdr:from>
    <xdr:to>
      <xdr:col>107</xdr:col>
      <xdr:colOff>50800</xdr:colOff>
      <xdr:row>58</xdr:row>
      <xdr:rowOff>20162</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flipV="1">
          <a:off x="19545300" y="9942754"/>
          <a:ext cx="889000" cy="2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102208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7074</xdr:rowOff>
    </xdr:from>
    <xdr:to>
      <xdr:col>102</xdr:col>
      <xdr:colOff>114300</xdr:colOff>
      <xdr:row>58</xdr:row>
      <xdr:rowOff>20162</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656300" y="9951174"/>
          <a:ext cx="889000" cy="1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81824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137012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0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98234</xdr:rowOff>
    </xdr:from>
    <xdr:to>
      <xdr:col>116</xdr:col>
      <xdr:colOff>114300</xdr:colOff>
      <xdr:row>58</xdr:row>
      <xdr:rowOff>28384</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987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121111</xdr:rowOff>
    </xdr:from>
    <xdr:ext cx="534377"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972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86690</xdr:rowOff>
    </xdr:from>
    <xdr:to>
      <xdr:col>112</xdr:col>
      <xdr:colOff>38100</xdr:colOff>
      <xdr:row>58</xdr:row>
      <xdr:rowOff>16840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98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33367</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056111" y="963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119304</xdr:rowOff>
    </xdr:from>
    <xdr:to>
      <xdr:col>107</xdr:col>
      <xdr:colOff>101600</xdr:colOff>
      <xdr:row>58</xdr:row>
      <xdr:rowOff>49454</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989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65981</xdr:rowOff>
    </xdr:from>
    <xdr:ext cx="534377"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167111" y="966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140812</xdr:rowOff>
    </xdr:from>
    <xdr:to>
      <xdr:col>102</xdr:col>
      <xdr:colOff>165100</xdr:colOff>
      <xdr:row>58</xdr:row>
      <xdr:rowOff>70962</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991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87489</xdr:rowOff>
    </xdr:from>
    <xdr:ext cx="534377"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278111" y="968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127724</xdr:rowOff>
    </xdr:from>
    <xdr:to>
      <xdr:col>98</xdr:col>
      <xdr:colOff>38100</xdr:colOff>
      <xdr:row>58</xdr:row>
      <xdr:rowOff>57874</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990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74401</xdr:rowOff>
    </xdr:from>
    <xdr:ext cx="534377"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389111" y="967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a:extLst>
            <a:ext uri="{FF2B5EF4-FFF2-40B4-BE49-F238E27FC236}">
              <a16:creationId xmlns:a16="http://schemas.microsoft.com/office/drawing/2014/main" id="{00000000-0008-0000-0600-00005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4" name="繰出金最小値テキスト">
          <a:extLst>
            <a:ext uri="{FF2B5EF4-FFF2-40B4-BE49-F238E27FC236}">
              <a16:creationId xmlns:a16="http://schemas.microsoft.com/office/drawing/2014/main" id="{00000000-0008-0000-0600-000060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6" name="繰出金最大値テキスト">
          <a:extLst>
            <a:ext uri="{FF2B5EF4-FFF2-40B4-BE49-F238E27FC236}">
              <a16:creationId xmlns:a16="http://schemas.microsoft.com/office/drawing/2014/main" id="{00000000-0008-0000-0600-000062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25286</xdr:rowOff>
    </xdr:from>
    <xdr:to>
      <xdr:col>116</xdr:col>
      <xdr:colOff>63500</xdr:colOff>
      <xdr:row>75</xdr:row>
      <xdr:rowOff>114135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21323300" y="12884036"/>
          <a:ext cx="838200" cy="8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149306</xdr:rowOff>
    </xdr:from>
    <xdr:ext cx="534377" cy="259045"/>
    <xdr:sp macro="" textlink="">
      <xdr:nvSpPr>
        <xdr:cNvPr id="869" name="繰出金平均値テキスト">
          <a:extLst>
            <a:ext uri="{FF2B5EF4-FFF2-40B4-BE49-F238E27FC236}">
              <a16:creationId xmlns:a16="http://schemas.microsoft.com/office/drawing/2014/main" id="{00000000-0008-0000-0600-000065030000}"/>
            </a:ext>
          </a:extLst>
        </xdr:cNvPr>
        <xdr:cNvSpPr txBox="1"/>
      </xdr:nvSpPr>
      <xdr:spPr>
        <a:xfrm>
          <a:off x="22212300" y="12665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114135</xdr:rowOff>
    </xdr:from>
    <xdr:to>
      <xdr:col>111</xdr:col>
      <xdr:colOff>177800</xdr:colOff>
      <xdr:row>75</xdr:row>
      <xdr:rowOff>158178</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0434300" y="12972885"/>
          <a:ext cx="889000" cy="4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132732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158178</xdr:rowOff>
    </xdr:from>
    <xdr:to>
      <xdr:col>107</xdr:col>
      <xdr:colOff>50800</xdr:colOff>
      <xdr:row>76</xdr:row>
      <xdr:rowOff>825</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19545300" y="13016928"/>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165269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138976</xdr:rowOff>
    </xdr:from>
    <xdr:to>
      <xdr:col>102</xdr:col>
      <xdr:colOff>114300</xdr:colOff>
      <xdr:row>76</xdr:row>
      <xdr:rowOff>825</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656300" y="12997726"/>
          <a:ext cx="889000" cy="3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10507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15727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145936</xdr:rowOff>
    </xdr:from>
    <xdr:to>
      <xdr:col>116</xdr:col>
      <xdr:colOff>114300</xdr:colOff>
      <xdr:row>75</xdr:row>
      <xdr:rowOff>76086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283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124363</xdr:rowOff>
    </xdr:from>
    <xdr:ext cx="534377" cy="259045"/>
    <xdr:sp macro="" textlink="">
      <xdr:nvSpPr>
        <xdr:cNvPr id="888" name="繰出金該当値テキスト">
          <a:extLst>
            <a:ext uri="{FF2B5EF4-FFF2-40B4-BE49-F238E27FC236}">
              <a16:creationId xmlns:a16="http://schemas.microsoft.com/office/drawing/2014/main" id="{00000000-0008-0000-0600-000078030000}"/>
            </a:ext>
          </a:extLst>
        </xdr:cNvPr>
        <xdr:cNvSpPr txBox="1"/>
      </xdr:nvSpPr>
      <xdr:spPr>
        <a:xfrm>
          <a:off x="22212300" y="1281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63335</xdr:rowOff>
    </xdr:from>
    <xdr:to>
      <xdr:col>112</xdr:col>
      <xdr:colOff>38100</xdr:colOff>
      <xdr:row>75</xdr:row>
      <xdr:rowOff>164936</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29220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156063</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056111" y="130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107379</xdr:rowOff>
    </xdr:from>
    <xdr:to>
      <xdr:col>107</xdr:col>
      <xdr:colOff>101600</xdr:colOff>
      <xdr:row>76</xdr:row>
      <xdr:rowOff>37529</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296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28655</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167111" y="1305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121476</xdr:rowOff>
    </xdr:from>
    <xdr:to>
      <xdr:col>102</xdr:col>
      <xdr:colOff>165100</xdr:colOff>
      <xdr:row>76</xdr:row>
      <xdr:rowOff>51625</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29802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42752</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278111" y="1307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88176</xdr:rowOff>
    </xdr:from>
    <xdr:to>
      <xdr:col>98</xdr:col>
      <xdr:colOff>38100</xdr:colOff>
      <xdr:row>76</xdr:row>
      <xdr:rowOff>18326</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294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9453</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389111" y="1303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a:extLst>
            <a:ext uri="{FF2B5EF4-FFF2-40B4-BE49-F238E27FC236}">
              <a16:creationId xmlns:a16="http://schemas.microsoft.com/office/drawing/2014/main" id="{00000000-0008-0000-0600-00008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a:extLst>
            <a:ext uri="{FF2B5EF4-FFF2-40B4-BE49-F238E27FC236}">
              <a16:creationId xmlns:a16="http://schemas.microsoft.com/office/drawing/2014/main" id="{00000000-0008-0000-0600-00009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a:extLst>
            <a:ext uri="{FF2B5EF4-FFF2-40B4-BE49-F238E27FC236}">
              <a16:creationId xmlns:a16="http://schemas.microsoft.com/office/drawing/2014/main" id="{00000000-0008-0000-0600-00009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a:extLst>
            <a:ext uri="{FF2B5EF4-FFF2-40B4-BE49-F238E27FC236}">
              <a16:creationId xmlns:a16="http://schemas.microsoft.com/office/drawing/2014/main" id="{00000000-0008-0000-0600-00009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a:extLst>
            <a:ext uri="{FF2B5EF4-FFF2-40B4-BE49-F238E27FC236}">
              <a16:creationId xmlns:a16="http://schemas.microsoft.com/office/drawing/2014/main" id="{00000000-0008-0000-0600-00009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a:extLst>
            <a:ext uri="{FF2B5EF4-FFF2-40B4-BE49-F238E27FC236}">
              <a16:creationId xmlns:a16="http://schemas.microsoft.com/office/drawing/2014/main" id="{00000000-0008-0000-0600-0000A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決算は、事業完了等に伴う投資的経費や災害復旧事業費の減により、歳出額は前年度より減少している。特に投資的経費における普通建設事業費については、埋立処分場拡張工事やクリーンセンター長寿命化工事の終了等により、前年度より大幅に減少し、住民一人当たりのコストもほぼ類似団体平均水準となっている。一方、維持補修費は、類似団体及び全国平均を大きく上回っており、今後公共施設等総合管理計画に基づき各施設の最適化・長寿命化を図ることで経費の削減、平準化を図っていくことが必要である。</a:t>
          </a:r>
        </a:p>
        <a:p>
          <a:r>
            <a:rPr kumimoji="1" lang="ja-JP" altLang="en-US" sz="1300">
              <a:latin typeface="ＭＳ Ｐゴシック" panose="020B0600070205080204" pitchFamily="50" charset="-128"/>
              <a:ea typeface="ＭＳ Ｐゴシック" panose="020B0600070205080204" pitchFamily="50" charset="-128"/>
            </a:rPr>
            <a:t>　また、投資及び出資金の数値についても類似団体と比較して突出しているが、本市ではゲリラ豪雨による甚大な浸水被害が発生したことから、雨水貯留管の整備等を下水道事業会計で実施しており、同会計に対する出資金が多額になっていることによるものである。</a:t>
          </a:r>
        </a:p>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56,439</a:t>
          </a:r>
          <a:r>
            <a:rPr kumimoji="1" lang="ja-JP" altLang="en-US" sz="1300">
              <a:latin typeface="ＭＳ Ｐゴシック" panose="020B0600070205080204" pitchFamily="50" charset="-128"/>
              <a:ea typeface="ＭＳ Ｐゴシック" panose="020B0600070205080204" pitchFamily="50" charset="-128"/>
            </a:rPr>
            <a:t>円と類似団体に比べ低くなっているが、これは、人口一人当たりの職員数が少ないことによる。また、公債費についても</a:t>
          </a:r>
          <a:r>
            <a:rPr kumimoji="1" lang="en-US" altLang="ja-JP" sz="1300">
              <a:latin typeface="ＭＳ Ｐゴシック" panose="020B0600070205080204" pitchFamily="50" charset="-128"/>
              <a:ea typeface="ＭＳ Ｐゴシック" panose="020B0600070205080204" pitchFamily="50" charset="-128"/>
            </a:rPr>
            <a:t>25,833</a:t>
          </a:r>
          <a:r>
            <a:rPr kumimoji="1" lang="ja-JP" altLang="en-US" sz="1300">
              <a:latin typeface="ＭＳ Ｐゴシック" panose="020B0600070205080204" pitchFamily="50" charset="-128"/>
              <a:ea typeface="ＭＳ Ｐゴシック" panose="020B0600070205080204" pitchFamily="50" charset="-128"/>
            </a:rPr>
            <a:t>円と同様に類似団体と比較して低い水準となっているが、財政措置の厚い起債を基本とし、地方債の適正活用に努めてきたことによるものである。今後については、高齢化等に伴う扶助費等社会保障費及び物価上昇による物件費等の増加が見込まれるため、</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の活用、民間活力の導入、補助金等の全庁的な見直し、事務のカイゼン及び定員・給与の適正化等により健全な財政運営を継続していく。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315,155
311,823
757.20
150,377,955
142,036,623
6,751,156
73,039,000
94,468,571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55118</xdr:rowOff>
    </xdr:from>
    <xdr:to>
      <xdr:col>24</xdr:col>
      <xdr:colOff>63500</xdr:colOff>
      <xdr:row>34</xdr:row>
      <xdr:rowOff>157226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84418"/>
          <a:ext cx="838200" cy="10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6367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7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157226</xdr:rowOff>
    </xdr:from>
    <xdr:to>
      <xdr:col>19</xdr:col>
      <xdr:colOff>177800</xdr:colOff>
      <xdr:row>34</xdr:row>
      <xdr:rowOff>167894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86526"/>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135145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167894</xdr:rowOff>
    </xdr:from>
    <xdr:to>
      <xdr:col>15</xdr:col>
      <xdr:colOff>50800</xdr:colOff>
      <xdr:row>35</xdr:row>
      <xdr:rowOff>8636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97194"/>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148861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169418</xdr:rowOff>
    </xdr:from>
    <xdr:to>
      <xdr:col>10</xdr:col>
      <xdr:colOff>114300</xdr:colOff>
      <xdr:row>35</xdr:row>
      <xdr:rowOff>8636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98718"/>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151147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113809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xdr:rowOff>
    </xdr:from>
    <xdr:to>
      <xdr:col>24</xdr:col>
      <xdr:colOff>114300</xdr:colOff>
      <xdr:row>34</xdr:row>
      <xdr:rowOff>105918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3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27195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8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106426</xdr:rowOff>
    </xdr:from>
    <xdr:to>
      <xdr:col>20</xdr:col>
      <xdr:colOff>38100</xdr:colOff>
      <xdr:row>35</xdr:row>
      <xdr:rowOff>36576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3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53103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1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117094</xdr:rowOff>
    </xdr:from>
    <xdr:to>
      <xdr:col>15</xdr:col>
      <xdr:colOff>101600</xdr:colOff>
      <xdr:row>35</xdr:row>
      <xdr:rowOff>47244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4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63771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21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129286</xdr:rowOff>
    </xdr:from>
    <xdr:to>
      <xdr:col>10</xdr:col>
      <xdr:colOff>165100</xdr:colOff>
      <xdr:row>35</xdr:row>
      <xdr:rowOff>59436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5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75963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3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118618</xdr:rowOff>
    </xdr:from>
    <xdr:to>
      <xdr:col>6</xdr:col>
      <xdr:colOff>38100</xdr:colOff>
      <xdr:row>35</xdr:row>
      <xdr:rowOff>48768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4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65295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2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145276</xdr:rowOff>
    </xdr:from>
    <xdr:to>
      <xdr:col>24</xdr:col>
      <xdr:colOff>63500</xdr:colOff>
      <xdr:row>57</xdr:row>
      <xdr:rowOff>50521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46476"/>
          <a:ext cx="838200" cy="7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146969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19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78486</xdr:rowOff>
    </xdr:from>
    <xdr:to>
      <xdr:col>19</xdr:col>
      <xdr:colOff>177800</xdr:colOff>
      <xdr:row>57</xdr:row>
      <xdr:rowOff>50521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679686"/>
          <a:ext cx="889000" cy="14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67149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137376</xdr:rowOff>
    </xdr:from>
    <xdr:to>
      <xdr:col>15</xdr:col>
      <xdr:colOff>50800</xdr:colOff>
      <xdr:row>56</xdr:row>
      <xdr:rowOff>78486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538426"/>
          <a:ext cx="889000" cy="114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68063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137376</xdr:rowOff>
    </xdr:from>
    <xdr:to>
      <xdr:col>10</xdr:col>
      <xdr:colOff>114300</xdr:colOff>
      <xdr:row>57</xdr:row>
      <xdr:rowOff>114097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538426"/>
          <a:ext cx="889000" cy="134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45800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155477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9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94476</xdr:rowOff>
    </xdr:from>
    <xdr:to>
      <xdr:col>24</xdr:col>
      <xdr:colOff>114300</xdr:colOff>
      <xdr:row>57</xdr:row>
      <xdr:rowOff>24626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9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117353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4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171171</xdr:rowOff>
    </xdr:from>
    <xdr:to>
      <xdr:col>20</xdr:col>
      <xdr:colOff>38100</xdr:colOff>
      <xdr:row>57</xdr:row>
      <xdr:rowOff>101321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7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117848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54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27686</xdr:rowOff>
    </xdr:from>
    <xdr:to>
      <xdr:col>15</xdr:col>
      <xdr:colOff>101600</xdr:colOff>
      <xdr:row>56</xdr:row>
      <xdr:rowOff>129286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62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145813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40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86576</xdr:rowOff>
    </xdr:from>
    <xdr:to>
      <xdr:col>10</xdr:col>
      <xdr:colOff>165100</xdr:colOff>
      <xdr:row>50</xdr:row>
      <xdr:rowOff>16726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48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33253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262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63297</xdr:rowOff>
    </xdr:from>
    <xdr:to>
      <xdr:col>6</xdr:col>
      <xdr:colOff>38100</xdr:colOff>
      <xdr:row>57</xdr:row>
      <xdr:rowOff>164897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3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9974</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61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21575</xdr:rowOff>
    </xdr:from>
    <xdr:to>
      <xdr:col>24</xdr:col>
      <xdr:colOff>62865</xdr:colOff>
      <xdr:row>77</xdr:row>
      <xdr:rowOff>20501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23075"/>
          <a:ext cx="1270" cy="1199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24328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225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20501</xdr:rowOff>
    </xdr:from>
    <xdr:to>
      <xdr:col>24</xdr:col>
      <xdr:colOff>152400</xdr:colOff>
      <xdr:row>77</xdr:row>
      <xdr:rowOff>20501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222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139702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98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21575</xdr:rowOff>
    </xdr:from>
    <xdr:to>
      <xdr:col>24</xdr:col>
      <xdr:colOff>152400</xdr:colOff>
      <xdr:row>70</xdr:row>
      <xdr:rowOff>21575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23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93659</xdr:rowOff>
    </xdr:from>
    <xdr:to>
      <xdr:col>24</xdr:col>
      <xdr:colOff>63500</xdr:colOff>
      <xdr:row>76</xdr:row>
      <xdr:rowOff>125177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23859"/>
          <a:ext cx="838200" cy="3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83186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59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60309</xdr:rowOff>
    </xdr:from>
    <xdr:to>
      <xdr:col>24</xdr:col>
      <xdr:colOff>114300</xdr:colOff>
      <xdr:row>74</xdr:row>
      <xdr:rowOff>161909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74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98766</xdr:rowOff>
    </xdr:from>
    <xdr:to>
      <xdr:col>19</xdr:col>
      <xdr:colOff>177800</xdr:colOff>
      <xdr:row>76</xdr:row>
      <xdr:rowOff>125177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128966"/>
          <a:ext cx="889000" cy="2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137013</xdr:rowOff>
    </xdr:from>
    <xdr:to>
      <xdr:col>20</xdr:col>
      <xdr:colOff>38100</xdr:colOff>
      <xdr:row>75</xdr:row>
      <xdr:rowOff>67163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8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83690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599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98766</xdr:rowOff>
    </xdr:from>
    <xdr:to>
      <xdr:col>15</xdr:col>
      <xdr:colOff>50800</xdr:colOff>
      <xdr:row>77</xdr:row>
      <xdr:rowOff>104687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128966"/>
          <a:ext cx="889000" cy="17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85540</xdr:rowOff>
    </xdr:from>
    <xdr:to>
      <xdr:col>15</xdr:col>
      <xdr:colOff>101600</xdr:colOff>
      <xdr:row>75</xdr:row>
      <xdr:rowOff>15690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77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32217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54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104687</xdr:rowOff>
    </xdr:from>
    <xdr:to>
      <xdr:col>10</xdr:col>
      <xdr:colOff>114300</xdr:colOff>
      <xdr:row>77</xdr:row>
      <xdr:rowOff>147290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06337"/>
          <a:ext cx="889000" cy="4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109139</xdr:rowOff>
    </xdr:from>
    <xdr:to>
      <xdr:col>10</xdr:col>
      <xdr:colOff>165100</xdr:colOff>
      <xdr:row>76</xdr:row>
      <xdr:rowOff>39289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9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55816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743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156634</xdr:rowOff>
    </xdr:from>
    <xdr:to>
      <xdr:col>6</xdr:col>
      <xdr:colOff>38100</xdr:colOff>
      <xdr:row>76</xdr:row>
      <xdr:rowOff>86784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1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103311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79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42859</xdr:rowOff>
    </xdr:from>
    <xdr:to>
      <xdr:col>24</xdr:col>
      <xdr:colOff>114300</xdr:colOff>
      <xdr:row>76</xdr:row>
      <xdr:rowOff>144459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7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129236</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87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74377</xdr:rowOff>
    </xdr:from>
    <xdr:to>
      <xdr:col>20</xdr:col>
      <xdr:colOff>38100</xdr:colOff>
      <xdr:row>77</xdr:row>
      <xdr:rowOff>4527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167104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197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47966</xdr:rowOff>
    </xdr:from>
    <xdr:to>
      <xdr:col>15</xdr:col>
      <xdr:colOff>101600</xdr:colOff>
      <xdr:row>76</xdr:row>
      <xdr:rowOff>149566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7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140693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17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53887</xdr:rowOff>
    </xdr:from>
    <xdr:to>
      <xdr:col>10</xdr:col>
      <xdr:colOff>165100</xdr:colOff>
      <xdr:row>77</xdr:row>
      <xdr:rowOff>155487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5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146614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96490</xdr:rowOff>
    </xdr:from>
    <xdr:to>
      <xdr:col>6</xdr:col>
      <xdr:colOff>38100</xdr:colOff>
      <xdr:row>78</xdr:row>
      <xdr:rowOff>26640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9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17767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9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11074</xdr:rowOff>
    </xdr:from>
    <xdr:to>
      <xdr:col>24</xdr:col>
      <xdr:colOff>63500</xdr:colOff>
      <xdr:row>97</xdr:row>
      <xdr:rowOff>113354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127374"/>
          <a:ext cx="838200" cy="61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114825</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02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11074</xdr:rowOff>
    </xdr:from>
    <xdr:to>
      <xdr:col>19</xdr:col>
      <xdr:colOff>177800</xdr:colOff>
      <xdr:row>95</xdr:row>
      <xdr:rowOff>152064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127374"/>
          <a:ext cx="889000" cy="31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54469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152064</xdr:rowOff>
    </xdr:from>
    <xdr:to>
      <xdr:col>15</xdr:col>
      <xdr:colOff>50800</xdr:colOff>
      <xdr:row>97</xdr:row>
      <xdr:rowOff>69729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439814"/>
          <a:ext cx="889000" cy="26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93749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5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69729</xdr:rowOff>
    </xdr:from>
    <xdr:to>
      <xdr:col>10</xdr:col>
      <xdr:colOff>114300</xdr:colOff>
      <xdr:row>98</xdr:row>
      <xdr:rowOff>24676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00379"/>
          <a:ext cx="889000" cy="12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131106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76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169784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4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62554</xdr:rowOff>
    </xdr:from>
    <xdr:to>
      <xdr:col>24</xdr:col>
      <xdr:colOff>114300</xdr:colOff>
      <xdr:row>97</xdr:row>
      <xdr:rowOff>164154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9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148931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0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131724</xdr:rowOff>
    </xdr:from>
    <xdr:to>
      <xdr:col>20</xdr:col>
      <xdr:colOff>38100</xdr:colOff>
      <xdr:row>94</xdr:row>
      <xdr:rowOff>61874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07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78401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85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101264</xdr:rowOff>
    </xdr:from>
    <xdr:to>
      <xdr:col>15</xdr:col>
      <xdr:colOff>101600</xdr:colOff>
      <xdr:row>96</xdr:row>
      <xdr:rowOff>31414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8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47941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16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18929</xdr:rowOff>
    </xdr:from>
    <xdr:to>
      <xdr:col>10</xdr:col>
      <xdr:colOff>165100</xdr:colOff>
      <xdr:row>97</xdr:row>
      <xdr:rowOff>120529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4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137056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42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145326</xdr:rowOff>
    </xdr:from>
    <xdr:to>
      <xdr:col>6</xdr:col>
      <xdr:colOff>38100</xdr:colOff>
      <xdr:row>98</xdr:row>
      <xdr:rowOff>75476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7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66603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6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17780</xdr:rowOff>
    </xdr:from>
    <xdr:to>
      <xdr:col>55</xdr:col>
      <xdr:colOff>0</xdr:colOff>
      <xdr:row>38</xdr:row>
      <xdr:rowOff>60071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532880"/>
          <a:ext cx="8382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101490</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73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15875</xdr:rowOff>
    </xdr:from>
    <xdr:to>
      <xdr:col>50</xdr:col>
      <xdr:colOff>114300</xdr:colOff>
      <xdr:row>38</xdr:row>
      <xdr:rowOff>17780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5309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19194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167132</xdr:rowOff>
    </xdr:from>
    <xdr:to>
      <xdr:col>45</xdr:col>
      <xdr:colOff>177800</xdr:colOff>
      <xdr:row>38</xdr:row>
      <xdr:rowOff>15875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510782"/>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167132</xdr:rowOff>
    </xdr:from>
    <xdr:to>
      <xdr:col>41</xdr:col>
      <xdr:colOff>50800</xdr:colOff>
      <xdr:row>38</xdr:row>
      <xdr:rowOff>59309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510782"/>
          <a:ext cx="8890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3954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17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18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9271</xdr:rowOff>
    </xdr:from>
    <xdr:to>
      <xdr:col>55</xdr:col>
      <xdr:colOff>50800</xdr:colOff>
      <xdr:row>38</xdr:row>
      <xdr:rowOff>110871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2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159148</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02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138430</xdr:rowOff>
    </xdr:from>
    <xdr:to>
      <xdr:col>50</xdr:col>
      <xdr:colOff>165100</xdr:colOff>
      <xdr:row>38</xdr:row>
      <xdr:rowOff>68580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4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59707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574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136525</xdr:rowOff>
    </xdr:from>
    <xdr:to>
      <xdr:col>46</xdr:col>
      <xdr:colOff>38100</xdr:colOff>
      <xdr:row>38</xdr:row>
      <xdr:rowOff>66675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48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57802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572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116332</xdr:rowOff>
    </xdr:from>
    <xdr:to>
      <xdr:col>41</xdr:col>
      <xdr:colOff>101600</xdr:colOff>
      <xdr:row>38</xdr:row>
      <xdr:rowOff>46482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45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37609</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552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8509</xdr:rowOff>
    </xdr:from>
    <xdr:to>
      <xdr:col>36</xdr:col>
      <xdr:colOff>165100</xdr:colOff>
      <xdr:row>38</xdr:row>
      <xdr:rowOff>110109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2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101236</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16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53899</xdr:rowOff>
    </xdr:from>
    <xdr:to>
      <xdr:col>55</xdr:col>
      <xdr:colOff>0</xdr:colOff>
      <xdr:row>54</xdr:row>
      <xdr:rowOff>46812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140749"/>
          <a:ext cx="838200" cy="16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54068</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55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46812</xdr:rowOff>
    </xdr:from>
    <xdr:to>
      <xdr:col>50</xdr:col>
      <xdr:colOff>114300</xdr:colOff>
      <xdr:row>54</xdr:row>
      <xdr:rowOff>142672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305112"/>
          <a:ext cx="889000" cy="9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21683</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143281</xdr:rowOff>
    </xdr:from>
    <xdr:to>
      <xdr:col>45</xdr:col>
      <xdr:colOff>177800</xdr:colOff>
      <xdr:row>54</xdr:row>
      <xdr:rowOff>142672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058681"/>
          <a:ext cx="889000" cy="3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29227</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9169</xdr:rowOff>
    </xdr:from>
    <xdr:to>
      <xdr:col>41</xdr:col>
      <xdr:colOff>50800</xdr:colOff>
      <xdr:row>52</xdr:row>
      <xdr:rowOff>143281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8753119"/>
          <a:ext cx="889000" cy="30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169359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20769</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79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3099</xdr:rowOff>
    </xdr:from>
    <xdr:to>
      <xdr:col>55</xdr:col>
      <xdr:colOff>50800</xdr:colOff>
      <xdr:row>53</xdr:row>
      <xdr:rowOff>104699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08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25976</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894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167462</xdr:rowOff>
    </xdr:from>
    <xdr:to>
      <xdr:col>50</xdr:col>
      <xdr:colOff>165100</xdr:colOff>
      <xdr:row>54</xdr:row>
      <xdr:rowOff>97612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25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114139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02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91872</xdr:rowOff>
    </xdr:from>
    <xdr:to>
      <xdr:col>46</xdr:col>
      <xdr:colOff>38100</xdr:colOff>
      <xdr:row>55</xdr:row>
      <xdr:rowOff>22022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35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38549</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12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92481</xdr:rowOff>
    </xdr:from>
    <xdr:to>
      <xdr:col>41</xdr:col>
      <xdr:colOff>101600</xdr:colOff>
      <xdr:row>53</xdr:row>
      <xdr:rowOff>22631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00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39158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878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129819</xdr:rowOff>
    </xdr:from>
    <xdr:to>
      <xdr:col>36</xdr:col>
      <xdr:colOff>165100</xdr:colOff>
      <xdr:row>51</xdr:row>
      <xdr:rowOff>59969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870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49</xdr:row>
      <xdr:rowOff>76496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84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90894</xdr:rowOff>
    </xdr:from>
    <xdr:to>
      <xdr:col>55</xdr:col>
      <xdr:colOff>0</xdr:colOff>
      <xdr:row>77</xdr:row>
      <xdr:rowOff>93131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292544"/>
          <a:ext cx="838200" cy="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146014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4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80345</xdr:rowOff>
    </xdr:from>
    <xdr:to>
      <xdr:col>50</xdr:col>
      <xdr:colOff>114300</xdr:colOff>
      <xdr:row>77</xdr:row>
      <xdr:rowOff>90894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281995"/>
          <a:ext cx="889000" cy="1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43781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80345</xdr:rowOff>
    </xdr:from>
    <xdr:to>
      <xdr:col>45</xdr:col>
      <xdr:colOff>177800</xdr:colOff>
      <xdr:row>77</xdr:row>
      <xdr:rowOff>130017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281995"/>
          <a:ext cx="889000" cy="4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16708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3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130017</xdr:rowOff>
    </xdr:from>
    <xdr:to>
      <xdr:col>41</xdr:col>
      <xdr:colOff>50800</xdr:colOff>
      <xdr:row>77</xdr:row>
      <xdr:rowOff>154787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31667"/>
          <a:ext cx="889000" cy="2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15591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130861</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42331</xdr:rowOff>
    </xdr:from>
    <xdr:to>
      <xdr:col>55</xdr:col>
      <xdr:colOff>50800</xdr:colOff>
      <xdr:row>77</xdr:row>
      <xdr:rowOff>143931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4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65208</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09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40094</xdr:rowOff>
    </xdr:from>
    <xdr:to>
      <xdr:col>50</xdr:col>
      <xdr:colOff>165100</xdr:colOff>
      <xdr:row>77</xdr:row>
      <xdr:rowOff>141694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4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158221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29545</xdr:rowOff>
    </xdr:from>
    <xdr:to>
      <xdr:col>46</xdr:col>
      <xdr:colOff>38100</xdr:colOff>
      <xdr:row>77</xdr:row>
      <xdr:rowOff>131145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3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147672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0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79217</xdr:rowOff>
    </xdr:from>
    <xdr:to>
      <xdr:col>41</xdr:col>
      <xdr:colOff>101600</xdr:colOff>
      <xdr:row>78</xdr:row>
      <xdr:rowOff>9367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8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494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37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103987</xdr:rowOff>
    </xdr:from>
    <xdr:to>
      <xdr:col>36</xdr:col>
      <xdr:colOff>165100</xdr:colOff>
      <xdr:row>78</xdr:row>
      <xdr:rowOff>34137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0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50664</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08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106621</xdr:rowOff>
    </xdr:from>
    <xdr:to>
      <xdr:col>55</xdr:col>
      <xdr:colOff>0</xdr:colOff>
      <xdr:row>93</xdr:row>
      <xdr:rowOff>149233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051471"/>
          <a:ext cx="838200" cy="4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42981</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30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149233</xdr:rowOff>
    </xdr:from>
    <xdr:to>
      <xdr:col>50</xdr:col>
      <xdr:colOff>114300</xdr:colOff>
      <xdr:row>93</xdr:row>
      <xdr:rowOff>167384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094083"/>
          <a:ext cx="8890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139588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2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167384</xdr:rowOff>
    </xdr:from>
    <xdr:to>
      <xdr:col>45</xdr:col>
      <xdr:colOff>177800</xdr:colOff>
      <xdr:row>95</xdr:row>
      <xdr:rowOff>42957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112234"/>
          <a:ext cx="889000" cy="21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169580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5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42957</xdr:rowOff>
    </xdr:from>
    <xdr:to>
      <xdr:col>41</xdr:col>
      <xdr:colOff>50800</xdr:colOff>
      <xdr:row>95</xdr:row>
      <xdr:rowOff>64057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330707"/>
          <a:ext cx="889000" cy="2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124432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1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155750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4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55821</xdr:rowOff>
    </xdr:from>
    <xdr:to>
      <xdr:col>55</xdr:col>
      <xdr:colOff>50800</xdr:colOff>
      <xdr:row>93</xdr:row>
      <xdr:rowOff>157421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00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78698</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585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98433</xdr:rowOff>
    </xdr:from>
    <xdr:to>
      <xdr:col>50</xdr:col>
      <xdr:colOff>165100</xdr:colOff>
      <xdr:row>94</xdr:row>
      <xdr:rowOff>28583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04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45110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81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116584</xdr:rowOff>
    </xdr:from>
    <xdr:to>
      <xdr:col>46</xdr:col>
      <xdr:colOff>38100</xdr:colOff>
      <xdr:row>94</xdr:row>
      <xdr:rowOff>46734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06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63261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583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163607</xdr:rowOff>
    </xdr:from>
    <xdr:to>
      <xdr:col>41</xdr:col>
      <xdr:colOff>101600</xdr:colOff>
      <xdr:row>95</xdr:row>
      <xdr:rowOff>93757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27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110284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05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13257</xdr:rowOff>
    </xdr:from>
    <xdr:to>
      <xdr:col>36</xdr:col>
      <xdr:colOff>165100</xdr:colOff>
      <xdr:row>95</xdr:row>
      <xdr:rowOff>114857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30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131384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07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130447</xdr:rowOff>
    </xdr:from>
    <xdr:to>
      <xdr:col>85</xdr:col>
      <xdr:colOff>127000</xdr:colOff>
      <xdr:row>37</xdr:row>
      <xdr:rowOff>154722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474097"/>
          <a:ext cx="838200" cy="2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146611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147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130447</xdr:rowOff>
    </xdr:from>
    <xdr:to>
      <xdr:col>81</xdr:col>
      <xdr:colOff>50800</xdr:colOff>
      <xdr:row>37</xdr:row>
      <xdr:rowOff>154831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474097"/>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143455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111071</xdr:rowOff>
    </xdr:from>
    <xdr:to>
      <xdr:col>76</xdr:col>
      <xdr:colOff>114300</xdr:colOff>
      <xdr:row>37</xdr:row>
      <xdr:rowOff>154831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454721"/>
          <a:ext cx="889000" cy="4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8254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57295</xdr:rowOff>
    </xdr:from>
    <xdr:to>
      <xdr:col>71</xdr:col>
      <xdr:colOff>177800</xdr:colOff>
      <xdr:row>37</xdr:row>
      <xdr:rowOff>111071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400945"/>
          <a:ext cx="889000" cy="5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134528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125457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103922</xdr:rowOff>
    </xdr:from>
    <xdr:to>
      <xdr:col>85</xdr:col>
      <xdr:colOff>177800</xdr:colOff>
      <xdr:row>38</xdr:row>
      <xdr:rowOff>34072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44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82349</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2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79647</xdr:rowOff>
    </xdr:from>
    <xdr:to>
      <xdr:col>81</xdr:col>
      <xdr:colOff>101600</xdr:colOff>
      <xdr:row>38</xdr:row>
      <xdr:rowOff>9797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42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924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51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104031</xdr:rowOff>
    </xdr:from>
    <xdr:to>
      <xdr:col>76</xdr:col>
      <xdr:colOff>165100</xdr:colOff>
      <xdr:row>38</xdr:row>
      <xdr:rowOff>34181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44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25308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54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60271</xdr:rowOff>
    </xdr:from>
    <xdr:to>
      <xdr:col>72</xdr:col>
      <xdr:colOff>38100</xdr:colOff>
      <xdr:row>37</xdr:row>
      <xdr:rowOff>161871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40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152998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49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6495</xdr:rowOff>
    </xdr:from>
    <xdr:to>
      <xdr:col>67</xdr:col>
      <xdr:colOff>101600</xdr:colOff>
      <xdr:row>37</xdr:row>
      <xdr:rowOff>108095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35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124622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12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152684</xdr:rowOff>
    </xdr:from>
    <xdr:to>
      <xdr:col>85</xdr:col>
      <xdr:colOff>127000</xdr:colOff>
      <xdr:row>54</xdr:row>
      <xdr:rowOff>92311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239534"/>
          <a:ext cx="838200" cy="11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79740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38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65199</xdr:rowOff>
    </xdr:from>
    <xdr:to>
      <xdr:col>81</xdr:col>
      <xdr:colOff>50800</xdr:colOff>
      <xdr:row>54</xdr:row>
      <xdr:rowOff>92311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323499"/>
          <a:ext cx="889000" cy="2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55463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48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65199</xdr:rowOff>
    </xdr:from>
    <xdr:to>
      <xdr:col>76</xdr:col>
      <xdr:colOff>114300</xdr:colOff>
      <xdr:row>55</xdr:row>
      <xdr:rowOff>160091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323499"/>
          <a:ext cx="889000" cy="26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90895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5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160091</xdr:rowOff>
    </xdr:from>
    <xdr:to>
      <xdr:col>71</xdr:col>
      <xdr:colOff>177800</xdr:colOff>
      <xdr:row>56</xdr:row>
      <xdr:rowOff>121572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589841"/>
          <a:ext cx="889000" cy="13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72267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158404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24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101884</xdr:rowOff>
    </xdr:from>
    <xdr:to>
      <xdr:col>85</xdr:col>
      <xdr:colOff>177800</xdr:colOff>
      <xdr:row>54</xdr:row>
      <xdr:rowOff>32034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18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124761</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04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41511</xdr:rowOff>
    </xdr:from>
    <xdr:to>
      <xdr:col>81</xdr:col>
      <xdr:colOff>101600</xdr:colOff>
      <xdr:row>54</xdr:row>
      <xdr:rowOff>143111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29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159638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07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14399</xdr:rowOff>
    </xdr:from>
    <xdr:to>
      <xdr:col>76</xdr:col>
      <xdr:colOff>165100</xdr:colOff>
      <xdr:row>54</xdr:row>
      <xdr:rowOff>115999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27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132526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04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109291</xdr:rowOff>
    </xdr:from>
    <xdr:to>
      <xdr:col>72</xdr:col>
      <xdr:colOff>38100</xdr:colOff>
      <xdr:row>56</xdr:row>
      <xdr:rowOff>39441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53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30568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63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70772</xdr:rowOff>
    </xdr:from>
    <xdr:to>
      <xdr:col>67</xdr:col>
      <xdr:colOff>101600</xdr:colOff>
      <xdr:row>57</xdr:row>
      <xdr:rowOff>922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67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163499</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76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65672</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3267322"/>
          <a:ext cx="1269" cy="321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78008</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6225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12349</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30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77</xdr:row>
      <xdr:rowOff>65672</xdr:rowOff>
    </xdr:from>
    <xdr:to>
      <xdr:col>86</xdr:col>
      <xdr:colOff>25400</xdr:colOff>
      <xdr:row>77</xdr:row>
      <xdr:rowOff>65672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267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107486</xdr:rowOff>
    </xdr:from>
    <xdr:to>
      <xdr:col>85</xdr:col>
      <xdr:colOff>127000</xdr:colOff>
      <xdr:row>79</xdr:row>
      <xdr:rowOff>8922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480586"/>
          <a:ext cx="838200" cy="7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122457</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495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144030</xdr:rowOff>
    </xdr:from>
    <xdr:to>
      <xdr:col>85</xdr:col>
      <xdr:colOff>177800</xdr:colOff>
      <xdr:row>79</xdr:row>
      <xdr:rowOff>74180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51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91066</xdr:rowOff>
    </xdr:from>
    <xdr:to>
      <xdr:col>81</xdr:col>
      <xdr:colOff>50800</xdr:colOff>
      <xdr:row>78</xdr:row>
      <xdr:rowOff>107486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121266"/>
          <a:ext cx="889000" cy="35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150394</xdr:rowOff>
    </xdr:from>
    <xdr:to>
      <xdr:col>81</xdr:col>
      <xdr:colOff>101600</xdr:colOff>
      <xdr:row>79</xdr:row>
      <xdr:rowOff>80544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52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71671</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616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9703</xdr:rowOff>
    </xdr:from>
    <xdr:to>
      <xdr:col>76</xdr:col>
      <xdr:colOff>114300</xdr:colOff>
      <xdr:row>76</xdr:row>
      <xdr:rowOff>91066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2011203"/>
          <a:ext cx="889000" cy="111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139458</xdr:rowOff>
    </xdr:from>
    <xdr:to>
      <xdr:col>76</xdr:col>
      <xdr:colOff>165100</xdr:colOff>
      <xdr:row>79</xdr:row>
      <xdr:rowOff>69608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5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60735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60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9703</xdr:rowOff>
    </xdr:from>
    <xdr:to>
      <xdr:col>71</xdr:col>
      <xdr:colOff>177800</xdr:colOff>
      <xdr:row>74</xdr:row>
      <xdr:rowOff>19342</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2011203"/>
          <a:ext cx="889000" cy="69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107989</xdr:rowOff>
    </xdr:from>
    <xdr:to>
      <xdr:col>72</xdr:col>
      <xdr:colOff>38100</xdr:colOff>
      <xdr:row>79</xdr:row>
      <xdr:rowOff>38139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48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29266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5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115970</xdr:rowOff>
    </xdr:from>
    <xdr:to>
      <xdr:col>67</xdr:col>
      <xdr:colOff>101600</xdr:colOff>
      <xdr:row>79</xdr:row>
      <xdr:rowOff>46120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48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37247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58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129572</xdr:rowOff>
    </xdr:from>
    <xdr:to>
      <xdr:col>85</xdr:col>
      <xdr:colOff>177800</xdr:colOff>
      <xdr:row>79</xdr:row>
      <xdr:rowOff>59722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0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88949</xdr:rowOff>
    </xdr:from>
    <xdr:ext cx="469744"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290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56686</xdr:rowOff>
    </xdr:from>
    <xdr:to>
      <xdr:col>81</xdr:col>
      <xdr:colOff>101600</xdr:colOff>
      <xdr:row>78</xdr:row>
      <xdr:rowOff>158286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42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3363</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46428" y="1320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40266</xdr:rowOff>
    </xdr:from>
    <xdr:to>
      <xdr:col>76</xdr:col>
      <xdr:colOff>165100</xdr:colOff>
      <xdr:row>76</xdr:row>
      <xdr:rowOff>141866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07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158392</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325111" y="128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69</xdr:row>
      <xdr:rowOff>130353</xdr:rowOff>
    </xdr:from>
    <xdr:to>
      <xdr:col>72</xdr:col>
      <xdr:colOff>38100</xdr:colOff>
      <xdr:row>70</xdr:row>
      <xdr:rowOff>60503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196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68</xdr:row>
      <xdr:rowOff>77030</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36111" y="1173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139992</xdr:rowOff>
    </xdr:from>
    <xdr:to>
      <xdr:col>67</xdr:col>
      <xdr:colOff>101600</xdr:colOff>
      <xdr:row>74</xdr:row>
      <xdr:rowOff>70142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265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86669</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47111" y="1243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8941</xdr:rowOff>
    </xdr:from>
    <xdr:to>
      <xdr:col>85</xdr:col>
      <xdr:colOff>127000</xdr:colOff>
      <xdr:row>97</xdr:row>
      <xdr:rowOff>30172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639591"/>
          <a:ext cx="838200" cy="2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11622</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127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145501</xdr:rowOff>
    </xdr:from>
    <xdr:to>
      <xdr:col>81</xdr:col>
      <xdr:colOff>50800</xdr:colOff>
      <xdr:row>97</xdr:row>
      <xdr:rowOff>8941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604701"/>
          <a:ext cx="889000" cy="3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103928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04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126498</xdr:rowOff>
    </xdr:from>
    <xdr:to>
      <xdr:col>76</xdr:col>
      <xdr:colOff>114300</xdr:colOff>
      <xdr:row>96</xdr:row>
      <xdr:rowOff>145501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585698"/>
          <a:ext cx="889000" cy="1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108300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05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102952</xdr:rowOff>
    </xdr:from>
    <xdr:to>
      <xdr:col>71</xdr:col>
      <xdr:colOff>177800</xdr:colOff>
      <xdr:row>96</xdr:row>
      <xdr:rowOff>126498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562152"/>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128960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109529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150822</xdr:rowOff>
    </xdr:from>
    <xdr:to>
      <xdr:col>85</xdr:col>
      <xdr:colOff>177800</xdr:colOff>
      <xdr:row>97</xdr:row>
      <xdr:rowOff>80972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61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129249</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8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129591</xdr:rowOff>
    </xdr:from>
    <xdr:to>
      <xdr:col>81</xdr:col>
      <xdr:colOff>101600</xdr:colOff>
      <xdr:row>97</xdr:row>
      <xdr:rowOff>59741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8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50868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8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94701</xdr:rowOff>
    </xdr:from>
    <xdr:to>
      <xdr:col>76</xdr:col>
      <xdr:colOff>165100</xdr:colOff>
      <xdr:row>97</xdr:row>
      <xdr:rowOff>24851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5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15978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4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75698</xdr:rowOff>
    </xdr:from>
    <xdr:to>
      <xdr:col>72</xdr:col>
      <xdr:colOff>38100</xdr:colOff>
      <xdr:row>97</xdr:row>
      <xdr:rowOff>5848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53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168425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62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52152</xdr:rowOff>
    </xdr:from>
    <xdr:to>
      <xdr:col>67</xdr:col>
      <xdr:colOff>101600</xdr:colOff>
      <xdr:row>96</xdr:row>
      <xdr:rowOff>153752</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51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144879</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60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124079</xdr:rowOff>
    </xdr:from>
    <xdr:to>
      <xdr:col>116</xdr:col>
      <xdr:colOff>63500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1323300" y="6639179"/>
          <a:ext cx="838200" cy="9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73279</xdr:rowOff>
    </xdr:from>
    <xdr:to>
      <xdr:col>116</xdr:col>
      <xdr:colOff>114300</xdr:colOff>
      <xdr:row>39</xdr:row>
      <xdr:rowOff>3429</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58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46753</xdr:rowOff>
    </xdr:from>
    <xdr:ext cx="378565"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61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総務費については、公有地の売却等による公共施設総合管理基金への積立の増額により前年度の一人当たり</a:t>
          </a:r>
          <a:r>
            <a:rPr kumimoji="1" lang="en-US" altLang="ja-JP" sz="1300">
              <a:latin typeface="ＭＳ Ｐゴシック" panose="020B0600070205080204" pitchFamily="50" charset="-128"/>
              <a:ea typeface="ＭＳ Ｐゴシック" panose="020B0600070205080204" pitchFamily="50" charset="-128"/>
            </a:rPr>
            <a:t>56,522</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62,561</a:t>
          </a:r>
          <a:r>
            <a:rPr kumimoji="1" lang="ja-JP" altLang="en-US" sz="1300">
              <a:latin typeface="ＭＳ Ｐゴシック" panose="020B0600070205080204" pitchFamily="50" charset="-128"/>
              <a:ea typeface="ＭＳ Ｐゴシック" panose="020B0600070205080204" pitchFamily="50" charset="-128"/>
            </a:rPr>
            <a:t>円へ増加しており、依然として類似団体平均を上回っている。災害復旧費については、東京電力福島第一原子力発電所事故による除染に伴う除去土壌等搬出事業及び令和３・４年発生災害復旧事業の進捗等により、前年度より減少しているが、類似団体平均を上回っている。衛生費については、前年度と比較し、</a:t>
          </a:r>
          <a:r>
            <a:rPr kumimoji="1" lang="en-US" altLang="ja-JP" sz="1300">
              <a:latin typeface="ＭＳ Ｐゴシック" panose="020B0600070205080204" pitchFamily="50" charset="-128"/>
              <a:ea typeface="ＭＳ Ｐゴシック" panose="020B0600070205080204" pitchFamily="50" charset="-128"/>
            </a:rPr>
            <a:t>66,752</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34,383</a:t>
          </a:r>
          <a:r>
            <a:rPr kumimoji="1" lang="ja-JP" altLang="en-US" sz="1300">
              <a:latin typeface="ＭＳ Ｐゴシック" panose="020B0600070205080204" pitchFamily="50" charset="-128"/>
              <a:ea typeface="ＭＳ Ｐゴシック" panose="020B0600070205080204" pitchFamily="50" charset="-128"/>
            </a:rPr>
            <a:t>円に大幅に減少しているが、これは、埋立処分場拡張工事やクリーンセンター長寿命化工事等の終了に伴い、衛生費の歳出額が大きく減少したことによるものである。これらのほか、農林水産業費は、ため池・減災事業費の増加により一人あたりコストが増加し、類似団体平均を上回っており、教育費においては、学校給食費の無償化による歳出増に伴い一人あたりコストが増加し、類似団体平均を上回っている。また、土木費においては環状線等街路整備事業や準用河川の改修事業に係る費用の増加により、前年度に引き続き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今後については、ポストコロナ社会を前提に、平成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決算から作成している事業別財務諸表の活用、公共施設等総合管理計画に基づく各施設の最適化・長寿命化、民間活力の導入、補助金等の全庁的な見直し、財政措置の厚い起債を基本とする地方債の適正活用、事務のカイゼン及び定員・給与の適正化等により健全な財政運営を継続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令和５年度は、埋立処分場拡張工事やクリーンセンター長寿命化工事の終了等により、歳入が</a:t>
          </a:r>
          <a:r>
            <a:rPr kumimoji="1" lang="en-US" altLang="ja-JP" sz="1200">
              <a:latin typeface="ＭＳ ゴシック" pitchFamily="49" charset="-128"/>
              <a:ea typeface="ＭＳ ゴシック" pitchFamily="49" charset="-128"/>
            </a:rPr>
            <a:t>3.7</a:t>
          </a:r>
          <a:r>
            <a:rPr kumimoji="1" lang="ja-JP" altLang="en-US" sz="1200">
              <a:latin typeface="ＭＳ ゴシック" pitchFamily="49" charset="-128"/>
              <a:ea typeface="ＭＳ ゴシック" pitchFamily="49" charset="-128"/>
            </a:rPr>
            <a:t>％の減、歳出が</a:t>
          </a:r>
          <a:r>
            <a:rPr kumimoji="1" lang="en-US" altLang="ja-JP" sz="1200">
              <a:latin typeface="ＭＳ ゴシック" pitchFamily="49" charset="-128"/>
              <a:ea typeface="ＭＳ ゴシック" pitchFamily="49" charset="-128"/>
            </a:rPr>
            <a:t>4.5</a:t>
          </a:r>
          <a:r>
            <a:rPr kumimoji="1" lang="ja-JP" altLang="en-US" sz="1200">
              <a:latin typeface="ＭＳ ゴシック" pitchFamily="49" charset="-128"/>
              <a:ea typeface="ＭＳ ゴシック" pitchFamily="49" charset="-128"/>
            </a:rPr>
            <a:t>％の減となった。実質単年度収支は前年度より減少したものの黒字となっている。</a:t>
          </a:r>
        </a:p>
        <a:p>
          <a:r>
            <a:rPr kumimoji="1" lang="ja-JP" altLang="en-US" sz="1200">
              <a:latin typeface="ＭＳ ゴシック" pitchFamily="49" charset="-128"/>
              <a:ea typeface="ＭＳ ゴシック" pitchFamily="49" charset="-128"/>
            </a:rPr>
            <a:t>　今後は、更なる扶助費の増加や老朽化した公共施設の維持補修費の増加等が見込まれることから、歳入確保に加えて、公共施設等総合管理計画に基づく施設の最適化等により実質単年度収支が赤字にならないよう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連結実質赤字比率については、全ての会計で赤字は発生せず黒字決算となっている。</a:t>
          </a:r>
        </a:p>
        <a:p>
          <a:r>
            <a:rPr kumimoji="1" lang="ja-JP" altLang="en-US" sz="1400">
              <a:latin typeface="ＭＳ ゴシック" pitchFamily="49" charset="-128"/>
              <a:ea typeface="ＭＳ ゴシック" pitchFamily="49" charset="-128"/>
            </a:rPr>
            <a:t>　令和５年度については、物価高騰に伴う資材や光熱水費等の経費が増加したことにより、全体としての標準財政規模比の黒字額は前年度よりも減少している。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今後も引き続き経費節減及び業務の効率化に努め、健全財政の維持に努めていく。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Box\&#24066;&#30010;&#26449;&#36001;&#25919;&#35506;\F_&#36001;&#25919;&#32113;&#35336;\00F_001_001_&#27770;&#31639;&#32113;&#35336;\999&#12288;&#36001;&#25919;&#29366;&#27841;&#36039;&#26009;&#38598;\&#20196;&#21644;&#65303;&#24180;&#24230;&#65288;R6&#27770;&#31639;&#20998;&#65289;\04_&#24066;&#30010;&#26449;&#22238;&#31572;\203&#37089;&#23665;&#24066;&#12295;&#65288;R5&#12418;&#25552;&#20986;&#65289;\&#21512;&#20307;&#20316;&#26989;\R5&#20462;&#27491;&#21069;.xlsx" TargetMode="External"/><Relationship Id="rId1" Type="http://schemas.openxmlformats.org/officeDocument/2006/relationships/externalLinkPath" Target="&#21512;&#20307;&#20316;&#26989;/R5&#20462;&#27491;&#2106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50">
          <cell r="BP50" t="str">
            <v>R01</v>
          </cell>
          <cell r="BX50" t="str">
            <v>R02</v>
          </cell>
          <cell r="CF50" t="str">
            <v>R03</v>
          </cell>
          <cell r="CN50" t="str">
            <v>R04</v>
          </cell>
          <cell r="CV50" t="str">
            <v>R05</v>
          </cell>
        </row>
        <row r="51">
          <cell r="AN51" t="str">
            <v>当該団体値</v>
          </cell>
        </row>
        <row r="53">
          <cell r="BP53">
            <v>53.7</v>
          </cell>
          <cell r="BX53">
            <v>55.2</v>
          </cell>
          <cell r="CF53">
            <v>56.7</v>
          </cell>
          <cell r="CN53">
            <v>57.9</v>
          </cell>
          <cell r="CV53">
            <v>59.3</v>
          </cell>
        </row>
        <row r="55">
          <cell r="AN55" t="str">
            <v>類似団体内平均値</v>
          </cell>
          <cell r="BP55">
            <v>33.9</v>
          </cell>
          <cell r="BX55">
            <v>31.5</v>
          </cell>
          <cell r="CF55">
            <v>23.4</v>
          </cell>
          <cell r="CN55">
            <v>18.2</v>
          </cell>
          <cell r="CV55">
            <v>17.100000000000001</v>
          </cell>
        </row>
        <row r="57">
          <cell r="BP57">
            <v>61.8</v>
          </cell>
          <cell r="BX57">
            <v>62.9</v>
          </cell>
          <cell r="CF57">
            <v>63.9</v>
          </cell>
          <cell r="CN57">
            <v>64.900000000000006</v>
          </cell>
          <cell r="CV57">
            <v>65.8</v>
          </cell>
        </row>
        <row r="72">
          <cell r="BP72" t="str">
            <v>R01</v>
          </cell>
          <cell r="BX72" t="str">
            <v>R02</v>
          </cell>
          <cell r="CF72" t="str">
            <v>R03</v>
          </cell>
          <cell r="CN72" t="str">
            <v>R04</v>
          </cell>
          <cell r="CV72" t="str">
            <v>R05</v>
          </cell>
        </row>
        <row r="73">
          <cell r="AN73" t="str">
            <v>当該団体値</v>
          </cell>
        </row>
        <row r="75">
          <cell r="BP75">
            <v>4.3</v>
          </cell>
          <cell r="BX75">
            <v>3.2</v>
          </cell>
          <cell r="CF75">
            <v>2.7</v>
          </cell>
          <cell r="CN75">
            <v>1.9</v>
          </cell>
          <cell r="CV75">
            <v>1.6</v>
          </cell>
        </row>
        <row r="77">
          <cell r="AN77" t="str">
            <v>類似団体内平均値</v>
          </cell>
          <cell r="BP77">
            <v>33.9</v>
          </cell>
          <cell r="BX77">
            <v>31.5</v>
          </cell>
          <cell r="CF77">
            <v>23.4</v>
          </cell>
          <cell r="CN77">
            <v>18.2</v>
          </cell>
          <cell r="CV77">
            <v>17.100000000000001</v>
          </cell>
        </row>
        <row r="79">
          <cell r="BP79">
            <v>5.7</v>
          </cell>
          <cell r="BX79">
            <v>5.4</v>
          </cell>
          <cell r="CF79">
            <v>5.2</v>
          </cell>
          <cell r="CN79">
            <v>5.2</v>
          </cell>
          <cell r="CV79">
            <v>5.2</v>
          </cell>
        </row>
      </sheetData>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 zeroHeight="1" x14ac:dyDescent="0.2"/>
  <cols>
    <col min="1" max="11" width="2.08984375" style="174" customWidth="1"/>
    <col min="12" max="12" width="2.1796875" style="174" customWidth="1"/>
    <col min="13" max="17" width="2.36328125" style="174" customWidth="1"/>
    <col min="18" max="119" width="2.08984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150377955</v>
      </c>
      <c r="BO4" s="436"/>
      <c r="BP4" s="436"/>
      <c r="BQ4" s="436"/>
      <c r="BR4" s="436"/>
      <c r="BS4" s="436"/>
      <c r="BT4" s="436"/>
      <c r="BU4" s="437"/>
      <c r="BV4" s="435">
        <v>156163710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9.1999999999999993</v>
      </c>
      <c r="CU4" s="576"/>
      <c r="CV4" s="576"/>
      <c r="CW4" s="576"/>
      <c r="CX4" s="576"/>
      <c r="CY4" s="576"/>
      <c r="CZ4" s="576"/>
      <c r="DA4" s="577"/>
      <c r="DB4" s="575">
        <v>9.3000000000000007</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142036623</v>
      </c>
      <c r="BO5" s="407"/>
      <c r="BP5" s="407"/>
      <c r="BQ5" s="407"/>
      <c r="BR5" s="407"/>
      <c r="BS5" s="407"/>
      <c r="BT5" s="407"/>
      <c r="BU5" s="408"/>
      <c r="BV5" s="406">
        <v>148796156</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88.8</v>
      </c>
      <c r="CU5" s="404"/>
      <c r="CV5" s="404"/>
      <c r="CW5" s="404"/>
      <c r="CX5" s="404"/>
      <c r="CY5" s="404"/>
      <c r="CZ5" s="404"/>
      <c r="DA5" s="405"/>
      <c r="DB5" s="403">
        <v>87.6</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8341332</v>
      </c>
      <c r="BO6" s="407"/>
      <c r="BP6" s="407"/>
      <c r="BQ6" s="407"/>
      <c r="BR6" s="407"/>
      <c r="BS6" s="407"/>
      <c r="BT6" s="407"/>
      <c r="BU6" s="408"/>
      <c r="BV6" s="406">
        <v>7367554</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90.9</v>
      </c>
      <c r="CU6" s="550"/>
      <c r="CV6" s="550"/>
      <c r="CW6" s="550"/>
      <c r="CX6" s="550"/>
      <c r="CY6" s="550"/>
      <c r="CZ6" s="550"/>
      <c r="DA6" s="551"/>
      <c r="DB6" s="549">
        <v>91</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1590176</v>
      </c>
      <c r="BO7" s="407"/>
      <c r="BP7" s="407"/>
      <c r="BQ7" s="407"/>
      <c r="BR7" s="407"/>
      <c r="BS7" s="407"/>
      <c r="BT7" s="407"/>
      <c r="BU7" s="408"/>
      <c r="BV7" s="406">
        <v>714228</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73039000</v>
      </c>
      <c r="CU7" s="407"/>
      <c r="CV7" s="407"/>
      <c r="CW7" s="407"/>
      <c r="CX7" s="407"/>
      <c r="CY7" s="407"/>
      <c r="CZ7" s="407"/>
      <c r="DA7" s="408"/>
      <c r="DB7" s="406">
        <v>71642847</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6751156</v>
      </c>
      <c r="BO8" s="407"/>
      <c r="BP8" s="407"/>
      <c r="BQ8" s="407"/>
      <c r="BR8" s="407"/>
      <c r="BS8" s="407"/>
      <c r="BT8" s="407"/>
      <c r="BU8" s="408"/>
      <c r="BV8" s="406">
        <v>6653326</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0.82</v>
      </c>
      <c r="CU8" s="510"/>
      <c r="CV8" s="510"/>
      <c r="CW8" s="510"/>
      <c r="CX8" s="510"/>
      <c r="CY8" s="510"/>
      <c r="CZ8" s="510"/>
      <c r="DA8" s="511"/>
      <c r="DB8" s="509">
        <v>0.83</v>
      </c>
      <c r="DC8" s="510"/>
      <c r="DD8" s="510"/>
      <c r="DE8" s="510"/>
      <c r="DF8" s="510"/>
      <c r="DG8" s="510"/>
      <c r="DH8" s="510"/>
      <c r="DI8" s="511"/>
    </row>
    <row r="9" spans="1:119" ht="18.75" customHeight="1" thickBot="1" x14ac:dyDescent="0.25">
      <c r="A9" s="175"/>
      <c r="B9" s="538" t="s">
        <v>106</v>
      </c>
      <c r="C9" s="539"/>
      <c r="D9" s="539"/>
      <c r="E9" s="539"/>
      <c r="F9" s="539"/>
      <c r="G9" s="539"/>
      <c r="H9" s="539"/>
      <c r="I9" s="539"/>
      <c r="J9" s="539"/>
      <c r="K9" s="457"/>
      <c r="L9" s="540" t="s">
        <v>107</v>
      </c>
      <c r="M9" s="541"/>
      <c r="N9" s="541"/>
      <c r="O9" s="541"/>
      <c r="P9" s="541"/>
      <c r="Q9" s="542"/>
      <c r="R9" s="543">
        <v>327692</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97830</v>
      </c>
      <c r="BO9" s="407"/>
      <c r="BP9" s="407"/>
      <c r="BQ9" s="407"/>
      <c r="BR9" s="407"/>
      <c r="BS9" s="407"/>
      <c r="BT9" s="407"/>
      <c r="BU9" s="408"/>
      <c r="BV9" s="406">
        <v>-247659</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7.7</v>
      </c>
      <c r="CU9" s="404"/>
      <c r="CV9" s="404"/>
      <c r="CW9" s="404"/>
      <c r="CX9" s="404"/>
      <c r="CY9" s="404"/>
      <c r="CZ9" s="404"/>
      <c r="DA9" s="405"/>
      <c r="DB9" s="403">
        <v>8.1999999999999993</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112</v>
      </c>
      <c r="M10" s="363"/>
      <c r="N10" s="363"/>
      <c r="O10" s="363"/>
      <c r="P10" s="363"/>
      <c r="Q10" s="364"/>
      <c r="R10" s="359">
        <v>335444</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5020140</v>
      </c>
      <c r="BO10" s="407"/>
      <c r="BP10" s="407"/>
      <c r="BQ10" s="407"/>
      <c r="BR10" s="407"/>
      <c r="BS10" s="407"/>
      <c r="BT10" s="407"/>
      <c r="BU10" s="408"/>
      <c r="BV10" s="406">
        <v>6796131</v>
      </c>
      <c r="BW10" s="407"/>
      <c r="BX10" s="407"/>
      <c r="BY10" s="407"/>
      <c r="BZ10" s="407"/>
      <c r="CA10" s="407"/>
      <c r="CB10" s="407"/>
      <c r="CC10" s="408"/>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119</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315155</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4920000</v>
      </c>
      <c r="BO12" s="407"/>
      <c r="BP12" s="407"/>
      <c r="BQ12" s="407"/>
      <c r="BR12" s="407"/>
      <c r="BS12" s="407"/>
      <c r="BT12" s="407"/>
      <c r="BU12" s="408"/>
      <c r="BV12" s="406">
        <v>6200000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84"/>
      <c r="M13" s="490" t="s">
        <v>130</v>
      </c>
      <c r="N13" s="491"/>
      <c r="O13" s="491"/>
      <c r="P13" s="491"/>
      <c r="Q13" s="492"/>
      <c r="R13" s="493">
        <v>311823</v>
      </c>
      <c r="S13" s="494"/>
      <c r="T13" s="494"/>
      <c r="U13" s="494"/>
      <c r="V13" s="495"/>
      <c r="W13" s="496" t="s">
        <v>131</v>
      </c>
      <c r="X13" s="392"/>
      <c r="Y13" s="392"/>
      <c r="Z13" s="392"/>
      <c r="AA13" s="392"/>
      <c r="AB13" s="393"/>
      <c r="AC13" s="359">
        <v>4312</v>
      </c>
      <c r="AD13" s="360"/>
      <c r="AE13" s="360"/>
      <c r="AF13" s="360"/>
      <c r="AG13" s="361"/>
      <c r="AH13" s="359">
        <v>4550</v>
      </c>
      <c r="AI13" s="360"/>
      <c r="AJ13" s="360"/>
      <c r="AK13" s="360"/>
      <c r="AL13" s="419"/>
      <c r="AM13" s="463" t="s">
        <v>132</v>
      </c>
      <c r="AN13" s="363"/>
      <c r="AO13" s="363"/>
      <c r="AP13" s="363"/>
      <c r="AQ13" s="363"/>
      <c r="AR13" s="363"/>
      <c r="AS13" s="363"/>
      <c r="AT13" s="364"/>
      <c r="AU13" s="464" t="s">
        <v>119</v>
      </c>
      <c r="AV13" s="465"/>
      <c r="AW13" s="465"/>
      <c r="AX13" s="465"/>
      <c r="AY13" s="420" t="s">
        <v>133</v>
      </c>
      <c r="AZ13" s="421"/>
      <c r="BA13" s="421"/>
      <c r="BB13" s="421"/>
      <c r="BC13" s="421"/>
      <c r="BD13" s="421"/>
      <c r="BE13" s="421"/>
      <c r="BF13" s="421"/>
      <c r="BG13" s="421"/>
      <c r="BH13" s="421"/>
      <c r="BI13" s="421"/>
      <c r="BJ13" s="421"/>
      <c r="BK13" s="421"/>
      <c r="BL13" s="421"/>
      <c r="BM13" s="422"/>
      <c r="BN13" s="406">
        <v>197970</v>
      </c>
      <c r="BO13" s="407"/>
      <c r="BP13" s="407"/>
      <c r="BQ13" s="407"/>
      <c r="BR13" s="407"/>
      <c r="BS13" s="407"/>
      <c r="BT13" s="407"/>
      <c r="BU13" s="408"/>
      <c r="BV13" s="406">
        <v>348472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1.6</v>
      </c>
      <c r="CU13" s="404"/>
      <c r="CV13" s="404"/>
      <c r="CW13" s="404"/>
      <c r="CX13" s="404"/>
      <c r="CY13" s="404"/>
      <c r="CZ13" s="404"/>
      <c r="DA13" s="405"/>
      <c r="DB13" s="403">
        <v>1.9</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317486</v>
      </c>
      <c r="S14" s="494"/>
      <c r="T14" s="494"/>
      <c r="U14" s="494"/>
      <c r="V14" s="495"/>
      <c r="W14" s="497"/>
      <c r="X14" s="395"/>
      <c r="Y14" s="395"/>
      <c r="Z14" s="395"/>
      <c r="AA14" s="395"/>
      <c r="AB14" s="396"/>
      <c r="AC14" s="486">
        <v>3</v>
      </c>
      <c r="AD14" s="487"/>
      <c r="AE14" s="487"/>
      <c r="AF14" s="487"/>
      <c r="AG14" s="488"/>
      <c r="AH14" s="486">
        <v>3.2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84"/>
      <c r="M15" s="490" t="s">
        <v>130</v>
      </c>
      <c r="N15" s="491"/>
      <c r="O15" s="491"/>
      <c r="P15" s="491"/>
      <c r="Q15" s="492"/>
      <c r="R15" s="493">
        <v>314501</v>
      </c>
      <c r="S15" s="494"/>
      <c r="T15" s="494"/>
      <c r="U15" s="494"/>
      <c r="V15" s="495"/>
      <c r="W15" s="496" t="s">
        <v>137</v>
      </c>
      <c r="X15" s="392"/>
      <c r="Y15" s="392"/>
      <c r="Z15" s="392"/>
      <c r="AA15" s="392"/>
      <c r="AB15" s="393"/>
      <c r="AC15" s="359">
        <v>36152</v>
      </c>
      <c r="AD15" s="360"/>
      <c r="AE15" s="360"/>
      <c r="AF15" s="360"/>
      <c r="AG15" s="361"/>
      <c r="AH15" s="359">
        <v>36734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47720616</v>
      </c>
      <c r="BO15" s="436"/>
      <c r="BP15" s="436"/>
      <c r="BQ15" s="436"/>
      <c r="BR15" s="436"/>
      <c r="BS15" s="436"/>
      <c r="BT15" s="436"/>
      <c r="BU15" s="437"/>
      <c r="BV15" s="435">
        <v>46662022</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24.7</v>
      </c>
      <c r="AD16" s="487"/>
      <c r="AE16" s="487"/>
      <c r="AF16" s="487"/>
      <c r="AG16" s="488"/>
      <c r="AH16" s="486">
        <v>25.5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58243214</v>
      </c>
      <c r="BO16" s="407"/>
      <c r="BP16" s="407"/>
      <c r="BQ16" s="407"/>
      <c r="BR16" s="407"/>
      <c r="BS16" s="407"/>
      <c r="BT16" s="407"/>
      <c r="BU16" s="408"/>
      <c r="BV16" s="406">
        <v>56204702</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105663</v>
      </c>
      <c r="AD17" s="360"/>
      <c r="AE17" s="360"/>
      <c r="AF17" s="360"/>
      <c r="AG17" s="361"/>
      <c r="AH17" s="359">
        <v>102817</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60673682</v>
      </c>
      <c r="BO17" s="407"/>
      <c r="BP17" s="407"/>
      <c r="BQ17" s="407"/>
      <c r="BR17" s="407"/>
      <c r="BS17" s="407"/>
      <c r="BT17" s="407"/>
      <c r="BU17" s="408"/>
      <c r="BV17" s="406">
        <v>59401434</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757.2</v>
      </c>
      <c r="M18" s="459"/>
      <c r="N18" s="459"/>
      <c r="O18" s="459"/>
      <c r="P18" s="459"/>
      <c r="Q18" s="459"/>
      <c r="R18" s="460"/>
      <c r="S18" s="460"/>
      <c r="T18" s="460"/>
      <c r="U18" s="460"/>
      <c r="V18" s="461"/>
      <c r="W18" s="477"/>
      <c r="X18" s="478"/>
      <c r="Y18" s="478"/>
      <c r="Z18" s="478"/>
      <c r="AA18" s="478"/>
      <c r="AB18" s="502"/>
      <c r="AC18" s="376">
        <v>72.3</v>
      </c>
      <c r="AD18" s="377"/>
      <c r="AE18" s="377"/>
      <c r="AF18" s="377"/>
      <c r="AG18" s="462"/>
      <c r="AH18" s="376">
        <v>71.400000000000006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64878656</v>
      </c>
      <c r="BO18" s="407"/>
      <c r="BP18" s="407"/>
      <c r="BQ18" s="407"/>
      <c r="BR18" s="407"/>
      <c r="BS18" s="407"/>
      <c r="BT18" s="407"/>
      <c r="BU18" s="408"/>
      <c r="BV18" s="406">
        <v>63294123</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433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101156064</v>
      </c>
      <c r="BO19" s="407"/>
      <c r="BP19" s="407"/>
      <c r="BQ19" s="407"/>
      <c r="BR19" s="407"/>
      <c r="BS19" s="407"/>
      <c r="BT19" s="407"/>
      <c r="BU19" s="408"/>
      <c r="BV19" s="406">
        <v>98808230</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140441</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94468571</v>
      </c>
      <c r="BO22" s="436"/>
      <c r="BP22" s="436"/>
      <c r="BQ22" s="436"/>
      <c r="BR22" s="436"/>
      <c r="BS22" s="436"/>
      <c r="BT22" s="436"/>
      <c r="BU22" s="437"/>
      <c r="BV22" s="435">
        <v>92618553</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75936758</v>
      </c>
      <c r="BO23" s="407"/>
      <c r="BP23" s="407"/>
      <c r="BQ23" s="407"/>
      <c r="BR23" s="407"/>
      <c r="BS23" s="407"/>
      <c r="BT23" s="407"/>
      <c r="BU23" s="408"/>
      <c r="BV23" s="406">
        <v>75410318</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10570</v>
      </c>
      <c r="R24" s="360"/>
      <c r="S24" s="360"/>
      <c r="T24" s="360"/>
      <c r="U24" s="360"/>
      <c r="V24" s="361"/>
      <c r="W24" s="449"/>
      <c r="X24" s="386"/>
      <c r="Y24" s="387"/>
      <c r="Z24" s="362" t="s">
        <v>162</v>
      </c>
      <c r="AA24" s="363"/>
      <c r="AB24" s="363"/>
      <c r="AC24" s="363"/>
      <c r="AD24" s="363"/>
      <c r="AE24" s="363"/>
      <c r="AF24" s="363"/>
      <c r="AG24" s="364"/>
      <c r="AH24" s="359">
        <v>1758</v>
      </c>
      <c r="AI24" s="360"/>
      <c r="AJ24" s="360"/>
      <c r="AK24" s="360"/>
      <c r="AL24" s="361"/>
      <c r="AM24" s="359">
        <v>5857656</v>
      </c>
      <c r="AN24" s="360"/>
      <c r="AO24" s="360"/>
      <c r="AP24" s="360"/>
      <c r="AQ24" s="360"/>
      <c r="AR24" s="361"/>
      <c r="AS24" s="359">
        <v>3332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50490419</v>
      </c>
      <c r="BO24" s="407"/>
      <c r="BP24" s="407"/>
      <c r="BQ24" s="407"/>
      <c r="BR24" s="407"/>
      <c r="BS24" s="407"/>
      <c r="BT24" s="407"/>
      <c r="BU24" s="408"/>
      <c r="BV24" s="406">
        <v>45987958</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2</v>
      </c>
      <c r="M25" s="360"/>
      <c r="N25" s="360"/>
      <c r="O25" s="360"/>
      <c r="P25" s="361"/>
      <c r="Q25" s="359">
        <v>8880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37772346</v>
      </c>
      <c r="BO25" s="436"/>
      <c r="BP25" s="436"/>
      <c r="BQ25" s="436"/>
      <c r="BR25" s="436"/>
      <c r="BS25" s="436"/>
      <c r="BT25" s="436"/>
      <c r="BU25" s="437"/>
      <c r="BV25" s="435">
        <v>26697803</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7600</v>
      </c>
      <c r="R26" s="360"/>
      <c r="S26" s="360"/>
      <c r="T26" s="360"/>
      <c r="U26" s="360"/>
      <c r="V26" s="361"/>
      <c r="W26" s="449"/>
      <c r="X26" s="386"/>
      <c r="Y26" s="387"/>
      <c r="Z26" s="362" t="s">
        <v>168</v>
      </c>
      <c r="AA26" s="417"/>
      <c r="AB26" s="417"/>
      <c r="AC26" s="417"/>
      <c r="AD26" s="417"/>
      <c r="AE26" s="417"/>
      <c r="AF26" s="417"/>
      <c r="AG26" s="418"/>
      <c r="AH26" s="359">
        <v>128</v>
      </c>
      <c r="AI26" s="360"/>
      <c r="AJ26" s="360"/>
      <c r="AK26" s="360"/>
      <c r="AL26" s="361"/>
      <c r="AM26" s="359">
        <v>429184</v>
      </c>
      <c r="AN26" s="360"/>
      <c r="AO26" s="360"/>
      <c r="AP26" s="360"/>
      <c r="AQ26" s="360"/>
      <c r="AR26" s="361"/>
      <c r="AS26" s="359">
        <v>3353</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6850</v>
      </c>
      <c r="R27" s="360"/>
      <c r="S27" s="360"/>
      <c r="T27" s="360"/>
      <c r="U27" s="360"/>
      <c r="V27" s="361"/>
      <c r="W27" s="449"/>
      <c r="X27" s="386"/>
      <c r="Y27" s="387"/>
      <c r="Z27" s="362" t="s">
        <v>171</v>
      </c>
      <c r="AA27" s="363"/>
      <c r="AB27" s="363"/>
      <c r="AC27" s="363"/>
      <c r="AD27" s="363"/>
      <c r="AE27" s="363"/>
      <c r="AF27" s="363"/>
      <c r="AG27" s="364"/>
      <c r="AH27" s="359">
        <v>32</v>
      </c>
      <c r="AI27" s="360"/>
      <c r="AJ27" s="360"/>
      <c r="AK27" s="360"/>
      <c r="AL27" s="361"/>
      <c r="AM27" s="359">
        <v>138240</v>
      </c>
      <c r="AN27" s="360"/>
      <c r="AO27" s="360"/>
      <c r="AP27" s="360"/>
      <c r="AQ27" s="360"/>
      <c r="AR27" s="361"/>
      <c r="AS27" s="359">
        <v>4320</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1800278</v>
      </c>
      <c r="BO27" s="441"/>
      <c r="BP27" s="441"/>
      <c r="BQ27" s="441"/>
      <c r="BR27" s="441"/>
      <c r="BS27" s="441"/>
      <c r="BT27" s="441"/>
      <c r="BU27" s="442"/>
      <c r="BV27" s="440">
        <v>1800278</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6380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16277098</v>
      </c>
      <c r="BO28" s="436"/>
      <c r="BP28" s="436"/>
      <c r="BQ28" s="436"/>
      <c r="BR28" s="436"/>
      <c r="BS28" s="436"/>
      <c r="BT28" s="436"/>
      <c r="BU28" s="437"/>
      <c r="BV28" s="435">
        <v>16176958</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36</v>
      </c>
      <c r="M29" s="360"/>
      <c r="N29" s="360"/>
      <c r="O29" s="360"/>
      <c r="P29" s="361"/>
      <c r="Q29" s="359">
        <v>6000</v>
      </c>
      <c r="R29" s="360"/>
      <c r="S29" s="360"/>
      <c r="T29" s="360"/>
      <c r="U29" s="360"/>
      <c r="V29" s="361"/>
      <c r="W29" s="450"/>
      <c r="X29" s="451"/>
      <c r="Y29" s="452"/>
      <c r="Z29" s="362" t="s">
        <v>177</v>
      </c>
      <c r="AA29" s="363"/>
      <c r="AB29" s="363"/>
      <c r="AC29" s="363"/>
      <c r="AD29" s="363"/>
      <c r="AE29" s="363"/>
      <c r="AF29" s="363"/>
      <c r="AG29" s="364"/>
      <c r="AH29" s="359">
        <v>1790</v>
      </c>
      <c r="AI29" s="360"/>
      <c r="AJ29" s="360"/>
      <c r="AK29" s="360"/>
      <c r="AL29" s="361"/>
      <c r="AM29" s="359">
        <v>5995896</v>
      </c>
      <c r="AN29" s="360"/>
      <c r="AO29" s="360"/>
      <c r="AP29" s="360"/>
      <c r="AQ29" s="360"/>
      <c r="AR29" s="361"/>
      <c r="AS29" s="359">
        <v>3350</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2139396</v>
      </c>
      <c r="BO29" s="407"/>
      <c r="BP29" s="407"/>
      <c r="BQ29" s="407"/>
      <c r="BR29" s="407"/>
      <c r="BS29" s="407"/>
      <c r="BT29" s="407"/>
      <c r="BU29" s="408"/>
      <c r="BV29" s="406">
        <v>1792009</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101</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14142470</v>
      </c>
      <c r="BO30" s="441"/>
      <c r="BP30" s="441"/>
      <c r="BQ30" s="441"/>
      <c r="BR30" s="441"/>
      <c r="BS30" s="441"/>
      <c r="BT30" s="441"/>
      <c r="BU30" s="442"/>
      <c r="BV30" s="440">
        <v>10588340</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2">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2">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10</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5"/>
      <c r="AM34" s="354">
        <f>IF(AO34="","",MAX(C34:D43,U34:V43)+1)</f>
        <v>14</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75"/>
      <c r="BE34" s="354">
        <f>IF(BG34="","",MAX(C34:D43,U34:V43,AM34:AN43)+1)</f>
        <v>18</v>
      </c>
      <c r="BF34" s="354"/>
      <c r="BG34" s="355" t="str">
        <f>IF('各会計、関係団体の財政状況及び健全化判断比率'!B36="","",'各会計、関係団体の財政状況及び健全化判断比率'!B36)</f>
        <v>熱海温泉事業特別会計</v>
      </c>
      <c r="BH34" s="355"/>
      <c r="BI34" s="355"/>
      <c r="BJ34" s="355"/>
      <c r="BK34" s="355"/>
      <c r="BL34" s="355"/>
      <c r="BM34" s="355"/>
      <c r="BN34" s="355"/>
      <c r="BO34" s="355"/>
      <c r="BP34" s="355"/>
      <c r="BQ34" s="355"/>
      <c r="BR34" s="355"/>
      <c r="BS34" s="355"/>
      <c r="BT34" s="355"/>
      <c r="BU34" s="355"/>
      <c r="BV34" s="175"/>
      <c r="BW34" s="354">
        <f>IF(BY34="","",MAX(C34:D43,U34:V43,AM34:AN43,BE34:BF43)+1)</f>
        <v>21</v>
      </c>
      <c r="BX34" s="354"/>
      <c r="BY34" s="355" t="str">
        <f>IF('各会計、関係団体の財政状況及び健全化判断比率'!B68="","",'各会計、関係団体の財政状況及び健全化判断比率'!B68)</f>
        <v>郡山地方広域消防組合　一般会計</v>
      </c>
      <c r="BZ34" s="355"/>
      <c r="CA34" s="355"/>
      <c r="CB34" s="355"/>
      <c r="CC34" s="355"/>
      <c r="CD34" s="355"/>
      <c r="CE34" s="355"/>
      <c r="CF34" s="355"/>
      <c r="CG34" s="355"/>
      <c r="CH34" s="355"/>
      <c r="CI34" s="355"/>
      <c r="CJ34" s="355"/>
      <c r="CK34" s="355"/>
      <c r="CL34" s="355"/>
      <c r="CM34" s="355"/>
      <c r="CN34" s="175"/>
      <c r="CO34" s="354">
        <f>IF(CQ34="","",MAX(C34:D43,U34:V43,AM34:AN43,BE34:BF43,BW34:BX43)+1)</f>
        <v>30</v>
      </c>
      <c r="CP34" s="354"/>
      <c r="CQ34" s="355" t="str">
        <f>IF('各会計、関係団体の財政状況及び健全化判断比率'!BS7="","",'各会計、関係団体の財政状況及び健全化判断比率'!BS7)</f>
        <v>公益財団法人郡山市文化・学び振興公社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2">
      <c r="A35" s="175"/>
      <c r="B35" s="199"/>
      <c r="C35" s="354">
        <f>IF(E35="","",C34+1)</f>
        <v>2</v>
      </c>
      <c r="D35" s="354"/>
      <c r="E35" s="355" t="str">
        <f>IF('各会計、関係団体の財政状況及び健全化判断比率'!B8="","",'各会計、関係団体の財政状況及び健全化判断比率'!B8)</f>
        <v>公共用地先行取得事業特別会計</v>
      </c>
      <c r="F35" s="355"/>
      <c r="G35" s="355"/>
      <c r="H35" s="355"/>
      <c r="I35" s="355"/>
      <c r="J35" s="355"/>
      <c r="K35" s="355"/>
      <c r="L35" s="355"/>
      <c r="M35" s="355"/>
      <c r="N35" s="355"/>
      <c r="O35" s="355"/>
      <c r="P35" s="355"/>
      <c r="Q35" s="355"/>
      <c r="R35" s="355"/>
      <c r="S35" s="355"/>
      <c r="T35" s="175"/>
      <c r="U35" s="354">
        <f>IF(W35="","",U34+1)</f>
        <v>11</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75"/>
      <c r="AM35" s="354">
        <f t="shared" ref="AM35:AM43" si="0">IF(AO35="","",AM34+1)</f>
        <v>15</v>
      </c>
      <c r="AN35" s="354"/>
      <c r="AO35" s="355" t="str">
        <f>IF('各会計、関係団体の財政状況及び健全化判断比率'!B33="","",'各会計、関係団体の財政状況及び健全化判断比率'!B33)</f>
        <v>簡易水道事業会計</v>
      </c>
      <c r="AP35" s="355"/>
      <c r="AQ35" s="355"/>
      <c r="AR35" s="355"/>
      <c r="AS35" s="355"/>
      <c r="AT35" s="355"/>
      <c r="AU35" s="355"/>
      <c r="AV35" s="355"/>
      <c r="AW35" s="355"/>
      <c r="AX35" s="355"/>
      <c r="AY35" s="355"/>
      <c r="AZ35" s="355"/>
      <c r="BA35" s="355"/>
      <c r="BB35" s="355"/>
      <c r="BC35" s="355"/>
      <c r="BD35" s="175"/>
      <c r="BE35" s="354">
        <f t="shared" ref="BE35:BE43" si="1">IF(BG35="","",BE34+1)</f>
        <v>19</v>
      </c>
      <c r="BF35" s="354"/>
      <c r="BG35" s="355" t="str">
        <f>IF('各会計、関係団体の財政状況及び健全化判断比率'!B37="","",'各会計、関係団体の財政状況及び健全化判断比率'!B37)</f>
        <v>総合地方卸売市場特別会計</v>
      </c>
      <c r="BH35" s="355"/>
      <c r="BI35" s="355"/>
      <c r="BJ35" s="355"/>
      <c r="BK35" s="355"/>
      <c r="BL35" s="355"/>
      <c r="BM35" s="355"/>
      <c r="BN35" s="355"/>
      <c r="BO35" s="355"/>
      <c r="BP35" s="355"/>
      <c r="BQ35" s="355"/>
      <c r="BR35" s="355"/>
      <c r="BS35" s="355"/>
      <c r="BT35" s="355"/>
      <c r="BU35" s="355"/>
      <c r="BV35" s="175"/>
      <c r="BW35" s="354">
        <f t="shared" ref="BW35:BW43" si="2">IF(BY35="","",BW34+1)</f>
        <v>22</v>
      </c>
      <c r="BX35" s="354"/>
      <c r="BY35" s="355" t="str">
        <f>IF('各会計、関係団体の財政状況及び健全化判断比率'!B69="","",'各会計、関係団体の財政状況及び健全化判断比率'!B69)</f>
        <v>福島県後期高齢者医療広域連合　一般会計</v>
      </c>
      <c r="BZ35" s="355"/>
      <c r="CA35" s="355"/>
      <c r="CB35" s="355"/>
      <c r="CC35" s="355"/>
      <c r="CD35" s="355"/>
      <c r="CE35" s="355"/>
      <c r="CF35" s="355"/>
      <c r="CG35" s="355"/>
      <c r="CH35" s="355"/>
      <c r="CI35" s="355"/>
      <c r="CJ35" s="355"/>
      <c r="CK35" s="355"/>
      <c r="CL35" s="355"/>
      <c r="CM35" s="355"/>
      <c r="CN35" s="175"/>
      <c r="CO35" s="354">
        <f t="shared" ref="CO35:CO43" si="3">IF(CQ35="","",CO34+1)</f>
        <v>31</v>
      </c>
      <c r="CP35" s="354"/>
      <c r="CQ35" s="355" t="str">
        <f>IF('各会計、関係団体の財政状況及び健全化判断比率'!BS8="","",'各会計、関係団体の財政状況及び健全化判断比率'!BS8)</f>
        <v>公益財団法人郡山市観光交流振興公社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2">
      <c r="A36" s="175"/>
      <c r="B36" s="199"/>
      <c r="C36" s="354">
        <f>IF(E36="","",C35+1)</f>
        <v>3</v>
      </c>
      <c r="D36" s="354"/>
      <c r="E36" s="355" t="str">
        <f>IF('各会計、関係団体の財政状況及び健全化判断比率'!B9="","",'各会計、関係団体の財政状況及び健全化判断比率'!B9)</f>
        <v>母子父子寡婦福祉資金貸付金特別会計</v>
      </c>
      <c r="F36" s="355"/>
      <c r="G36" s="355"/>
      <c r="H36" s="355"/>
      <c r="I36" s="355"/>
      <c r="J36" s="355"/>
      <c r="K36" s="355"/>
      <c r="L36" s="355"/>
      <c r="M36" s="355"/>
      <c r="N36" s="355"/>
      <c r="O36" s="355"/>
      <c r="P36" s="355"/>
      <c r="Q36" s="355"/>
      <c r="R36" s="355"/>
      <c r="S36" s="355"/>
      <c r="T36" s="175"/>
      <c r="U36" s="354">
        <f t="shared" ref="U36:U43" si="4">IF(W36="","",U35+1)</f>
        <v>12</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75"/>
      <c r="AM36" s="354">
        <f t="shared" si="0"/>
        <v>16</v>
      </c>
      <c r="AN36" s="354"/>
      <c r="AO36" s="355" t="str">
        <f>IF('各会計、関係団体の財政状況及び健全化判断比率'!B34="","",'各会計、関係団体の財政状況及び健全化判断比率'!B34)</f>
        <v>下水道事業会計</v>
      </c>
      <c r="AP36" s="355"/>
      <c r="AQ36" s="355"/>
      <c r="AR36" s="355"/>
      <c r="AS36" s="355"/>
      <c r="AT36" s="355"/>
      <c r="AU36" s="355"/>
      <c r="AV36" s="355"/>
      <c r="AW36" s="355"/>
      <c r="AX36" s="355"/>
      <c r="AY36" s="355"/>
      <c r="AZ36" s="355"/>
      <c r="BA36" s="355"/>
      <c r="BB36" s="355"/>
      <c r="BC36" s="355"/>
      <c r="BD36" s="175"/>
      <c r="BE36" s="354">
        <f t="shared" si="1"/>
        <v>20</v>
      </c>
      <c r="BF36" s="354"/>
      <c r="BG36" s="355" t="str">
        <f>IF('各会計、関係団体の財政状況及び健全化判断比率'!B38="","",'各会計、関係団体の財政状況及び健全化判断比率'!B38)</f>
        <v>工業団地開発事業特別会計</v>
      </c>
      <c r="BH36" s="355"/>
      <c r="BI36" s="355"/>
      <c r="BJ36" s="355"/>
      <c r="BK36" s="355"/>
      <c r="BL36" s="355"/>
      <c r="BM36" s="355"/>
      <c r="BN36" s="355"/>
      <c r="BO36" s="355"/>
      <c r="BP36" s="355"/>
      <c r="BQ36" s="355"/>
      <c r="BR36" s="355"/>
      <c r="BS36" s="355"/>
      <c r="BT36" s="355"/>
      <c r="BU36" s="355"/>
      <c r="BV36" s="175"/>
      <c r="BW36" s="354">
        <f t="shared" si="2"/>
        <v>23</v>
      </c>
      <c r="BX36" s="354"/>
      <c r="BY36" s="355" t="str">
        <f>IF('各会計、関係団体の財政状況及び健全化判断比率'!B70="","",'各会計、関係団体の財政状況及び健全化判断比率'!B70)</f>
        <v>福島県後期高齢者医療広域連合　後期高齢者医療特別会計</v>
      </c>
      <c r="BZ36" s="355"/>
      <c r="CA36" s="355"/>
      <c r="CB36" s="355"/>
      <c r="CC36" s="355"/>
      <c r="CD36" s="355"/>
      <c r="CE36" s="355"/>
      <c r="CF36" s="355"/>
      <c r="CG36" s="355"/>
      <c r="CH36" s="355"/>
      <c r="CI36" s="355"/>
      <c r="CJ36" s="355"/>
      <c r="CK36" s="355"/>
      <c r="CL36" s="355"/>
      <c r="CM36" s="355"/>
      <c r="CN36" s="175"/>
      <c r="CO36" s="354">
        <f t="shared" si="3"/>
        <v>32</v>
      </c>
      <c r="CP36" s="354"/>
      <c r="CQ36" s="355" t="str">
        <f>IF('各会計、関係団体の財政状況及び健全化判断比率'!BS9="","",'各会計、関係団体の財政状況及び健全化判断比率'!BS9)</f>
        <v>公益財団法人郡山市健康振興財団</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2">
      <c r="A37" s="175"/>
      <c r="B37" s="199"/>
      <c r="C37" s="354">
        <f>IF(E37="","",C36+1)</f>
        <v>4</v>
      </c>
      <c r="D37" s="354"/>
      <c r="E37" s="355" t="str">
        <f>IF('各会計、関係団体の財政状況及び健全化判断比率'!B10="","",'各会計、関係団体の財政状況及び健全化判断比率'!B10)</f>
        <v>郡山駅西口市街地再開発事業特別会計</v>
      </c>
      <c r="F37" s="355"/>
      <c r="G37" s="355"/>
      <c r="H37" s="355"/>
      <c r="I37" s="355"/>
      <c r="J37" s="355"/>
      <c r="K37" s="355"/>
      <c r="L37" s="355"/>
      <c r="M37" s="355"/>
      <c r="N37" s="355"/>
      <c r="O37" s="355"/>
      <c r="P37" s="355"/>
      <c r="Q37" s="355"/>
      <c r="R37" s="355"/>
      <c r="S37" s="355"/>
      <c r="T37" s="175"/>
      <c r="U37" s="354">
        <f t="shared" si="4"/>
        <v>13</v>
      </c>
      <c r="V37" s="354"/>
      <c r="W37" s="355" t="str">
        <f>IF('各会計、関係団体の財政状況及び健全化判断比率'!B31="","",'各会計、関係団体の財政状況及び健全化判断比率'!B31)</f>
        <v>駐車場事業特別会計</v>
      </c>
      <c r="X37" s="355"/>
      <c r="Y37" s="355"/>
      <c r="Z37" s="355"/>
      <c r="AA37" s="355"/>
      <c r="AB37" s="355"/>
      <c r="AC37" s="355"/>
      <c r="AD37" s="355"/>
      <c r="AE37" s="355"/>
      <c r="AF37" s="355"/>
      <c r="AG37" s="355"/>
      <c r="AH37" s="355"/>
      <c r="AI37" s="355"/>
      <c r="AJ37" s="355"/>
      <c r="AK37" s="355"/>
      <c r="AL37" s="175"/>
      <c r="AM37" s="354">
        <f t="shared" si="0"/>
        <v>17</v>
      </c>
      <c r="AN37" s="354"/>
      <c r="AO37" s="355" t="str">
        <f>IF('各会計、関係団体の財政状況及び健全化判断比率'!B35="","",'各会計、関係団体の財政状況及び健全化判断比率'!B35)</f>
        <v>農業集落排水事業会計</v>
      </c>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24</v>
      </c>
      <c r="BX37" s="354"/>
      <c r="BY37" s="355" t="str">
        <f>IF('各会計、関係団体の財政状況及び健全化判断比率'!B71="","",'各会計、関係団体の財政状況及び健全化判断比率'!B71)</f>
        <v>福島県市民交通災害共済組合</v>
      </c>
      <c r="BZ37" s="355"/>
      <c r="CA37" s="355"/>
      <c r="CB37" s="355"/>
      <c r="CC37" s="355"/>
      <c r="CD37" s="355"/>
      <c r="CE37" s="355"/>
      <c r="CF37" s="355"/>
      <c r="CG37" s="355"/>
      <c r="CH37" s="355"/>
      <c r="CI37" s="355"/>
      <c r="CJ37" s="355"/>
      <c r="CK37" s="355"/>
      <c r="CL37" s="355"/>
      <c r="CM37" s="355"/>
      <c r="CN37" s="175"/>
      <c r="CO37" s="354">
        <f t="shared" si="3"/>
        <v>33</v>
      </c>
      <c r="CP37" s="354"/>
      <c r="CQ37" s="355" t="str">
        <f>IF('各会計、関係団体の財政状況及び健全化判断比率'!BS10="","",'各会計、関係団体の財政状況及び健全化判断比率'!BS10)</f>
        <v>公益財団法人郡山コンベンションビューロー</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2">
      <c r="A38" s="175"/>
      <c r="B38" s="199"/>
      <c r="C38" s="354">
        <f t="shared" ref="C38:C43" si="5">IF(E38="","",C37+1)</f>
        <v>5</v>
      </c>
      <c r="D38" s="354"/>
      <c r="E38" s="355" t="str">
        <f>IF('各会計、関係団体の財政状況及び健全化判断比率'!B11="","",'各会計、関係団体の財政状況及び健全化判断比率'!B11)</f>
        <v>荒井北井土地区画整理事業特別会計</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25</v>
      </c>
      <c r="BX38" s="354"/>
      <c r="BY38" s="355" t="str">
        <f>IF('各会計、関係団体の財政状況及び健全化判断比率'!B72="","",'各会計、関係団体の財政状況及び健全化判断比率'!B72)</f>
        <v>福島県市町村総合事務組合　一般会計</v>
      </c>
      <c r="BZ38" s="355"/>
      <c r="CA38" s="355"/>
      <c r="CB38" s="355"/>
      <c r="CC38" s="355"/>
      <c r="CD38" s="355"/>
      <c r="CE38" s="355"/>
      <c r="CF38" s="355"/>
      <c r="CG38" s="355"/>
      <c r="CH38" s="355"/>
      <c r="CI38" s="355"/>
      <c r="CJ38" s="355"/>
      <c r="CK38" s="355"/>
      <c r="CL38" s="355"/>
      <c r="CM38" s="355"/>
      <c r="CN38" s="175"/>
      <c r="CO38" s="354">
        <f t="shared" si="3"/>
        <v>34</v>
      </c>
      <c r="CP38" s="354"/>
      <c r="CQ38" s="355" t="str">
        <f>IF('各会計、関係団体の財政状況及び健全化判断比率'!BS11="","",'各会計、関係団体の財政状況及び健全化判断比率'!BS11)</f>
        <v>郡山駅西口再開発株式会社</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2">
      <c r="A39" s="175"/>
      <c r="B39" s="199"/>
      <c r="C39" s="354">
        <f t="shared" si="5"/>
        <v>6</v>
      </c>
      <c r="D39" s="354"/>
      <c r="E39" s="355" t="str">
        <f>IF('各会計、関係団体の財政状況及び健全化判断比率'!B12="","",'各会計、関係団体の財政状況及び健全化判断比率'!B12)</f>
        <v>富田第二土地区画整理事業特別会計</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26</v>
      </c>
      <c r="BX39" s="354"/>
      <c r="BY39" s="355" t="str">
        <f>IF('各会計、関係団体の財政状況及び健全化判断比率'!B73="","",'各会計、関係団体の財政状況及び健全化判断比率'!B73)</f>
        <v>福島県市町村総合事務組合　消防補償等特別会計</v>
      </c>
      <c r="BZ39" s="355"/>
      <c r="CA39" s="355"/>
      <c r="CB39" s="355"/>
      <c r="CC39" s="355"/>
      <c r="CD39" s="355"/>
      <c r="CE39" s="355"/>
      <c r="CF39" s="355"/>
      <c r="CG39" s="355"/>
      <c r="CH39" s="355"/>
      <c r="CI39" s="355"/>
      <c r="CJ39" s="355"/>
      <c r="CK39" s="355"/>
      <c r="CL39" s="355"/>
      <c r="CM39" s="355"/>
      <c r="CN39" s="175"/>
      <c r="CO39" s="354">
        <f t="shared" si="3"/>
        <v>35</v>
      </c>
      <c r="CP39" s="354"/>
      <c r="CQ39" s="355" t="str">
        <f>IF('各会計、関係団体の財政状況及び健全化判断比率'!BS12="","",'各会計、関係団体の財政状況及び健全化判断比率'!BS12)</f>
        <v>郡山地方土地開発公社</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2">
      <c r="A40" s="175"/>
      <c r="B40" s="199"/>
      <c r="C40" s="354">
        <f t="shared" si="5"/>
        <v>7</v>
      </c>
      <c r="D40" s="354"/>
      <c r="E40" s="355" t="str">
        <f>IF('各会計、関係団体の財政状況及び健全化判断比率'!B13="","",'各会計、関係団体の財政状況及び健全化判断比率'!B13)</f>
        <v>伊賀河原土地区画整理事業特別会計</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27</v>
      </c>
      <c r="BX40" s="354"/>
      <c r="BY40" s="355" t="str">
        <f>IF('各会計、関係団体の財政状況及び健全化判断比率'!B74="","",'各会計、関係団体の財政状況及び健全化判断比率'!B74)</f>
        <v>福島県市町村総合事務組合　消防賞じゅつ金特別会計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2">
      <c r="A41" s="175"/>
      <c r="B41" s="199"/>
      <c r="C41" s="354">
        <f t="shared" si="5"/>
        <v>8</v>
      </c>
      <c r="D41" s="354"/>
      <c r="E41" s="355" t="str">
        <f>IF('各会計、関係団体の財政状況及び健全化判断比率'!B14="","",'各会計、関係団体の財政状況及び健全化判断比率'!B14)</f>
        <v>徳定土地区画整理事業特別会計</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28</v>
      </c>
      <c r="BX41" s="354"/>
      <c r="BY41" s="355" t="str">
        <f>IF('各会計、関係団体の財政状況及び健全化判断比率'!B75="","",'各会計、関係団体の財政状況及び健全化判断比率'!B75)</f>
        <v>福島県市町村総合事務組合　非常勤職員公務災害補償特別会計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2">
      <c r="B42" s="199"/>
      <c r="C42" s="354">
        <f t="shared" si="5"/>
        <v>9</v>
      </c>
      <c r="D42" s="354"/>
      <c r="E42" s="355" t="str">
        <f>IF('各会計、関係団体の財政状況及び健全化判断比率'!B15="","",'各会計、関係団体の財政状況及び健全化判断比率'!B15)</f>
        <v>大町土地区画整理事業特別会計</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f t="shared" si="2"/>
        <v>29</v>
      </c>
      <c r="BX42" s="354"/>
      <c r="BY42" s="355" t="str">
        <f>IF('各会計、関係団体の財政状況及び健全化判断比率'!B76="","",'各会計、関係団体の財政状況及び健全化判断比率'!B76)</f>
        <v>福島県市町村総合事務組合　自治会館管理特別会計</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2">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CKXU5P5AELsgmBb/h2BgeI6D37lzAE7wQginANSLykRbYCmL/4q6OlVPMx2yuDrpvyoH2lilF13KFQdNSyK6Kg==" saltValue="t0DKiI1fePQRnOBCBycSZ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7" zoomScale="60" zoomScaleNormal="6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539</v>
      </c>
      <c r="G33" s="29" t="s">
        <v>540</v>
      </c>
      <c r="H33" s="29" t="s">
        <v>541</v>
      </c>
      <c r="I33" s="29" t="s">
        <v>542</v>
      </c>
      <c r="J33" s="30" t="s">
        <v>543</v>
      </c>
      <c r="K33" s="22"/>
      <c r="L33" s="22"/>
      <c r="M33" s="22"/>
      <c r="N33" s="22"/>
      <c r="O33" s="22"/>
      <c r="P33" s="22"/>
    </row>
    <row r="34" spans="1:16" ht="39" customHeight="1" x14ac:dyDescent="0.2">
      <c r="A34" s="22"/>
      <c r="B34" s="31"/>
      <c r="C34" s="1136" t="s">
        <v>545</v>
      </c>
      <c r="D34" s="1136"/>
      <c r="E34" s="1137"/>
      <c r="F34" s="32">
        <v>15.82</v>
      </c>
      <c r="G34" s="33">
        <v>16.16</v>
      </c>
      <c r="H34" s="33">
        <v>15.6</v>
      </c>
      <c r="I34" s="33">
        <v>15.24</v>
      </c>
      <c r="J34" s="34">
        <v>14.07</v>
      </c>
      <c r="K34" s="22"/>
      <c r="L34" s="22"/>
      <c r="M34" s="22"/>
      <c r="N34" s="22"/>
      <c r="O34" s="22"/>
      <c r="P34" s="22"/>
    </row>
    <row r="35" spans="1:16" ht="39" customHeight="1" x14ac:dyDescent="0.2">
      <c r="A35" s="22"/>
      <c r="B35" s="35"/>
      <c r="C35" s="1132" t="s">
        <v>546</v>
      </c>
      <c r="D35" s="1132"/>
      <c r="E35" s="1133"/>
      <c r="F35" s="36">
        <v>6.75</v>
      </c>
      <c r="G35" s="37">
        <v>8.6300000000000008</v>
      </c>
      <c r="H35" s="37">
        <v>9.4499999999999993</v>
      </c>
      <c r="I35" s="37">
        <v>9.26</v>
      </c>
      <c r="J35" s="38">
        <v>9.2200000000000006</v>
      </c>
      <c r="K35" s="22"/>
      <c r="L35" s="22"/>
      <c r="M35" s="22"/>
      <c r="N35" s="22"/>
      <c r="O35" s="22"/>
      <c r="P35" s="22"/>
    </row>
    <row r="36" spans="1:16" ht="39" customHeight="1" x14ac:dyDescent="0.2">
      <c r="A36" s="22"/>
      <c r="B36" s="35"/>
      <c r="C36" s="1132" t="s">
        <v>547</v>
      </c>
      <c r="D36" s="1132"/>
      <c r="E36" s="1133"/>
      <c r="F36" s="36">
        <v>0.75</v>
      </c>
      <c r="G36" s="37">
        <v>0.89</v>
      </c>
      <c r="H36" s="37">
        <v>1.1100000000000001</v>
      </c>
      <c r="I36" s="37">
        <v>1.0900000000000001</v>
      </c>
      <c r="J36" s="38">
        <v>1.08</v>
      </c>
      <c r="K36" s="22"/>
      <c r="L36" s="22"/>
      <c r="M36" s="22"/>
      <c r="N36" s="22"/>
      <c r="O36" s="22"/>
      <c r="P36" s="22"/>
    </row>
    <row r="37" spans="1:16" ht="39" customHeight="1" x14ac:dyDescent="0.2">
      <c r="A37" s="22"/>
      <c r="B37" s="35"/>
      <c r="C37" s="1132" t="s">
        <v>548</v>
      </c>
      <c r="D37" s="1132"/>
      <c r="E37" s="1133"/>
      <c r="F37" s="36">
        <v>0.6</v>
      </c>
      <c r="G37" s="37">
        <v>1.1499999999999999</v>
      </c>
      <c r="H37" s="37">
        <v>1.0900000000000001</v>
      </c>
      <c r="I37" s="37">
        <v>1.54</v>
      </c>
      <c r="J37" s="38">
        <v>0.68</v>
      </c>
      <c r="K37" s="22"/>
      <c r="L37" s="22"/>
      <c r="M37" s="22"/>
      <c r="N37" s="22"/>
      <c r="O37" s="22"/>
      <c r="P37" s="22"/>
    </row>
    <row r="38" spans="1:16" ht="39" customHeight="1" x14ac:dyDescent="0.2">
      <c r="A38" s="22"/>
      <c r="B38" s="35"/>
      <c r="C38" s="1132" t="s">
        <v>549</v>
      </c>
      <c r="D38" s="1132"/>
      <c r="E38" s="1133"/>
      <c r="F38" s="36">
        <v>0.22</v>
      </c>
      <c r="G38" s="37">
        <v>0.57999999999999996</v>
      </c>
      <c r="H38" s="37">
        <v>0.54</v>
      </c>
      <c r="I38" s="37">
        <v>0.72</v>
      </c>
      <c r="J38" s="38">
        <v>0.62</v>
      </c>
      <c r="K38" s="22"/>
      <c r="L38" s="22"/>
      <c r="M38" s="22"/>
      <c r="N38" s="22"/>
      <c r="O38" s="22"/>
      <c r="P38" s="22"/>
    </row>
    <row r="39" spans="1:16" ht="39" customHeight="1" x14ac:dyDescent="0.2">
      <c r="A39" s="22"/>
      <c r="B39" s="35"/>
      <c r="C39" s="1132" t="s">
        <v>550</v>
      </c>
      <c r="D39" s="1132"/>
      <c r="E39" s="1133"/>
      <c r="F39" s="36">
        <v>0.79</v>
      </c>
      <c r="G39" s="37">
        <v>0.79</v>
      </c>
      <c r="H39" s="37">
        <v>0.76</v>
      </c>
      <c r="I39" s="37">
        <v>0.73</v>
      </c>
      <c r="J39" s="38">
        <v>0.6</v>
      </c>
      <c r="K39" s="22"/>
      <c r="L39" s="22"/>
      <c r="M39" s="22"/>
      <c r="N39" s="22"/>
      <c r="O39" s="22"/>
      <c r="P39" s="22"/>
    </row>
    <row r="40" spans="1:16" ht="39" customHeight="1" x14ac:dyDescent="0.2">
      <c r="A40" s="22"/>
      <c r="B40" s="35"/>
      <c r="C40" s="1132" t="s">
        <v>551</v>
      </c>
      <c r="D40" s="1132"/>
      <c r="E40" s="1133"/>
      <c r="F40" s="36">
        <v>0.05</v>
      </c>
      <c r="G40" s="37">
        <v>0.05</v>
      </c>
      <c r="H40" s="37">
        <v>0.02</v>
      </c>
      <c r="I40" s="37">
        <v>0.01</v>
      </c>
      <c r="J40" s="38">
        <v>0.01</v>
      </c>
      <c r="K40" s="22"/>
      <c r="L40" s="22"/>
      <c r="M40" s="22"/>
      <c r="N40" s="22"/>
      <c r="O40" s="22"/>
      <c r="P40" s="22"/>
    </row>
    <row r="41" spans="1:16" ht="39" customHeight="1" x14ac:dyDescent="0.2">
      <c r="A41" s="22"/>
      <c r="B41" s="35"/>
      <c r="C41" s="1132" t="s">
        <v>552</v>
      </c>
      <c r="D41" s="1132"/>
      <c r="E41" s="1133"/>
      <c r="F41" s="36">
        <v>0.04</v>
      </c>
      <c r="G41" s="37">
        <v>0.02</v>
      </c>
      <c r="H41" s="37">
        <v>0.02</v>
      </c>
      <c r="I41" s="37">
        <v>0.01</v>
      </c>
      <c r="J41" s="38">
        <v>0.01</v>
      </c>
      <c r="K41" s="22"/>
      <c r="L41" s="22"/>
      <c r="M41" s="22"/>
      <c r="N41" s="22"/>
      <c r="O41" s="22"/>
      <c r="P41" s="22"/>
    </row>
    <row r="42" spans="1:16" ht="39" customHeight="1" x14ac:dyDescent="0.2">
      <c r="A42" s="22"/>
      <c r="B42" s="39"/>
      <c r="C42" s="1132" t="s">
        <v>553</v>
      </c>
      <c r="D42" s="1132"/>
      <c r="E42" s="1133"/>
      <c r="F42" s="36" t="s">
        <v>515</v>
      </c>
      <c r="G42" s="37" t="s">
        <v>554</v>
      </c>
      <c r="H42" s="37" t="s">
        <v>515</v>
      </c>
      <c r="I42" s="37" t="s">
        <v>515</v>
      </c>
      <c r="J42" s="38" t="s">
        <v>515</v>
      </c>
      <c r="K42" s="22"/>
      <c r="L42" s="22"/>
      <c r="M42" s="22"/>
      <c r="N42" s="22"/>
      <c r="O42" s="22"/>
      <c r="P42" s="22"/>
    </row>
    <row r="43" spans="1:16" ht="39" customHeight="1" thickBot="1" x14ac:dyDescent="0.25">
      <c r="A43" s="22"/>
      <c r="B43" s="40"/>
      <c r="C43" s="1134" t="s">
        <v>555</v>
      </c>
      <c r="D43" s="1134"/>
      <c r="E43" s="1135"/>
      <c r="F43" s="41">
        <v>0.08</v>
      </c>
      <c r="G43" s="42">
        <v>0.1</v>
      </c>
      <c r="H43" s="42">
        <v>0.6</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Qu5wrtUERRwQxUaXfB010mUO6HLA9VfVpOtN55LBH43zcOWxAyVu6tu1ql5Ks5oXmL61G/51O6DjpfEWp6ytOQ==" saltValue="WRbgNrERS5PejTCX2ynl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9" zoomScale="70" zoomScaleNormal="70" zoomScaleSheetLayoutView="55" workbookViewId="0">
      <selection activeCell="R62" sqref="R62"/>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539</v>
      </c>
      <c r="L44" s="54" t="s">
        <v>540</v>
      </c>
      <c r="M44" s="54" t="s">
        <v>541</v>
      </c>
      <c r="N44" s="54" t="s">
        <v>542</v>
      </c>
      <c r="O44" s="55" t="s">
        <v>543</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9459</v>
      </c>
      <c r="L45" s="58">
        <v>9147</v>
      </c>
      <c r="M45" s="58">
        <v>8887</v>
      </c>
      <c r="N45" s="58">
        <v>8438</v>
      </c>
      <c r="O45" s="59">
        <v>8142</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515</v>
      </c>
      <c r="L46" s="62" t="s">
        <v>515</v>
      </c>
      <c r="M46" s="62" t="s">
        <v>515</v>
      </c>
      <c r="N46" s="62" t="s">
        <v>515</v>
      </c>
      <c r="O46" s="63" t="s">
        <v>515</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515</v>
      </c>
      <c r="L47" s="62" t="s">
        <v>515</v>
      </c>
      <c r="M47" s="62" t="s">
        <v>515</v>
      </c>
      <c r="N47" s="62" t="s">
        <v>515</v>
      </c>
      <c r="O47" s="63" t="s">
        <v>515</v>
      </c>
      <c r="P47" s="46"/>
      <c r="Q47" s="46"/>
      <c r="R47" s="46"/>
      <c r="S47" s="46"/>
      <c r="T47" s="46"/>
      <c r="U47" s="46"/>
    </row>
    <row r="48" spans="1:21" ht="30.75" customHeight="1" x14ac:dyDescent="0.2">
      <c r="A48" s="46"/>
      <c r="B48" s="1163"/>
      <c r="C48" s="1164"/>
      <c r="D48" s="60"/>
      <c r="E48" s="1140" t="s">
        <v>13</v>
      </c>
      <c r="F48" s="1140"/>
      <c r="G48" s="1140"/>
      <c r="H48" s="1140"/>
      <c r="I48" s="1140"/>
      <c r="J48" s="1141"/>
      <c r="K48" s="61">
        <v>4489</v>
      </c>
      <c r="L48" s="62">
        <v>3790</v>
      </c>
      <c r="M48" s="62">
        <v>3840</v>
      </c>
      <c r="N48" s="62">
        <v>3416</v>
      </c>
      <c r="O48" s="63">
        <v>3528</v>
      </c>
      <c r="P48" s="46"/>
      <c r="Q48" s="46"/>
      <c r="R48" s="46"/>
      <c r="S48" s="46"/>
      <c r="T48" s="46"/>
      <c r="U48" s="46"/>
    </row>
    <row r="49" spans="1:21" ht="30.75" customHeight="1" x14ac:dyDescent="0.2">
      <c r="A49" s="46"/>
      <c r="B49" s="1163"/>
      <c r="C49" s="1164"/>
      <c r="D49" s="60"/>
      <c r="E49" s="1140" t="s">
        <v>14</v>
      </c>
      <c r="F49" s="1140"/>
      <c r="G49" s="1140"/>
      <c r="H49" s="1140"/>
      <c r="I49" s="1140"/>
      <c r="J49" s="1141"/>
      <c r="K49" s="61">
        <v>142</v>
      </c>
      <c r="L49" s="62">
        <v>152</v>
      </c>
      <c r="M49" s="62">
        <v>138</v>
      </c>
      <c r="N49" s="62">
        <v>152</v>
      </c>
      <c r="O49" s="63">
        <v>105</v>
      </c>
      <c r="P49" s="46"/>
      <c r="Q49" s="46"/>
      <c r="R49" s="46"/>
      <c r="S49" s="46"/>
      <c r="T49" s="46"/>
      <c r="U49" s="46"/>
    </row>
    <row r="50" spans="1:21" ht="30.75" customHeight="1" x14ac:dyDescent="0.2">
      <c r="A50" s="46"/>
      <c r="B50" s="1163"/>
      <c r="C50" s="1164"/>
      <c r="D50" s="60"/>
      <c r="E50" s="1140" t="s">
        <v>15</v>
      </c>
      <c r="F50" s="1140"/>
      <c r="G50" s="1140"/>
      <c r="H50" s="1140"/>
      <c r="I50" s="1140"/>
      <c r="J50" s="1141"/>
      <c r="K50" s="61">
        <v>66</v>
      </c>
      <c r="L50" s="62">
        <v>64</v>
      </c>
      <c r="M50" s="62">
        <v>94</v>
      </c>
      <c r="N50" s="62">
        <v>139</v>
      </c>
      <c r="O50" s="63">
        <v>200</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515</v>
      </c>
      <c r="L51" s="62" t="s">
        <v>515</v>
      </c>
      <c r="M51" s="62" t="s">
        <v>515</v>
      </c>
      <c r="N51" s="62" t="s">
        <v>515</v>
      </c>
      <c r="O51" s="63" t="s">
        <v>515</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11858</v>
      </c>
      <c r="L52" s="62">
        <v>11745</v>
      </c>
      <c r="M52" s="62">
        <v>11607</v>
      </c>
      <c r="N52" s="62">
        <v>11143</v>
      </c>
      <c r="O52" s="63">
        <v>11127</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2298</v>
      </c>
      <c r="L53" s="67">
        <v>1408</v>
      </c>
      <c r="M53" s="67">
        <v>1352</v>
      </c>
      <c r="N53" s="67">
        <v>1002</v>
      </c>
      <c r="O53" s="68">
        <v>848</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556</v>
      </c>
      <c r="L57" s="79" t="s">
        <v>557</v>
      </c>
      <c r="M57" s="79" t="s">
        <v>558</v>
      </c>
      <c r="N57" s="79" t="s">
        <v>559</v>
      </c>
      <c r="O57" s="80" t="s">
        <v>560</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uDbjPjyxZiLpd+34nBtB52r7aL79um2hN5YGPuurbsrkKSQaO/ghYutidBF36vDX5BLHMoPUL1c6uz5PUq6hg==" saltValue="dFLCvaA7qd5K/tTjuffIp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7" zoomScale="70" zoomScaleNormal="7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539</v>
      </c>
      <c r="J40" s="101" t="s">
        <v>540</v>
      </c>
      <c r="K40" s="101" t="s">
        <v>541</v>
      </c>
      <c r="L40" s="101" t="s">
        <v>542</v>
      </c>
      <c r="M40" s="102" t="s">
        <v>543</v>
      </c>
    </row>
    <row r="41" spans="2:13" ht="27.75" customHeight="1" x14ac:dyDescent="0.2">
      <c r="B41" s="1181" t="s">
        <v>30</v>
      </c>
      <c r="C41" s="1182"/>
      <c r="D41" s="103"/>
      <c r="E41" s="1183" t="s">
        <v>31</v>
      </c>
      <c r="F41" s="1183"/>
      <c r="G41" s="1183"/>
      <c r="H41" s="1184"/>
      <c r="I41" s="342">
        <v>80937</v>
      </c>
      <c r="J41" s="343">
        <v>83949</v>
      </c>
      <c r="K41" s="343">
        <v>89094</v>
      </c>
      <c r="L41" s="343">
        <v>92645</v>
      </c>
      <c r="M41" s="344">
        <v>94490</v>
      </c>
    </row>
    <row r="42" spans="2:13" ht="27.75" customHeight="1" x14ac:dyDescent="0.2">
      <c r="B42" s="1171"/>
      <c r="C42" s="1172"/>
      <c r="D42" s="104"/>
      <c r="E42" s="1175" t="s">
        <v>32</v>
      </c>
      <c r="F42" s="1175"/>
      <c r="G42" s="1175"/>
      <c r="H42" s="1176"/>
      <c r="I42" s="345">
        <v>411</v>
      </c>
      <c r="J42" s="346">
        <v>351</v>
      </c>
      <c r="K42" s="346">
        <v>292</v>
      </c>
      <c r="L42" s="346">
        <v>232</v>
      </c>
      <c r="M42" s="347">
        <v>173</v>
      </c>
    </row>
    <row r="43" spans="2:13" ht="27.75" customHeight="1" x14ac:dyDescent="0.2">
      <c r="B43" s="1171"/>
      <c r="C43" s="1172"/>
      <c r="D43" s="104"/>
      <c r="E43" s="1175" t="s">
        <v>33</v>
      </c>
      <c r="F43" s="1175"/>
      <c r="G43" s="1175"/>
      <c r="H43" s="1176"/>
      <c r="I43" s="345">
        <v>34631</v>
      </c>
      <c r="J43" s="346">
        <v>47626</v>
      </c>
      <c r="K43" s="346">
        <v>49954</v>
      </c>
      <c r="L43" s="346">
        <v>42772</v>
      </c>
      <c r="M43" s="347">
        <v>41682</v>
      </c>
    </row>
    <row r="44" spans="2:13" ht="27.75" customHeight="1" x14ac:dyDescent="0.2">
      <c r="B44" s="1171"/>
      <c r="C44" s="1172"/>
      <c r="D44" s="104"/>
      <c r="E44" s="1175" t="s">
        <v>34</v>
      </c>
      <c r="F44" s="1175"/>
      <c r="G44" s="1175"/>
      <c r="H44" s="1176"/>
      <c r="I44" s="345">
        <v>543</v>
      </c>
      <c r="J44" s="346">
        <v>437</v>
      </c>
      <c r="K44" s="346">
        <v>422</v>
      </c>
      <c r="L44" s="346">
        <v>563</v>
      </c>
      <c r="M44" s="347">
        <v>473</v>
      </c>
    </row>
    <row r="45" spans="2:13" ht="27.75" customHeight="1" x14ac:dyDescent="0.2">
      <c r="B45" s="1171"/>
      <c r="C45" s="1172"/>
      <c r="D45" s="104"/>
      <c r="E45" s="1175" t="s">
        <v>35</v>
      </c>
      <c r="F45" s="1175"/>
      <c r="G45" s="1175"/>
      <c r="H45" s="1176"/>
      <c r="I45" s="345">
        <v>14951</v>
      </c>
      <c r="J45" s="346">
        <v>15137</v>
      </c>
      <c r="K45" s="346">
        <v>15054</v>
      </c>
      <c r="L45" s="346">
        <v>15077</v>
      </c>
      <c r="M45" s="347">
        <v>15911</v>
      </c>
    </row>
    <row r="46" spans="2:13" ht="27.75" customHeight="1" x14ac:dyDescent="0.2">
      <c r="B46" s="1171"/>
      <c r="C46" s="1172"/>
      <c r="D46" s="105"/>
      <c r="E46" s="1175" t="s">
        <v>36</v>
      </c>
      <c r="F46" s="1175"/>
      <c r="G46" s="1175"/>
      <c r="H46" s="1176"/>
      <c r="I46" s="345" t="s">
        <v>515</v>
      </c>
      <c r="J46" s="346" t="s">
        <v>515</v>
      </c>
      <c r="K46" s="346" t="s">
        <v>515</v>
      </c>
      <c r="L46" s="346" t="s">
        <v>515</v>
      </c>
      <c r="M46" s="347" t="s">
        <v>515</v>
      </c>
    </row>
    <row r="47" spans="2:13" ht="27.75" customHeight="1" x14ac:dyDescent="0.2">
      <c r="B47" s="1171"/>
      <c r="C47" s="1172"/>
      <c r="D47" s="106"/>
      <c r="E47" s="1185" t="s">
        <v>37</v>
      </c>
      <c r="F47" s="1186"/>
      <c r="G47" s="1186"/>
      <c r="H47" s="1187"/>
      <c r="I47" s="345" t="s">
        <v>515</v>
      </c>
      <c r="J47" s="346" t="s">
        <v>515</v>
      </c>
      <c r="K47" s="346" t="s">
        <v>515</v>
      </c>
      <c r="L47" s="346" t="s">
        <v>515</v>
      </c>
      <c r="M47" s="347" t="s">
        <v>515</v>
      </c>
    </row>
    <row r="48" spans="2:13" ht="27.75" customHeight="1" x14ac:dyDescent="0.2">
      <c r="B48" s="1171"/>
      <c r="C48" s="1172"/>
      <c r="D48" s="104"/>
      <c r="E48" s="1175" t="s">
        <v>38</v>
      </c>
      <c r="F48" s="1175"/>
      <c r="G48" s="1175"/>
      <c r="H48" s="1176"/>
      <c r="I48" s="345" t="s">
        <v>515</v>
      </c>
      <c r="J48" s="346" t="s">
        <v>515</v>
      </c>
      <c r="K48" s="346" t="s">
        <v>515</v>
      </c>
      <c r="L48" s="346" t="s">
        <v>515</v>
      </c>
      <c r="M48" s="347" t="s">
        <v>515</v>
      </c>
    </row>
    <row r="49" spans="2:13" ht="27.75" customHeight="1" x14ac:dyDescent="0.2">
      <c r="B49" s="1173"/>
      <c r="C49" s="1174"/>
      <c r="D49" s="104"/>
      <c r="E49" s="1175" t="s">
        <v>39</v>
      </c>
      <c r="F49" s="1175"/>
      <c r="G49" s="1175"/>
      <c r="H49" s="1176"/>
      <c r="I49" s="345" t="s">
        <v>515</v>
      </c>
      <c r="J49" s="346" t="s">
        <v>515</v>
      </c>
      <c r="K49" s="346" t="s">
        <v>515</v>
      </c>
      <c r="L49" s="346" t="s">
        <v>515</v>
      </c>
      <c r="M49" s="347" t="s">
        <v>515</v>
      </c>
    </row>
    <row r="50" spans="2:13" ht="27.75" customHeight="1" x14ac:dyDescent="0.2">
      <c r="B50" s="1169" t="s">
        <v>40</v>
      </c>
      <c r="C50" s="1170"/>
      <c r="D50" s="107"/>
      <c r="E50" s="1175" t="s">
        <v>41</v>
      </c>
      <c r="F50" s="1175"/>
      <c r="G50" s="1175"/>
      <c r="H50" s="1176"/>
      <c r="I50" s="345">
        <v>25247</v>
      </c>
      <c r="J50" s="346">
        <v>25953</v>
      </c>
      <c r="K50" s="346">
        <v>31081</v>
      </c>
      <c r="L50" s="346">
        <v>31837</v>
      </c>
      <c r="M50" s="347">
        <v>36368</v>
      </c>
    </row>
    <row r="51" spans="2:13" ht="27.75" customHeight="1" x14ac:dyDescent="0.2">
      <c r="B51" s="1171"/>
      <c r="C51" s="1172"/>
      <c r="D51" s="104"/>
      <c r="E51" s="1175" t="s">
        <v>42</v>
      </c>
      <c r="F51" s="1175"/>
      <c r="G51" s="1175"/>
      <c r="H51" s="1176"/>
      <c r="I51" s="345">
        <v>18557</v>
      </c>
      <c r="J51" s="346">
        <v>21150</v>
      </c>
      <c r="K51" s="346">
        <v>29977</v>
      </c>
      <c r="L51" s="346">
        <v>29052</v>
      </c>
      <c r="M51" s="347">
        <v>29221</v>
      </c>
    </row>
    <row r="52" spans="2:13" ht="27.75" customHeight="1" x14ac:dyDescent="0.2">
      <c r="B52" s="1173"/>
      <c r="C52" s="1174"/>
      <c r="D52" s="104"/>
      <c r="E52" s="1175" t="s">
        <v>43</v>
      </c>
      <c r="F52" s="1175"/>
      <c r="G52" s="1175"/>
      <c r="H52" s="1176"/>
      <c r="I52" s="345">
        <v>103215</v>
      </c>
      <c r="J52" s="346">
        <v>105436</v>
      </c>
      <c r="K52" s="346">
        <v>105576</v>
      </c>
      <c r="L52" s="346">
        <v>104694</v>
      </c>
      <c r="M52" s="347">
        <v>105789</v>
      </c>
    </row>
    <row r="53" spans="2:13" ht="27.75" customHeight="1" thickBot="1" x14ac:dyDescent="0.25">
      <c r="B53" s="1177" t="s">
        <v>19</v>
      </c>
      <c r="C53" s="1178"/>
      <c r="D53" s="108"/>
      <c r="E53" s="1179" t="s">
        <v>44</v>
      </c>
      <c r="F53" s="1179"/>
      <c r="G53" s="1179"/>
      <c r="H53" s="1180"/>
      <c r="I53" s="348">
        <v>-15545</v>
      </c>
      <c r="J53" s="349">
        <v>-5039</v>
      </c>
      <c r="K53" s="349">
        <v>-11818</v>
      </c>
      <c r="L53" s="349">
        <v>-14295</v>
      </c>
      <c r="M53" s="350">
        <v>-18650</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xLWqPN+kK6sC6JxNHoXHop5qpHSD6VE9PmIVKrTrdE6dbLJcKsb8ewpUKolGpTPuNo+znE5JEJ+N6lbjJ2rpUw==" saltValue="ipUofEkQ8wXLPnw9O9xfi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2" zoomScale="70" zoomScaleNormal="70" zoomScaleSheetLayoutView="100" workbookViewId="0">
      <selection activeCell="G64" sqref="G64"/>
    </sheetView>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541</v>
      </c>
      <c r="G54" s="117" t="s">
        <v>542</v>
      </c>
      <c r="H54" s="118" t="s">
        <v>543</v>
      </c>
    </row>
    <row r="55" spans="2:8" ht="52.5" customHeight="1" x14ac:dyDescent="0.2">
      <c r="B55" s="119"/>
      <c r="C55" s="1196" t="s">
        <v>46</v>
      </c>
      <c r="D55" s="1196"/>
      <c r="E55" s="1197"/>
      <c r="F55" s="120">
        <v>15581</v>
      </c>
      <c r="G55" s="120">
        <v>16177</v>
      </c>
      <c r="H55" s="121">
        <v>16277</v>
      </c>
    </row>
    <row r="56" spans="2:8" ht="52.5" customHeight="1" x14ac:dyDescent="0.2">
      <c r="B56" s="122"/>
      <c r="C56" s="1198" t="s">
        <v>47</v>
      </c>
      <c r="D56" s="1198"/>
      <c r="E56" s="1199"/>
      <c r="F56" s="123">
        <v>1804</v>
      </c>
      <c r="G56" s="123">
        <v>1792</v>
      </c>
      <c r="H56" s="124">
        <v>2139</v>
      </c>
    </row>
    <row r="57" spans="2:8" ht="53.25" customHeight="1" x14ac:dyDescent="0.2">
      <c r="B57" s="122"/>
      <c r="C57" s="1200" t="s">
        <v>48</v>
      </c>
      <c r="D57" s="1200"/>
      <c r="E57" s="1201"/>
      <c r="F57" s="125">
        <v>10057</v>
      </c>
      <c r="G57" s="125">
        <v>10588</v>
      </c>
      <c r="H57" s="126">
        <v>14142</v>
      </c>
    </row>
    <row r="58" spans="2:8" ht="45.75" customHeight="1" x14ac:dyDescent="0.2">
      <c r="B58" s="127"/>
      <c r="C58" s="1188" t="s">
        <v>578</v>
      </c>
      <c r="D58" s="1189"/>
      <c r="E58" s="1190"/>
      <c r="F58" s="128">
        <v>2998</v>
      </c>
      <c r="G58" s="128">
        <v>3099</v>
      </c>
      <c r="H58" s="129">
        <v>6527</v>
      </c>
    </row>
    <row r="59" spans="2:8" ht="45.75" customHeight="1" x14ac:dyDescent="0.2">
      <c r="B59" s="127"/>
      <c r="C59" s="1188" t="s">
        <v>579</v>
      </c>
      <c r="D59" s="1189"/>
      <c r="E59" s="1190"/>
      <c r="F59" s="128">
        <v>1370</v>
      </c>
      <c r="G59" s="128">
        <v>1371</v>
      </c>
      <c r="H59" s="129">
        <v>1375</v>
      </c>
    </row>
    <row r="60" spans="2:8" ht="45.75" customHeight="1" x14ac:dyDescent="0.2">
      <c r="B60" s="127"/>
      <c r="C60" s="1188" t="s">
        <v>580</v>
      </c>
      <c r="D60" s="1189"/>
      <c r="E60" s="1190"/>
      <c r="F60" s="128">
        <v>853</v>
      </c>
      <c r="G60" s="128">
        <v>863</v>
      </c>
      <c r="H60" s="129">
        <v>870</v>
      </c>
    </row>
    <row r="61" spans="2:8" ht="45.75" customHeight="1" x14ac:dyDescent="0.2">
      <c r="B61" s="127"/>
      <c r="C61" s="1188" t="s">
        <v>581</v>
      </c>
      <c r="D61" s="1189"/>
      <c r="E61" s="1190"/>
      <c r="F61" s="128">
        <v>836</v>
      </c>
      <c r="G61" s="128">
        <v>837</v>
      </c>
      <c r="H61" s="129">
        <v>838</v>
      </c>
    </row>
    <row r="62" spans="2:8" ht="45.75" customHeight="1" thickBot="1" x14ac:dyDescent="0.25">
      <c r="B62" s="130"/>
      <c r="C62" s="1191" t="s">
        <v>582</v>
      </c>
      <c r="D62" s="1192"/>
      <c r="E62" s="1193"/>
      <c r="F62" s="131">
        <v>502</v>
      </c>
      <c r="G62" s="131">
        <v>703</v>
      </c>
      <c r="H62" s="132">
        <v>759</v>
      </c>
    </row>
    <row r="63" spans="2:8" ht="52.5" customHeight="1" thickBot="1" x14ac:dyDescent="0.25">
      <c r="B63" s="133"/>
      <c r="C63" s="1194" t="s">
        <v>49</v>
      </c>
      <c r="D63" s="1194"/>
      <c r="E63" s="1195"/>
      <c r="F63" s="134">
        <v>27442</v>
      </c>
      <c r="G63" s="134">
        <v>28557</v>
      </c>
      <c r="H63" s="135">
        <v>32559</v>
      </c>
    </row>
    <row r="64" spans="2:8" ht="13" x14ac:dyDescent="0.2"/>
  </sheetData>
  <sheetProtection algorithmName="SHA-512" hashValue="ERb2HIOPCFaL0cyPAn5WUtGLjeYcXJ9qF71ulBlDcH9JAJMqy0tuFEmIRwo90/ujsSnd1Jby5vvdNuYwFCWexQ==" saltValue="NGsjncDMtlipn8ZOTE/n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299635-D87C-4B10-91DC-CE0D2739A77A}">
  <sheetPr>
    <pageSetUpPr fitToPage="1"/>
  </sheetPr>
  <dimension ref="A1:DE85"/>
  <sheetViews>
    <sheetView showGridLines="0" tabSelected="1" zoomScaleNormal="100" zoomScaleSheetLayoutView="55" workbookViewId="0">
      <selection activeCell="AM21" sqref="AM21"/>
    </sheetView>
  </sheetViews>
  <sheetFormatPr defaultColWidth="0" defaultRowHeight="0"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 x14ac:dyDescent="0.2">
      <c r="DD19" s="255"/>
      <c r="DE19" s="255"/>
    </row>
    <row r="20" spans="1:109" ht="13"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1207"/>
      <c r="DD40" s="1207"/>
      <c r="DE40" s="255"/>
    </row>
    <row r="41" spans="2:109" ht="16.5" x14ac:dyDescent="0.2">
      <c r="B41" s="256" t="s">
        <v>583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1208"/>
      <c r="I42" s="1209"/>
      <c r="J42" s="1209"/>
      <c r="K42" s="1209"/>
      <c r="AM42" s="1208"/>
      <c r="AN42" s="1208" t="s">
        <v>584</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585</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 x14ac:dyDescent="0.2">
      <c r="B49" s="259"/>
      <c r="AN49" s="255" t="s">
        <v>586</v>
      </c>
    </row>
    <row r="50" spans="1:109" ht="13"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539</v>
      </c>
      <c r="BQ50" s="1226"/>
      <c r="BR50" s="1226"/>
      <c r="BS50" s="1226"/>
      <c r="BT50" s="1226"/>
      <c r="BU50" s="1226"/>
      <c r="BV50" s="1226"/>
      <c r="BW50" s="1226"/>
      <c r="BX50" s="1226" t="s">
        <v>540</v>
      </c>
      <c r="BY50" s="1226"/>
      <c r="BZ50" s="1226"/>
      <c r="CA50" s="1226"/>
      <c r="CB50" s="1226"/>
      <c r="CC50" s="1226"/>
      <c r="CD50" s="1226"/>
      <c r="CE50" s="1226"/>
      <c r="CF50" s="1226" t="s">
        <v>541</v>
      </c>
      <c r="CG50" s="1226"/>
      <c r="CH50" s="1226"/>
      <c r="CI50" s="1226"/>
      <c r="CJ50" s="1226"/>
      <c r="CK50" s="1226"/>
      <c r="CL50" s="1226"/>
      <c r="CM50" s="1226"/>
      <c r="CN50" s="1226" t="s">
        <v>542</v>
      </c>
      <c r="CO50" s="1226"/>
      <c r="CP50" s="1226"/>
      <c r="CQ50" s="1226"/>
      <c r="CR50" s="1226"/>
      <c r="CS50" s="1226"/>
      <c r="CT50" s="1226"/>
      <c r="CU50" s="1226"/>
      <c r="CV50" s="1226" t="s">
        <v>543</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587</v>
      </c>
      <c r="AO51" s="1230"/>
      <c r="AP51" s="1230"/>
      <c r="AQ51" s="1230"/>
      <c r="AR51" s="1230"/>
      <c r="AS51" s="1230"/>
      <c r="AT51" s="1230"/>
      <c r="AU51" s="1230"/>
      <c r="AV51" s="1230"/>
      <c r="AW51" s="1230"/>
      <c r="AX51" s="1230"/>
      <c r="AY51" s="1230"/>
      <c r="AZ51" s="1230"/>
      <c r="BA51" s="1230"/>
      <c r="BB51" s="1230" t="s">
        <v>588</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ht="13"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589</v>
      </c>
      <c r="BC53" s="1230"/>
      <c r="BD53" s="1230"/>
      <c r="BE53" s="1230"/>
      <c r="BF53" s="1230"/>
      <c r="BG53" s="1230"/>
      <c r="BH53" s="1230"/>
      <c r="BI53" s="1230"/>
      <c r="BJ53" s="1230"/>
      <c r="BK53" s="1230"/>
      <c r="BL53" s="1230"/>
      <c r="BM53" s="1230"/>
      <c r="BN53" s="1230"/>
      <c r="BO53" s="1230"/>
      <c r="BP53" s="1231">
        <v>53.7</v>
      </c>
      <c r="BQ53" s="1231"/>
      <c r="BR53" s="1231"/>
      <c r="BS53" s="1231"/>
      <c r="BT53" s="1231"/>
      <c r="BU53" s="1231"/>
      <c r="BV53" s="1231"/>
      <c r="BW53" s="1231"/>
      <c r="BX53" s="1231">
        <v>55.2</v>
      </c>
      <c r="BY53" s="1231"/>
      <c r="BZ53" s="1231"/>
      <c r="CA53" s="1231"/>
      <c r="CB53" s="1231"/>
      <c r="CC53" s="1231"/>
      <c r="CD53" s="1231"/>
      <c r="CE53" s="1231"/>
      <c r="CF53" s="1231">
        <v>56.7</v>
      </c>
      <c r="CG53" s="1231"/>
      <c r="CH53" s="1231"/>
      <c r="CI53" s="1231"/>
      <c r="CJ53" s="1231"/>
      <c r="CK53" s="1231"/>
      <c r="CL53" s="1231"/>
      <c r="CM53" s="1231"/>
      <c r="CN53" s="1231">
        <v>57.9</v>
      </c>
      <c r="CO53" s="1231"/>
      <c r="CP53" s="1231"/>
      <c r="CQ53" s="1231"/>
      <c r="CR53" s="1231"/>
      <c r="CS53" s="1231"/>
      <c r="CT53" s="1231"/>
      <c r="CU53" s="1231"/>
      <c r="CV53" s="1231">
        <v>59.3</v>
      </c>
      <c r="CW53" s="1231"/>
      <c r="CX53" s="1231"/>
      <c r="CY53" s="1231"/>
      <c r="CZ53" s="1231"/>
      <c r="DA53" s="1231"/>
      <c r="DB53" s="1231"/>
      <c r="DC53" s="1231"/>
    </row>
    <row r="54" spans="1:109" ht="13"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 x14ac:dyDescent="0.2">
      <c r="A55" s="1209"/>
      <c r="B55" s="259"/>
      <c r="G55" s="1220"/>
      <c r="H55" s="1220"/>
      <c r="I55" s="1220"/>
      <c r="J55" s="1220"/>
      <c r="K55" s="1229"/>
      <c r="L55" s="1229"/>
      <c r="M55" s="1229"/>
      <c r="N55" s="1229"/>
      <c r="AN55" s="1226" t="s">
        <v>590</v>
      </c>
      <c r="AO55" s="1226"/>
      <c r="AP55" s="1226"/>
      <c r="AQ55" s="1226"/>
      <c r="AR55" s="1226"/>
      <c r="AS55" s="1226"/>
      <c r="AT55" s="1226"/>
      <c r="AU55" s="1226"/>
      <c r="AV55" s="1226"/>
      <c r="AW55" s="1226"/>
      <c r="AX55" s="1226"/>
      <c r="AY55" s="1226"/>
      <c r="AZ55" s="1226"/>
      <c r="BA55" s="1226"/>
      <c r="BB55" s="1230" t="s">
        <v>588</v>
      </c>
      <c r="BC55" s="1230"/>
      <c r="BD55" s="1230"/>
      <c r="BE55" s="1230"/>
      <c r="BF55" s="1230"/>
      <c r="BG55" s="1230"/>
      <c r="BH55" s="1230"/>
      <c r="BI55" s="1230"/>
      <c r="BJ55" s="1230"/>
      <c r="BK55" s="1230"/>
      <c r="BL55" s="1230"/>
      <c r="BM55" s="1230"/>
      <c r="BN55" s="1230"/>
      <c r="BO55" s="1230"/>
      <c r="BP55" s="1231">
        <v>33.9</v>
      </c>
      <c r="BQ55" s="1231"/>
      <c r="BR55" s="1231"/>
      <c r="BS55" s="1231"/>
      <c r="BT55" s="1231"/>
      <c r="BU55" s="1231"/>
      <c r="BV55" s="1231"/>
      <c r="BW55" s="1231"/>
      <c r="BX55" s="1231">
        <v>31.5</v>
      </c>
      <c r="BY55" s="1231"/>
      <c r="BZ55" s="1231"/>
      <c r="CA55" s="1231"/>
      <c r="CB55" s="1231"/>
      <c r="CC55" s="1231"/>
      <c r="CD55" s="1231"/>
      <c r="CE55" s="1231"/>
      <c r="CF55" s="1231">
        <v>23.4</v>
      </c>
      <c r="CG55" s="1231"/>
      <c r="CH55" s="1231"/>
      <c r="CI55" s="1231"/>
      <c r="CJ55" s="1231"/>
      <c r="CK55" s="1231"/>
      <c r="CL55" s="1231"/>
      <c r="CM55" s="1231"/>
      <c r="CN55" s="1231">
        <v>18.2</v>
      </c>
      <c r="CO55" s="1231"/>
      <c r="CP55" s="1231"/>
      <c r="CQ55" s="1231"/>
      <c r="CR55" s="1231"/>
      <c r="CS55" s="1231"/>
      <c r="CT55" s="1231"/>
      <c r="CU55" s="1231"/>
      <c r="CV55" s="1231">
        <v>17.100000000000001</v>
      </c>
      <c r="CW55" s="1231"/>
      <c r="CX55" s="1231"/>
      <c r="CY55" s="1231"/>
      <c r="CZ55" s="1231"/>
      <c r="DA55" s="1231"/>
      <c r="DB55" s="1231"/>
      <c r="DC55" s="1231"/>
    </row>
    <row r="56" spans="1:109" ht="13"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589</v>
      </c>
      <c r="BC57" s="1230"/>
      <c r="BD57" s="1230"/>
      <c r="BE57" s="1230"/>
      <c r="BF57" s="1230"/>
      <c r="BG57" s="1230"/>
      <c r="BH57" s="1230"/>
      <c r="BI57" s="1230"/>
      <c r="BJ57" s="1230"/>
      <c r="BK57" s="1230"/>
      <c r="BL57" s="1230"/>
      <c r="BM57" s="1230"/>
      <c r="BN57" s="1230"/>
      <c r="BO57" s="1230"/>
      <c r="BP57" s="1231">
        <v>61.8</v>
      </c>
      <c r="BQ57" s="1231"/>
      <c r="BR57" s="1231"/>
      <c r="BS57" s="1231"/>
      <c r="BT57" s="1231"/>
      <c r="BU57" s="1231"/>
      <c r="BV57" s="1231"/>
      <c r="BW57" s="1231"/>
      <c r="BX57" s="1231">
        <v>62.9</v>
      </c>
      <c r="BY57" s="1231"/>
      <c r="BZ57" s="1231"/>
      <c r="CA57" s="1231"/>
      <c r="CB57" s="1231"/>
      <c r="CC57" s="1231"/>
      <c r="CD57" s="1231"/>
      <c r="CE57" s="1231"/>
      <c r="CF57" s="1231">
        <v>63.9</v>
      </c>
      <c r="CG57" s="1231"/>
      <c r="CH57" s="1231"/>
      <c r="CI57" s="1231"/>
      <c r="CJ57" s="1231"/>
      <c r="CK57" s="1231"/>
      <c r="CL57" s="1231"/>
      <c r="CM57" s="1231"/>
      <c r="CN57" s="1231">
        <v>64.900000000000006</v>
      </c>
      <c r="CO57" s="1231"/>
      <c r="CP57" s="1231"/>
      <c r="CQ57" s="1231"/>
      <c r="CR57" s="1231"/>
      <c r="CS57" s="1231"/>
      <c r="CT57" s="1231"/>
      <c r="CU57" s="1231"/>
      <c r="CV57" s="1231">
        <v>65.8</v>
      </c>
      <c r="CW57" s="1231"/>
      <c r="CX57" s="1231"/>
      <c r="CY57" s="1231"/>
      <c r="CZ57" s="1231"/>
      <c r="DA57" s="1231"/>
      <c r="DB57" s="1231"/>
      <c r="DC57" s="1231"/>
      <c r="DD57" s="1234"/>
      <c r="DE57" s="1232"/>
    </row>
    <row r="58" spans="1:109" s="1209" customFormat="1" ht="13"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5" x14ac:dyDescent="0.2">
      <c r="B63" s="312" t="s">
        <v>591</v>
      </c>
    </row>
    <row r="64" spans="1:109" ht="13" x14ac:dyDescent="0.2">
      <c r="B64" s="259"/>
      <c r="G64" s="1208"/>
      <c r="I64" s="1240"/>
      <c r="J64" s="1240"/>
      <c r="K64" s="1240"/>
      <c r="L64" s="1240"/>
      <c r="M64" s="1240"/>
      <c r="N64" s="1241"/>
      <c r="AM64" s="1208"/>
      <c r="AN64" s="1208" t="s">
        <v>584</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 x14ac:dyDescent="0.2">
      <c r="B65" s="259"/>
      <c r="AN65" s="1210" t="s">
        <v>592</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 x14ac:dyDescent="0.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 x14ac:dyDescent="0.2">
      <c r="B71" s="259"/>
      <c r="G71" s="1245"/>
      <c r="I71" s="1246"/>
      <c r="J71" s="1243"/>
      <c r="K71" s="1243"/>
      <c r="L71" s="1244"/>
      <c r="M71" s="1243"/>
      <c r="N71" s="1244"/>
      <c r="AM71" s="1245"/>
      <c r="AN71" s="255" t="s">
        <v>586</v>
      </c>
    </row>
    <row r="72" spans="2:107" ht="13"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539</v>
      </c>
      <c r="BQ72" s="1226"/>
      <c r="BR72" s="1226"/>
      <c r="BS72" s="1226"/>
      <c r="BT72" s="1226"/>
      <c r="BU72" s="1226"/>
      <c r="BV72" s="1226"/>
      <c r="BW72" s="1226"/>
      <c r="BX72" s="1226" t="s">
        <v>540</v>
      </c>
      <c r="BY72" s="1226"/>
      <c r="BZ72" s="1226"/>
      <c r="CA72" s="1226"/>
      <c r="CB72" s="1226"/>
      <c r="CC72" s="1226"/>
      <c r="CD72" s="1226"/>
      <c r="CE72" s="1226"/>
      <c r="CF72" s="1226" t="s">
        <v>541</v>
      </c>
      <c r="CG72" s="1226"/>
      <c r="CH72" s="1226"/>
      <c r="CI72" s="1226"/>
      <c r="CJ72" s="1226"/>
      <c r="CK72" s="1226"/>
      <c r="CL72" s="1226"/>
      <c r="CM72" s="1226"/>
      <c r="CN72" s="1226" t="s">
        <v>542</v>
      </c>
      <c r="CO72" s="1226"/>
      <c r="CP72" s="1226"/>
      <c r="CQ72" s="1226"/>
      <c r="CR72" s="1226"/>
      <c r="CS72" s="1226"/>
      <c r="CT72" s="1226"/>
      <c r="CU72" s="1226"/>
      <c r="CV72" s="1226" t="s">
        <v>543</v>
      </c>
      <c r="CW72" s="1226"/>
      <c r="CX72" s="1226"/>
      <c r="CY72" s="1226"/>
      <c r="CZ72" s="1226"/>
      <c r="DA72" s="1226"/>
      <c r="DB72" s="1226"/>
      <c r="DC72" s="1226"/>
    </row>
    <row r="73" spans="2:107" ht="13" x14ac:dyDescent="0.2">
      <c r="B73" s="259"/>
      <c r="G73" s="1227"/>
      <c r="H73" s="1227"/>
      <c r="I73" s="1227"/>
      <c r="J73" s="1227"/>
      <c r="K73" s="1247"/>
      <c r="L73" s="1247"/>
      <c r="M73" s="1247"/>
      <c r="N73" s="1247"/>
      <c r="AM73" s="1219"/>
      <c r="AN73" s="1230" t="s">
        <v>587</v>
      </c>
      <c r="AO73" s="1230"/>
      <c r="AP73" s="1230"/>
      <c r="AQ73" s="1230"/>
      <c r="AR73" s="1230"/>
      <c r="AS73" s="1230"/>
      <c r="AT73" s="1230"/>
      <c r="AU73" s="1230"/>
      <c r="AV73" s="1230"/>
      <c r="AW73" s="1230"/>
      <c r="AX73" s="1230"/>
      <c r="AY73" s="1230"/>
      <c r="AZ73" s="1230"/>
      <c r="BA73" s="1230"/>
      <c r="BB73" s="1230" t="s">
        <v>588</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ht="13" x14ac:dyDescent="0.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593</v>
      </c>
      <c r="BC75" s="1230"/>
      <c r="BD75" s="1230"/>
      <c r="BE75" s="1230"/>
      <c r="BF75" s="1230"/>
      <c r="BG75" s="1230"/>
      <c r="BH75" s="1230"/>
      <c r="BI75" s="1230"/>
      <c r="BJ75" s="1230"/>
      <c r="BK75" s="1230"/>
      <c r="BL75" s="1230"/>
      <c r="BM75" s="1230"/>
      <c r="BN75" s="1230"/>
      <c r="BO75" s="1230"/>
      <c r="BP75" s="1231">
        <v>4.3</v>
      </c>
      <c r="BQ75" s="1231"/>
      <c r="BR75" s="1231"/>
      <c r="BS75" s="1231"/>
      <c r="BT75" s="1231"/>
      <c r="BU75" s="1231"/>
      <c r="BV75" s="1231"/>
      <c r="BW75" s="1231"/>
      <c r="BX75" s="1231">
        <v>3.2</v>
      </c>
      <c r="BY75" s="1231"/>
      <c r="BZ75" s="1231"/>
      <c r="CA75" s="1231"/>
      <c r="CB75" s="1231"/>
      <c r="CC75" s="1231"/>
      <c r="CD75" s="1231"/>
      <c r="CE75" s="1231"/>
      <c r="CF75" s="1231">
        <v>2.7</v>
      </c>
      <c r="CG75" s="1231"/>
      <c r="CH75" s="1231"/>
      <c r="CI75" s="1231"/>
      <c r="CJ75" s="1231"/>
      <c r="CK75" s="1231"/>
      <c r="CL75" s="1231"/>
      <c r="CM75" s="1231"/>
      <c r="CN75" s="1231">
        <v>1.9</v>
      </c>
      <c r="CO75" s="1231"/>
      <c r="CP75" s="1231"/>
      <c r="CQ75" s="1231"/>
      <c r="CR75" s="1231"/>
      <c r="CS75" s="1231"/>
      <c r="CT75" s="1231"/>
      <c r="CU75" s="1231"/>
      <c r="CV75" s="1231">
        <v>1.6</v>
      </c>
      <c r="CW75" s="1231"/>
      <c r="CX75" s="1231"/>
      <c r="CY75" s="1231"/>
      <c r="CZ75" s="1231"/>
      <c r="DA75" s="1231"/>
      <c r="DB75" s="1231"/>
      <c r="DC75" s="1231"/>
    </row>
    <row r="76" spans="2:107" ht="13"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 x14ac:dyDescent="0.2">
      <c r="B77" s="259"/>
      <c r="G77" s="1220"/>
      <c r="H77" s="1220"/>
      <c r="I77" s="1220"/>
      <c r="J77" s="1220"/>
      <c r="K77" s="1247"/>
      <c r="L77" s="1247"/>
      <c r="M77" s="1247"/>
      <c r="N77" s="1247"/>
      <c r="AN77" s="1226" t="s">
        <v>590</v>
      </c>
      <c r="AO77" s="1226"/>
      <c r="AP77" s="1226"/>
      <c r="AQ77" s="1226"/>
      <c r="AR77" s="1226"/>
      <c r="AS77" s="1226"/>
      <c r="AT77" s="1226"/>
      <c r="AU77" s="1226"/>
      <c r="AV77" s="1226"/>
      <c r="AW77" s="1226"/>
      <c r="AX77" s="1226"/>
      <c r="AY77" s="1226"/>
      <c r="AZ77" s="1226"/>
      <c r="BA77" s="1226"/>
      <c r="BB77" s="1230" t="s">
        <v>588</v>
      </c>
      <c r="BC77" s="1230"/>
      <c r="BD77" s="1230"/>
      <c r="BE77" s="1230"/>
      <c r="BF77" s="1230"/>
      <c r="BG77" s="1230"/>
      <c r="BH77" s="1230"/>
      <c r="BI77" s="1230"/>
      <c r="BJ77" s="1230"/>
      <c r="BK77" s="1230"/>
      <c r="BL77" s="1230"/>
      <c r="BM77" s="1230"/>
      <c r="BN77" s="1230"/>
      <c r="BO77" s="1230"/>
      <c r="BP77" s="1231">
        <v>33.9</v>
      </c>
      <c r="BQ77" s="1231"/>
      <c r="BR77" s="1231"/>
      <c r="BS77" s="1231"/>
      <c r="BT77" s="1231"/>
      <c r="BU77" s="1231"/>
      <c r="BV77" s="1231"/>
      <c r="BW77" s="1231"/>
      <c r="BX77" s="1231">
        <v>31.5</v>
      </c>
      <c r="BY77" s="1231"/>
      <c r="BZ77" s="1231"/>
      <c r="CA77" s="1231"/>
      <c r="CB77" s="1231"/>
      <c r="CC77" s="1231"/>
      <c r="CD77" s="1231"/>
      <c r="CE77" s="1231"/>
      <c r="CF77" s="1231">
        <v>23.4</v>
      </c>
      <c r="CG77" s="1231"/>
      <c r="CH77" s="1231"/>
      <c r="CI77" s="1231"/>
      <c r="CJ77" s="1231"/>
      <c r="CK77" s="1231"/>
      <c r="CL77" s="1231"/>
      <c r="CM77" s="1231"/>
      <c r="CN77" s="1231">
        <v>18.2</v>
      </c>
      <c r="CO77" s="1231"/>
      <c r="CP77" s="1231"/>
      <c r="CQ77" s="1231"/>
      <c r="CR77" s="1231"/>
      <c r="CS77" s="1231"/>
      <c r="CT77" s="1231"/>
      <c r="CU77" s="1231"/>
      <c r="CV77" s="1231">
        <v>17.100000000000001</v>
      </c>
      <c r="CW77" s="1231"/>
      <c r="CX77" s="1231"/>
      <c r="CY77" s="1231"/>
      <c r="CZ77" s="1231"/>
      <c r="DA77" s="1231"/>
      <c r="DB77" s="1231"/>
      <c r="DC77" s="1231"/>
    </row>
    <row r="78" spans="2:107" ht="13" x14ac:dyDescent="0.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 x14ac:dyDescent="0.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593</v>
      </c>
      <c r="BC79" s="1230"/>
      <c r="BD79" s="1230"/>
      <c r="BE79" s="1230"/>
      <c r="BF79" s="1230"/>
      <c r="BG79" s="1230"/>
      <c r="BH79" s="1230"/>
      <c r="BI79" s="1230"/>
      <c r="BJ79" s="1230"/>
      <c r="BK79" s="1230"/>
      <c r="BL79" s="1230"/>
      <c r="BM79" s="1230"/>
      <c r="BN79" s="1230"/>
      <c r="BO79" s="1230"/>
      <c r="BP79" s="1231">
        <v>5.7</v>
      </c>
      <c r="BQ79" s="1231"/>
      <c r="BR79" s="1231"/>
      <c r="BS79" s="1231"/>
      <c r="BT79" s="1231"/>
      <c r="BU79" s="1231"/>
      <c r="BV79" s="1231"/>
      <c r="BW79" s="1231"/>
      <c r="BX79" s="1231">
        <v>5.4</v>
      </c>
      <c r="BY79" s="1231"/>
      <c r="BZ79" s="1231"/>
      <c r="CA79" s="1231"/>
      <c r="CB79" s="1231"/>
      <c r="CC79" s="1231"/>
      <c r="CD79" s="1231"/>
      <c r="CE79" s="1231"/>
      <c r="CF79" s="1231">
        <v>5.2</v>
      </c>
      <c r="CG79" s="1231"/>
      <c r="CH79" s="1231"/>
      <c r="CI79" s="1231"/>
      <c r="CJ79" s="1231"/>
      <c r="CK79" s="1231"/>
      <c r="CL79" s="1231"/>
      <c r="CM79" s="1231"/>
      <c r="CN79" s="1231">
        <v>5.2</v>
      </c>
      <c r="CO79" s="1231"/>
      <c r="CP79" s="1231"/>
      <c r="CQ79" s="1231"/>
      <c r="CR79" s="1231"/>
      <c r="CS79" s="1231"/>
      <c r="CT79" s="1231"/>
      <c r="CU79" s="1231"/>
      <c r="CV79" s="1231">
        <v>5.2</v>
      </c>
      <c r="CW79" s="1231"/>
      <c r="CX79" s="1231"/>
      <c r="CY79" s="1231"/>
      <c r="CZ79" s="1231"/>
      <c r="DA79" s="1231"/>
      <c r="DB79" s="1231"/>
      <c r="DC79" s="1231"/>
    </row>
    <row r="80" spans="2:107" ht="13" x14ac:dyDescent="0.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 x14ac:dyDescent="0.2">
      <c r="B81" s="259"/>
    </row>
    <row r="82" spans="2:109" ht="16.5" x14ac:dyDescent="0.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6xFLGnsZ60Vr4Qm9Qa0MVvX822StrCNcloosP6465ngj5KcuzbuBqp3Gv/OfxNXwKmd6VbCLQ2TKdk9aPBFZCQ==" saltValue="pICCGhIJIKo0s/3MtKATZ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B8F3D8-F1F3-49F4-99A8-9C9EAE770EC0}">
  <sheetPr>
    <pageSetUpPr fitToPage="1"/>
  </sheetPr>
  <dimension ref="A1:DR125"/>
  <sheetViews>
    <sheetView showGridLines="0" topLeftCell="A14" zoomScaleNormal="100" zoomScaleSheetLayoutView="70" workbookViewId="0">
      <selection activeCell="AM21" sqref="AM21"/>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489</v>
      </c>
    </row>
  </sheetData>
  <sheetProtection algorithmName="SHA-512" hashValue="vlu7vQn0MGJN+XVEIZQH/FYmcSVONqnzHyhkDBE6ai8cB4Onj7b/lrjuSqtb3TcF0QITObq0bNkIkONg7QZEyg==" saltValue="sCcPmX4uINsFQzmNCgNmW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3FF78A-DC76-44FF-AC4A-305310FA9AAD}">
  <sheetPr>
    <pageSetUpPr fitToPage="1"/>
  </sheetPr>
  <dimension ref="A1:DR125"/>
  <sheetViews>
    <sheetView showGridLines="0" topLeftCell="A67" zoomScaleNormal="100" zoomScaleSheetLayoutView="55" workbookViewId="0">
      <selection activeCell="AM21" sqref="AM21"/>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489</v>
      </c>
    </row>
  </sheetData>
  <sheetProtection algorithmName="SHA-512" hashValue="uGl5a9K6NF4/tzMcZuFScqwuI6esVkCQKUD0iAWsV2tNyBm7YPDLeReF6Nv2Y1wWqU1TPN94yk9QqSJKWDhzHw==" saltValue="gP8hFokKJDhVjPFixuB25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538</v>
      </c>
      <c r="G2" s="149"/>
      <c r="H2" s="150"/>
    </row>
    <row r="3" spans="1:8" x14ac:dyDescent="0.2">
      <c r="A3" s="146" t="s">
        <v>531</v>
      </c>
      <c r="B3" s="151"/>
      <c r="C3" s="152"/>
      <c r="D3" s="153">
        <v>29717</v>
      </c>
      <c r="E3" s="154"/>
      <c r="F3" s="155">
        <v>51849</v>
      </c>
      <c r="G3" s="156"/>
      <c r="H3" s="157"/>
    </row>
    <row r="4" spans="1:8" x14ac:dyDescent="0.2">
      <c r="A4" s="158"/>
      <c r="B4" s="159"/>
      <c r="C4" s="160"/>
      <c r="D4" s="161">
        <v>10625</v>
      </c>
      <c r="E4" s="162"/>
      <c r="F4" s="163">
        <v>26326</v>
      </c>
      <c r="G4" s="164"/>
      <c r="H4" s="165"/>
    </row>
    <row r="5" spans="1:8" x14ac:dyDescent="0.2">
      <c r="A5" s="146" t="s">
        <v>533</v>
      </c>
      <c r="B5" s="151"/>
      <c r="C5" s="152"/>
      <c r="D5" s="153">
        <v>33004</v>
      </c>
      <c r="E5" s="154"/>
      <c r="F5" s="155">
        <v>52191</v>
      </c>
      <c r="G5" s="156"/>
      <c r="H5" s="157"/>
    </row>
    <row r="6" spans="1:8" x14ac:dyDescent="0.2">
      <c r="A6" s="158"/>
      <c r="B6" s="159"/>
      <c r="C6" s="160"/>
      <c r="D6" s="161">
        <v>14631</v>
      </c>
      <c r="E6" s="162"/>
      <c r="F6" s="163">
        <v>26807</v>
      </c>
      <c r="G6" s="164"/>
      <c r="H6" s="165"/>
    </row>
    <row r="7" spans="1:8" x14ac:dyDescent="0.2">
      <c r="A7" s="146" t="s">
        <v>534</v>
      </c>
      <c r="B7" s="151"/>
      <c r="C7" s="152"/>
      <c r="D7" s="153">
        <v>48479</v>
      </c>
      <c r="E7" s="154"/>
      <c r="F7" s="155">
        <v>48105</v>
      </c>
      <c r="G7" s="156"/>
      <c r="H7" s="157"/>
    </row>
    <row r="8" spans="1:8" x14ac:dyDescent="0.2">
      <c r="A8" s="158"/>
      <c r="B8" s="159"/>
      <c r="C8" s="160"/>
      <c r="D8" s="161">
        <v>19396</v>
      </c>
      <c r="E8" s="162"/>
      <c r="F8" s="163">
        <v>24072</v>
      </c>
      <c r="G8" s="164"/>
      <c r="H8" s="165"/>
    </row>
    <row r="9" spans="1:8" x14ac:dyDescent="0.2">
      <c r="A9" s="146" t="s">
        <v>535</v>
      </c>
      <c r="B9" s="151"/>
      <c r="C9" s="152"/>
      <c r="D9" s="153">
        <v>65876</v>
      </c>
      <c r="E9" s="154"/>
      <c r="F9" s="155">
        <v>47446</v>
      </c>
      <c r="G9" s="156"/>
      <c r="H9" s="157"/>
    </row>
    <row r="10" spans="1:8" x14ac:dyDescent="0.2">
      <c r="A10" s="158"/>
      <c r="B10" s="159"/>
      <c r="C10" s="160"/>
      <c r="D10" s="161">
        <v>30792</v>
      </c>
      <c r="E10" s="162"/>
      <c r="F10" s="163">
        <v>24371</v>
      </c>
      <c r="G10" s="164"/>
      <c r="H10" s="165"/>
    </row>
    <row r="11" spans="1:8" x14ac:dyDescent="0.2">
      <c r="A11" s="146" t="s">
        <v>536</v>
      </c>
      <c r="B11" s="151"/>
      <c r="C11" s="152"/>
      <c r="D11" s="153">
        <v>54136</v>
      </c>
      <c r="E11" s="154"/>
      <c r="F11" s="155">
        <v>48387</v>
      </c>
      <c r="G11" s="156"/>
      <c r="H11" s="157"/>
    </row>
    <row r="12" spans="1:8" x14ac:dyDescent="0.2">
      <c r="A12" s="158"/>
      <c r="B12" s="159"/>
      <c r="C12" s="166"/>
      <c r="D12" s="161">
        <v>24382</v>
      </c>
      <c r="E12" s="162"/>
      <c r="F12" s="163">
        <v>25592</v>
      </c>
      <c r="G12" s="164"/>
      <c r="H12" s="165"/>
    </row>
    <row r="13" spans="1:8" x14ac:dyDescent="0.2">
      <c r="A13" s="146"/>
      <c r="B13" s="151"/>
      <c r="C13" s="152"/>
      <c r="D13" s="153">
        <v>46242</v>
      </c>
      <c r="E13" s="154"/>
      <c r="F13" s="155">
        <v>49596</v>
      </c>
      <c r="G13" s="167"/>
      <c r="H13" s="157"/>
    </row>
    <row r="14" spans="1:8" x14ac:dyDescent="0.2">
      <c r="A14" s="158"/>
      <c r="B14" s="159"/>
      <c r="C14" s="160"/>
      <c r="D14" s="161">
        <v>19965</v>
      </c>
      <c r="E14" s="162"/>
      <c r="F14" s="163">
        <v>25434</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6.48</v>
      </c>
      <c r="C19" s="168">
        <f>ROUND(VALUE(SUBSTITUTE(実質収支比率等に係る経年分析!G$48,"▲","-")),2)</f>
        <v>8.6199999999999992</v>
      </c>
      <c r="D19" s="168">
        <f>ROUND(VALUE(SUBSTITUTE(実質収支比率等に係る経年分析!H$48,"▲","-")),2)</f>
        <v>9.43</v>
      </c>
      <c r="E19" s="168">
        <f>ROUND(VALUE(SUBSTITUTE(実質収支比率等に係る経年分析!I$48,"▲","-")),2)</f>
        <v>9.2899999999999991</v>
      </c>
      <c r="F19" s="168">
        <f>ROUND(VALUE(SUBSTITUTE(実質収支比率等に係る経年分析!J$48,"▲","-")),2)</f>
        <v>9.24</v>
      </c>
    </row>
    <row r="20" spans="1:11" x14ac:dyDescent="0.2">
      <c r="A20" s="168" t="s">
        <v>53</v>
      </c>
      <c r="B20" s="168">
        <f>ROUND(VALUE(SUBSTITUTE(実質収支比率等に係る経年分析!F$47,"▲","-")),2)</f>
        <v>15.94</v>
      </c>
      <c r="C20" s="168">
        <f>ROUND(VALUE(SUBSTITUTE(実質収支比率等に係る経年分析!G$47,"▲","-")),2)</f>
        <v>17.940000000000001</v>
      </c>
      <c r="D20" s="168">
        <f>ROUND(VALUE(SUBSTITUTE(実質収支比率等に係る経年分析!H$47,"▲","-")),2)</f>
        <v>21.29</v>
      </c>
      <c r="E20" s="168">
        <f>ROUND(VALUE(SUBSTITUTE(実質収支比率等に係る経年分析!I$47,"▲","-")),2)</f>
        <v>22.58</v>
      </c>
      <c r="F20" s="168">
        <f>ROUND(VALUE(SUBSTITUTE(実質収支比率等に係る経年分析!J$47,"▲","-")),2)</f>
        <v>22.29</v>
      </c>
    </row>
    <row r="21" spans="1:11" x14ac:dyDescent="0.2">
      <c r="A21" s="168" t="s">
        <v>54</v>
      </c>
      <c r="B21" s="168">
        <f>IF(ISNUMBER(VALUE(SUBSTITUTE(実質収支比率等に係る経年分析!F$49,"▲","-"))),ROUND(VALUE(SUBSTITUTE(実質収支比率等に係る経年分析!F$49,"▲","-")),2),NA())</f>
        <v>-3.11</v>
      </c>
      <c r="C21" s="168">
        <f>IF(ISNUMBER(VALUE(SUBSTITUTE(実質収支比率等に係る経年分析!G$49,"▲","-"))),ROUND(VALUE(SUBSTITUTE(実質収支比率等に係る経年分析!G$49,"▲","-")),2),NA())</f>
        <v>4.38</v>
      </c>
      <c r="D21" s="168">
        <f>IF(ISNUMBER(VALUE(SUBSTITUTE(実質収支比率等に係る経年分析!H$49,"▲","-"))),ROUND(VALUE(SUBSTITUTE(実質収支比率等に係る経年分析!H$49,"▲","-")),2),NA())</f>
        <v>5.2</v>
      </c>
      <c r="E21" s="168">
        <f>IF(ISNUMBER(VALUE(SUBSTITUTE(実質収支比率等に係る経年分析!I$49,"▲","-"))),ROUND(VALUE(SUBSTITUTE(実質収支比率等に係る経年分析!I$49,"▲","-")),2),NA())</f>
        <v>0.49</v>
      </c>
      <c r="F21" s="168">
        <f>IF(ISNUMBER(VALUE(SUBSTITUTE(実質収支比率等に係る経年分析!J$49,"▲","-"))),ROUND(VALUE(SUBSTITUTE(実質収支比率等に係る経年分析!J$49,"▲","-")),2),NA())</f>
        <v>0.27</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0.08</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0.1</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0.6</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f>IF(ROUND(VALUE(SUBSTITUTE(連結実質赤字比率に係る赤字・黒字の構成分析!G$42,"▲", "-")), 2) &lt; 0, ABS(ROUND(VALUE(SUBSTITUTE(連結実質赤字比率に係る赤字・黒字の構成分析!G$42,"▲", "-")), 2)), NA())</f>
        <v>0.18</v>
      </c>
      <c r="E28" s="169" t="e">
        <f>IF(ROUND(VALUE(SUBSTITUTE(連結実質赤字比率に係る赤字・黒字の構成分析!G$42,"▲", "-")), 2) &gt;= 0, ABS(ROUND(VALUE(SUBSTITUTE(連結実質赤字比率に係る赤字・黒字の構成分析!G$42,"▲", "-")), 2)), NA())</f>
        <v>#N/A</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0.04</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0.02</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0.02</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0.01</v>
      </c>
    </row>
    <row r="30" spans="1:11" x14ac:dyDescent="0.2">
      <c r="A30" s="169" t="str">
        <f>IF(連結実質赤字比率に係る赤字・黒字の構成分析!C$40="",NA(),連結実質赤字比率に係る赤字・黒字の構成分析!C$40)</f>
        <v>母子父子寡婦福祉資金貸付金特別会計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0.05</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0.05</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0.01</v>
      </c>
    </row>
    <row r="31" spans="1:11" x14ac:dyDescent="0.2">
      <c r="A31" s="169" t="str">
        <f>IF(連結実質赤字比率に係る赤字・黒字の構成分析!C$39="",NA(),連結実質赤字比率に係る赤字・黒字の構成分析!C$39)</f>
        <v>熱海温泉事業特別会計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0.79</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0.79</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0.76</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0.73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0.6</v>
      </c>
    </row>
    <row r="32" spans="1:11" x14ac:dyDescent="0.2">
      <c r="A32" s="169" t="str">
        <f>IF(連結実質赤字比率に係る赤字・黒字の構成分析!C$38="",NA(),連結実質赤字比率に係る赤字・黒字の構成分析!C$38)</f>
        <v>下水道事業会計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0.22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0.57999999999999996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0.54</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0.72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0.62</v>
      </c>
    </row>
    <row r="33" spans="1:16" x14ac:dyDescent="0.2">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1.1499999999999999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1.0900000000000001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1.54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0.68</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0.75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0.89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1.1100000000000001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1.0900000000000001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1.08</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6.75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8.6300000000000008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9.4499999999999993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9.26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9.2200000000000006</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15.82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16.16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15.6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15.24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14.07</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11858</v>
      </c>
      <c r="E42" s="170"/>
      <c r="F42" s="170"/>
      <c r="G42" s="170">
        <f>'実質公債費比率（分子）の構造'!L$52</f>
        <v>11745</v>
      </c>
      <c r="H42" s="170"/>
      <c r="I42" s="170"/>
      <c r="J42" s="170">
        <f>'実質公債費比率（分子）の構造'!M$52</f>
        <v>11607</v>
      </c>
      <c r="K42" s="170"/>
      <c r="L42" s="170"/>
      <c r="M42" s="170">
        <f>'実質公債費比率（分子）の構造'!N$52</f>
        <v>11143</v>
      </c>
      <c r="N42" s="170"/>
      <c r="O42" s="170"/>
      <c r="P42" s="170">
        <f>'実質公債費比率（分子）の構造'!O$52</f>
        <v>11127</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66</v>
      </c>
      <c r="C44" s="170"/>
      <c r="D44" s="170"/>
      <c r="E44" s="170">
        <f>'実質公債費比率（分子）の構造'!L$50</f>
        <v>64</v>
      </c>
      <c r="F44" s="170"/>
      <c r="G44" s="170"/>
      <c r="H44" s="170">
        <f>'実質公債費比率（分子）の構造'!M$50</f>
        <v>94</v>
      </c>
      <c r="I44" s="170"/>
      <c r="J44" s="170"/>
      <c r="K44" s="170">
        <f>'実質公債費比率（分子）の構造'!N$50</f>
        <v>139</v>
      </c>
      <c r="L44" s="170"/>
      <c r="M44" s="170"/>
      <c r="N44" s="170">
        <f>'実質公債費比率（分子）の構造'!O$50</f>
        <v>200</v>
      </c>
      <c r="O44" s="170"/>
      <c r="P44" s="170"/>
    </row>
    <row r="45" spans="1:16" x14ac:dyDescent="0.2">
      <c r="A45" s="170" t="s">
        <v>63</v>
      </c>
      <c r="B45" s="170">
        <f>'実質公債費比率（分子）の構造'!K$49</f>
        <v>142</v>
      </c>
      <c r="C45" s="170"/>
      <c r="D45" s="170"/>
      <c r="E45" s="170">
        <f>'実質公債費比率（分子）の構造'!L$49</f>
        <v>152</v>
      </c>
      <c r="F45" s="170"/>
      <c r="G45" s="170"/>
      <c r="H45" s="170">
        <f>'実質公債費比率（分子）の構造'!M$49</f>
        <v>138</v>
      </c>
      <c r="I45" s="170"/>
      <c r="J45" s="170"/>
      <c r="K45" s="170">
        <f>'実質公債費比率（分子）の構造'!N$49</f>
        <v>152</v>
      </c>
      <c r="L45" s="170"/>
      <c r="M45" s="170"/>
      <c r="N45" s="170">
        <f>'実質公債費比率（分子）の構造'!O$49</f>
        <v>105</v>
      </c>
      <c r="O45" s="170"/>
      <c r="P45" s="170"/>
    </row>
    <row r="46" spans="1:16" x14ac:dyDescent="0.2">
      <c r="A46" s="170" t="s">
        <v>64</v>
      </c>
      <c r="B46" s="170">
        <f>'実質公債費比率（分子）の構造'!K$48</f>
        <v>4489</v>
      </c>
      <c r="C46" s="170"/>
      <c r="D46" s="170"/>
      <c r="E46" s="170">
        <f>'実質公債費比率（分子）の構造'!L$48</f>
        <v>3790</v>
      </c>
      <c r="F46" s="170"/>
      <c r="G46" s="170"/>
      <c r="H46" s="170">
        <f>'実質公債費比率（分子）の構造'!M$48</f>
        <v>3840</v>
      </c>
      <c r="I46" s="170"/>
      <c r="J46" s="170"/>
      <c r="K46" s="170">
        <f>'実質公債費比率（分子）の構造'!N$48</f>
        <v>3416</v>
      </c>
      <c r="L46" s="170"/>
      <c r="M46" s="170"/>
      <c r="N46" s="170">
        <f>'実質公債費比率（分子）の構造'!O$48</f>
        <v>3528</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9459</v>
      </c>
      <c r="C49" s="170"/>
      <c r="D49" s="170"/>
      <c r="E49" s="170">
        <f>'実質公債費比率（分子）の構造'!L$45</f>
        <v>9147</v>
      </c>
      <c r="F49" s="170"/>
      <c r="G49" s="170"/>
      <c r="H49" s="170">
        <f>'実質公債費比率（分子）の構造'!M$45</f>
        <v>8887</v>
      </c>
      <c r="I49" s="170"/>
      <c r="J49" s="170"/>
      <c r="K49" s="170">
        <f>'実質公債費比率（分子）の構造'!N$45</f>
        <v>8438</v>
      </c>
      <c r="L49" s="170"/>
      <c r="M49" s="170"/>
      <c r="N49" s="170">
        <f>'実質公債費比率（分子）の構造'!O$45</f>
        <v>8142</v>
      </c>
      <c r="O49" s="170"/>
      <c r="P49" s="170"/>
    </row>
    <row r="50" spans="1:16" x14ac:dyDescent="0.2">
      <c r="A50" s="170" t="s">
        <v>67</v>
      </c>
      <c r="B50" s="170" t="e">
        <f>NA()</f>
        <v>#N/A</v>
      </c>
      <c r="C50" s="170">
        <f>IF(ISNUMBER('実質公債費比率（分子）の構造'!K$53),'実質公債費比率（分子）の構造'!K$53,NA())</f>
        <v>2298</v>
      </c>
      <c r="D50" s="170" t="e">
        <f>NA()</f>
        <v>#N/A</v>
      </c>
      <c r="E50" s="170" t="e">
        <f>NA()</f>
        <v>#N/A</v>
      </c>
      <c r="F50" s="170">
        <f>IF(ISNUMBER('実質公債費比率（分子）の構造'!L$53),'実質公債費比率（分子）の構造'!L$53,NA())</f>
        <v>1408</v>
      </c>
      <c r="G50" s="170" t="e">
        <f>NA()</f>
        <v>#N/A</v>
      </c>
      <c r="H50" s="170" t="e">
        <f>NA()</f>
        <v>#N/A</v>
      </c>
      <c r="I50" s="170">
        <f>IF(ISNUMBER('実質公債費比率（分子）の構造'!M$53),'実質公債費比率（分子）の構造'!M$53,NA())</f>
        <v>1352</v>
      </c>
      <c r="J50" s="170" t="e">
        <f>NA()</f>
        <v>#N/A</v>
      </c>
      <c r="K50" s="170" t="e">
        <f>NA()</f>
        <v>#N/A</v>
      </c>
      <c r="L50" s="170">
        <f>IF(ISNUMBER('実質公債費比率（分子）の構造'!N$53),'実質公債費比率（分子）の構造'!N$53,NA())</f>
        <v>1002</v>
      </c>
      <c r="M50" s="170" t="e">
        <f>NA()</f>
        <v>#N/A</v>
      </c>
      <c r="N50" s="170" t="e">
        <f>NA()</f>
        <v>#N/A</v>
      </c>
      <c r="O50" s="170">
        <f>IF(ISNUMBER('実質公債費比率（分子）の構造'!O$53),'実質公債費比率（分子）の構造'!O$53,NA())</f>
        <v>848</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103215</v>
      </c>
      <c r="E56" s="169"/>
      <c r="F56" s="169"/>
      <c r="G56" s="169">
        <f>'将来負担比率（分子）の構造'!J$52</f>
        <v>105436</v>
      </c>
      <c r="H56" s="169"/>
      <c r="I56" s="169"/>
      <c r="J56" s="169">
        <f>'将来負担比率（分子）の構造'!K$52</f>
        <v>105576</v>
      </c>
      <c r="K56" s="169"/>
      <c r="L56" s="169"/>
      <c r="M56" s="169">
        <f>'将来負担比率（分子）の構造'!L$52</f>
        <v>104694</v>
      </c>
      <c r="N56" s="169"/>
      <c r="O56" s="169"/>
      <c r="P56" s="169">
        <f>'将来負担比率（分子）の構造'!M$52</f>
        <v>105789</v>
      </c>
    </row>
    <row r="57" spans="1:16" x14ac:dyDescent="0.2">
      <c r="A57" s="169" t="s">
        <v>42</v>
      </c>
      <c r="B57" s="169"/>
      <c r="C57" s="169"/>
      <c r="D57" s="169">
        <f>'将来負担比率（分子）の構造'!I$51</f>
        <v>18557</v>
      </c>
      <c r="E57" s="169"/>
      <c r="F57" s="169"/>
      <c r="G57" s="169">
        <f>'将来負担比率（分子）の構造'!J$51</f>
        <v>21150</v>
      </c>
      <c r="H57" s="169"/>
      <c r="I57" s="169"/>
      <c r="J57" s="169">
        <f>'将来負担比率（分子）の構造'!K$51</f>
        <v>29977</v>
      </c>
      <c r="K57" s="169"/>
      <c r="L57" s="169"/>
      <c r="M57" s="169">
        <f>'将来負担比率（分子）の構造'!L$51</f>
        <v>29052</v>
      </c>
      <c r="N57" s="169"/>
      <c r="O57" s="169"/>
      <c r="P57" s="169">
        <f>'将来負担比率（分子）の構造'!M$51</f>
        <v>29221</v>
      </c>
    </row>
    <row r="58" spans="1:16" x14ac:dyDescent="0.2">
      <c r="A58" s="169" t="s">
        <v>41</v>
      </c>
      <c r="B58" s="169"/>
      <c r="C58" s="169"/>
      <c r="D58" s="169">
        <f>'将来負担比率（分子）の構造'!I$50</f>
        <v>25247</v>
      </c>
      <c r="E58" s="169"/>
      <c r="F58" s="169"/>
      <c r="G58" s="169">
        <f>'将来負担比率（分子）の構造'!J$50</f>
        <v>25953</v>
      </c>
      <c r="H58" s="169"/>
      <c r="I58" s="169"/>
      <c r="J58" s="169">
        <f>'将来負担比率（分子）の構造'!K$50</f>
        <v>31081</v>
      </c>
      <c r="K58" s="169"/>
      <c r="L58" s="169"/>
      <c r="M58" s="169">
        <f>'将来負担比率（分子）の構造'!L$50</f>
        <v>31837</v>
      </c>
      <c r="N58" s="169"/>
      <c r="O58" s="169"/>
      <c r="P58" s="169">
        <f>'将来負担比率（分子）の構造'!M$50</f>
        <v>36368</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14951</v>
      </c>
      <c r="C62" s="169"/>
      <c r="D62" s="169"/>
      <c r="E62" s="169">
        <f>'将来負担比率（分子）の構造'!J$45</f>
        <v>15137</v>
      </c>
      <c r="F62" s="169"/>
      <c r="G62" s="169"/>
      <c r="H62" s="169">
        <f>'将来負担比率（分子）の構造'!K$45</f>
        <v>15054</v>
      </c>
      <c r="I62" s="169"/>
      <c r="J62" s="169"/>
      <c r="K62" s="169">
        <f>'将来負担比率（分子）の構造'!L$45</f>
        <v>15077</v>
      </c>
      <c r="L62" s="169"/>
      <c r="M62" s="169"/>
      <c r="N62" s="169">
        <f>'将来負担比率（分子）の構造'!M$45</f>
        <v>15911</v>
      </c>
      <c r="O62" s="169"/>
      <c r="P62" s="169"/>
    </row>
    <row r="63" spans="1:16" x14ac:dyDescent="0.2">
      <c r="A63" s="169" t="s">
        <v>34</v>
      </c>
      <c r="B63" s="169">
        <f>'将来負担比率（分子）の構造'!I$44</f>
        <v>543</v>
      </c>
      <c r="C63" s="169"/>
      <c r="D63" s="169"/>
      <c r="E63" s="169">
        <f>'将来負担比率（分子）の構造'!J$44</f>
        <v>437</v>
      </c>
      <c r="F63" s="169"/>
      <c r="G63" s="169"/>
      <c r="H63" s="169">
        <f>'将来負担比率（分子）の構造'!K$44</f>
        <v>422</v>
      </c>
      <c r="I63" s="169"/>
      <c r="J63" s="169"/>
      <c r="K63" s="169">
        <f>'将来負担比率（分子）の構造'!L$44</f>
        <v>563</v>
      </c>
      <c r="L63" s="169"/>
      <c r="M63" s="169"/>
      <c r="N63" s="169">
        <f>'将来負担比率（分子）の構造'!M$44</f>
        <v>473</v>
      </c>
      <c r="O63" s="169"/>
      <c r="P63" s="169"/>
    </row>
    <row r="64" spans="1:16" x14ac:dyDescent="0.2">
      <c r="A64" s="169" t="s">
        <v>33</v>
      </c>
      <c r="B64" s="169">
        <f>'将来負担比率（分子）の構造'!I$43</f>
        <v>34631</v>
      </c>
      <c r="C64" s="169"/>
      <c r="D64" s="169"/>
      <c r="E64" s="169">
        <f>'将来負担比率（分子）の構造'!J$43</f>
        <v>47626</v>
      </c>
      <c r="F64" s="169"/>
      <c r="G64" s="169"/>
      <c r="H64" s="169">
        <f>'将来負担比率（分子）の構造'!K$43</f>
        <v>49954</v>
      </c>
      <c r="I64" s="169"/>
      <c r="J64" s="169"/>
      <c r="K64" s="169">
        <f>'将来負担比率（分子）の構造'!L$43</f>
        <v>42772</v>
      </c>
      <c r="L64" s="169"/>
      <c r="M64" s="169"/>
      <c r="N64" s="169">
        <f>'将来負担比率（分子）の構造'!M$43</f>
        <v>41682</v>
      </c>
      <c r="O64" s="169"/>
      <c r="P64" s="169"/>
    </row>
    <row r="65" spans="1:16" x14ac:dyDescent="0.2">
      <c r="A65" s="169" t="s">
        <v>32</v>
      </c>
      <c r="B65" s="169">
        <f>'将来負担比率（分子）の構造'!I$42</f>
        <v>411</v>
      </c>
      <c r="C65" s="169"/>
      <c r="D65" s="169"/>
      <c r="E65" s="169">
        <f>'将来負担比率（分子）の構造'!J$42</f>
        <v>351</v>
      </c>
      <c r="F65" s="169"/>
      <c r="G65" s="169"/>
      <c r="H65" s="169">
        <f>'将来負担比率（分子）の構造'!K$42</f>
        <v>292</v>
      </c>
      <c r="I65" s="169"/>
      <c r="J65" s="169"/>
      <c r="K65" s="169">
        <f>'将来負担比率（分子）の構造'!L$42</f>
        <v>232</v>
      </c>
      <c r="L65" s="169"/>
      <c r="M65" s="169"/>
      <c r="N65" s="169">
        <f>'将来負担比率（分子）の構造'!M$42</f>
        <v>173</v>
      </c>
      <c r="O65" s="169"/>
      <c r="P65" s="169"/>
    </row>
    <row r="66" spans="1:16" x14ac:dyDescent="0.2">
      <c r="A66" s="169" t="s">
        <v>31</v>
      </c>
      <c r="B66" s="169">
        <f>'将来負担比率（分子）の構造'!I$41</f>
        <v>80937</v>
      </c>
      <c r="C66" s="169"/>
      <c r="D66" s="169"/>
      <c r="E66" s="169">
        <f>'将来負担比率（分子）の構造'!J$41</f>
        <v>83949</v>
      </c>
      <c r="F66" s="169"/>
      <c r="G66" s="169"/>
      <c r="H66" s="169">
        <f>'将来負担比率（分子）の構造'!K$41</f>
        <v>89094</v>
      </c>
      <c r="I66" s="169"/>
      <c r="J66" s="169"/>
      <c r="K66" s="169">
        <f>'将来負担比率（分子）の構造'!L$41</f>
        <v>92645</v>
      </c>
      <c r="L66" s="169"/>
      <c r="M66" s="169"/>
      <c r="N66" s="169">
        <f>'将来負担比率（分子）の構造'!M$41</f>
        <v>94490</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15581</v>
      </c>
      <c r="C72" s="173">
        <f>基金残高に係る経年分析!G55</f>
        <v>16177</v>
      </c>
      <c r="D72" s="173">
        <f>基金残高に係る経年分析!H55</f>
        <v>16277</v>
      </c>
    </row>
    <row r="73" spans="1:16" x14ac:dyDescent="0.2">
      <c r="A73" s="172" t="s">
        <v>74</v>
      </c>
      <c r="B73" s="173">
        <f>基金残高に係る経年分析!F56</f>
        <v>1804</v>
      </c>
      <c r="C73" s="173">
        <f>基金残高に係る経年分析!G56</f>
        <v>1792</v>
      </c>
      <c r="D73" s="173">
        <f>基金残高に係る経年分析!H56</f>
        <v>2139</v>
      </c>
    </row>
    <row r="74" spans="1:16" x14ac:dyDescent="0.2">
      <c r="A74" s="172" t="s">
        <v>75</v>
      </c>
      <c r="B74" s="173">
        <f>基金残高に係る経年分析!F57</f>
        <v>10057</v>
      </c>
      <c r="C74" s="173">
        <f>基金残高に係る経年分析!G57</f>
        <v>10588</v>
      </c>
      <c r="D74" s="173">
        <f>基金残高に係る経年分析!H57</f>
        <v>14142</v>
      </c>
    </row>
  </sheetData>
  <sheetProtection algorithmName="SHA-512" hashValue="fE9hJhVYJpyrT8Kx1z6G31kJ7BI/1hgD/4TIyGp0mUNJOUIAOuqJgCns3nePikHwJjORef4RpY+GI/R0AgbD8Q==" saltValue="X5PDjQaShfUoGAW3r1E7RQ==" spinCount="100000" sheet="1" objects="1" scenarios="1"/>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G28"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52259347</v>
      </c>
      <c r="S5" s="664"/>
      <c r="T5" s="664"/>
      <c r="U5" s="664"/>
      <c r="V5" s="664"/>
      <c r="W5" s="664"/>
      <c r="X5" s="664"/>
      <c r="Y5" s="689"/>
      <c r="Z5" s="702">
        <v>34.799999999999997</v>
      </c>
      <c r="AA5" s="702"/>
      <c r="AB5" s="702"/>
      <c r="AC5" s="702"/>
      <c r="AD5" s="703">
        <v>48509427</v>
      </c>
      <c r="AE5" s="703"/>
      <c r="AF5" s="703"/>
      <c r="AG5" s="703"/>
      <c r="AH5" s="703"/>
      <c r="AI5" s="703"/>
      <c r="AJ5" s="703"/>
      <c r="AK5" s="703"/>
      <c r="AL5" s="690">
        <v>68</v>
      </c>
      <c r="AM5" s="672"/>
      <c r="AN5" s="672"/>
      <c r="AO5" s="691"/>
      <c r="AP5" s="666" t="s">
        <v>216</v>
      </c>
      <c r="AQ5" s="667"/>
      <c r="AR5" s="667"/>
      <c r="AS5" s="667"/>
      <c r="AT5" s="667"/>
      <c r="AU5" s="667"/>
      <c r="AV5" s="667"/>
      <c r="AW5" s="667"/>
      <c r="AX5" s="667"/>
      <c r="AY5" s="667"/>
      <c r="AZ5" s="667"/>
      <c r="BA5" s="667"/>
      <c r="BB5" s="667"/>
      <c r="BC5" s="667"/>
      <c r="BD5" s="667"/>
      <c r="BE5" s="667"/>
      <c r="BF5" s="668"/>
      <c r="BG5" s="608">
        <v>46410425</v>
      </c>
      <c r="BH5" s="609"/>
      <c r="BI5" s="609"/>
      <c r="BJ5" s="609"/>
      <c r="BK5" s="609"/>
      <c r="BL5" s="609"/>
      <c r="BM5" s="609"/>
      <c r="BN5" s="610"/>
      <c r="BO5" s="646">
        <v>88.8</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1232434</v>
      </c>
      <c r="S6" s="609"/>
      <c r="T6" s="609"/>
      <c r="U6" s="609"/>
      <c r="V6" s="609"/>
      <c r="W6" s="609"/>
      <c r="X6" s="609"/>
      <c r="Y6" s="610"/>
      <c r="Z6" s="646">
        <v>0.8</v>
      </c>
      <c r="AA6" s="646"/>
      <c r="AB6" s="646"/>
      <c r="AC6" s="646"/>
      <c r="AD6" s="647">
        <v>1232434</v>
      </c>
      <c r="AE6" s="647"/>
      <c r="AF6" s="647"/>
      <c r="AG6" s="647"/>
      <c r="AH6" s="647"/>
      <c r="AI6" s="647"/>
      <c r="AJ6" s="647"/>
      <c r="AK6" s="647"/>
      <c r="AL6" s="611">
        <v>1.7</v>
      </c>
      <c r="AM6" s="612"/>
      <c r="AN6" s="612"/>
      <c r="AO6" s="648"/>
      <c r="AP6" s="605" t="s">
        <v>221</v>
      </c>
      <c r="AQ6" s="606"/>
      <c r="AR6" s="606"/>
      <c r="AS6" s="606"/>
      <c r="AT6" s="606"/>
      <c r="AU6" s="606"/>
      <c r="AV6" s="606"/>
      <c r="AW6" s="606"/>
      <c r="AX6" s="606"/>
      <c r="AY6" s="606"/>
      <c r="AZ6" s="606"/>
      <c r="BA6" s="606"/>
      <c r="BB6" s="606"/>
      <c r="BC6" s="606"/>
      <c r="BD6" s="606"/>
      <c r="BE6" s="606"/>
      <c r="BF6" s="607"/>
      <c r="BG6" s="608">
        <v>46410425</v>
      </c>
      <c r="BH6" s="609"/>
      <c r="BI6" s="609"/>
      <c r="BJ6" s="609"/>
      <c r="BK6" s="609"/>
      <c r="BL6" s="609"/>
      <c r="BM6" s="609"/>
      <c r="BN6" s="610"/>
      <c r="BO6" s="646">
        <v>88.8</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665140</v>
      </c>
      <c r="CS6" s="609"/>
      <c r="CT6" s="609"/>
      <c r="CU6" s="609"/>
      <c r="CV6" s="609"/>
      <c r="CW6" s="609"/>
      <c r="CX6" s="609"/>
      <c r="CY6" s="610"/>
      <c r="CZ6" s="690">
        <v>0.5</v>
      </c>
      <c r="DA6" s="672"/>
      <c r="DB6" s="672"/>
      <c r="DC6" s="692"/>
      <c r="DD6" s="614">
        <v>44990</v>
      </c>
      <c r="DE6" s="609"/>
      <c r="DF6" s="609"/>
      <c r="DG6" s="609"/>
      <c r="DH6" s="609"/>
      <c r="DI6" s="609"/>
      <c r="DJ6" s="609"/>
      <c r="DK6" s="609"/>
      <c r="DL6" s="609"/>
      <c r="DM6" s="609"/>
      <c r="DN6" s="609"/>
      <c r="DO6" s="609"/>
      <c r="DP6" s="610"/>
      <c r="DQ6" s="614">
        <v>665120</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14120</v>
      </c>
      <c r="S7" s="609"/>
      <c r="T7" s="609"/>
      <c r="U7" s="609"/>
      <c r="V7" s="609"/>
      <c r="W7" s="609"/>
      <c r="X7" s="609"/>
      <c r="Y7" s="610"/>
      <c r="Z7" s="646">
        <v>0</v>
      </c>
      <c r="AA7" s="646"/>
      <c r="AB7" s="646"/>
      <c r="AC7" s="646"/>
      <c r="AD7" s="647">
        <v>14120</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21368710</v>
      </c>
      <c r="BH7" s="609"/>
      <c r="BI7" s="609"/>
      <c r="BJ7" s="609"/>
      <c r="BK7" s="609"/>
      <c r="BL7" s="609"/>
      <c r="BM7" s="609"/>
      <c r="BN7" s="610"/>
      <c r="BO7" s="646">
        <v>40.9</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19716392</v>
      </c>
      <c r="CS7" s="609"/>
      <c r="CT7" s="609"/>
      <c r="CU7" s="609"/>
      <c r="CV7" s="609"/>
      <c r="CW7" s="609"/>
      <c r="CX7" s="609"/>
      <c r="CY7" s="610"/>
      <c r="CZ7" s="646">
        <v>13.9</v>
      </c>
      <c r="DA7" s="646"/>
      <c r="DB7" s="646"/>
      <c r="DC7" s="646"/>
      <c r="DD7" s="614">
        <v>269341</v>
      </c>
      <c r="DE7" s="609"/>
      <c r="DF7" s="609"/>
      <c r="DG7" s="609"/>
      <c r="DH7" s="609"/>
      <c r="DI7" s="609"/>
      <c r="DJ7" s="609"/>
      <c r="DK7" s="609"/>
      <c r="DL7" s="609"/>
      <c r="DM7" s="609"/>
      <c r="DN7" s="609"/>
      <c r="DO7" s="609"/>
      <c r="DP7" s="610"/>
      <c r="DQ7" s="614">
        <v>18167829</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187554</v>
      </c>
      <c r="S8" s="609"/>
      <c r="T8" s="609"/>
      <c r="U8" s="609"/>
      <c r="V8" s="609"/>
      <c r="W8" s="609"/>
      <c r="X8" s="609"/>
      <c r="Y8" s="610"/>
      <c r="Z8" s="646">
        <v>0.1</v>
      </c>
      <c r="AA8" s="646"/>
      <c r="AB8" s="646"/>
      <c r="AC8" s="646"/>
      <c r="AD8" s="647">
        <v>187554</v>
      </c>
      <c r="AE8" s="647"/>
      <c r="AF8" s="647"/>
      <c r="AG8" s="647"/>
      <c r="AH8" s="647"/>
      <c r="AI8" s="647"/>
      <c r="AJ8" s="647"/>
      <c r="AK8" s="647"/>
      <c r="AL8" s="611">
        <v>0.3</v>
      </c>
      <c r="AM8" s="612"/>
      <c r="AN8" s="612"/>
      <c r="AO8" s="648"/>
      <c r="AP8" s="605" t="s">
        <v>227</v>
      </c>
      <c r="AQ8" s="606"/>
      <c r="AR8" s="606"/>
      <c r="AS8" s="606"/>
      <c r="AT8" s="606"/>
      <c r="AU8" s="606"/>
      <c r="AV8" s="606"/>
      <c r="AW8" s="606"/>
      <c r="AX8" s="606"/>
      <c r="AY8" s="606"/>
      <c r="AZ8" s="606"/>
      <c r="BA8" s="606"/>
      <c r="BB8" s="606"/>
      <c r="BC8" s="606"/>
      <c r="BD8" s="606"/>
      <c r="BE8" s="606"/>
      <c r="BF8" s="607"/>
      <c r="BG8" s="608">
        <v>588858</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50753187</v>
      </c>
      <c r="CS8" s="609"/>
      <c r="CT8" s="609"/>
      <c r="CU8" s="609"/>
      <c r="CV8" s="609"/>
      <c r="CW8" s="609"/>
      <c r="CX8" s="609"/>
      <c r="CY8" s="610"/>
      <c r="CZ8" s="646">
        <v>35.700000000000003</v>
      </c>
      <c r="DA8" s="646"/>
      <c r="DB8" s="646"/>
      <c r="DC8" s="646"/>
      <c r="DD8" s="614">
        <v>343000</v>
      </c>
      <c r="DE8" s="609"/>
      <c r="DF8" s="609"/>
      <c r="DG8" s="609"/>
      <c r="DH8" s="609"/>
      <c r="DI8" s="609"/>
      <c r="DJ8" s="609"/>
      <c r="DK8" s="609"/>
      <c r="DL8" s="609"/>
      <c r="DM8" s="609"/>
      <c r="DN8" s="609"/>
      <c r="DO8" s="609"/>
      <c r="DP8" s="610"/>
      <c r="DQ8" s="614">
        <v>27340529</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203151</v>
      </c>
      <c r="S9" s="609"/>
      <c r="T9" s="609"/>
      <c r="U9" s="609"/>
      <c r="V9" s="609"/>
      <c r="W9" s="609"/>
      <c r="X9" s="609"/>
      <c r="Y9" s="610"/>
      <c r="Z9" s="646">
        <v>0.1</v>
      </c>
      <c r="AA9" s="646"/>
      <c r="AB9" s="646"/>
      <c r="AC9" s="646"/>
      <c r="AD9" s="647">
        <v>203151</v>
      </c>
      <c r="AE9" s="647"/>
      <c r="AF9" s="647"/>
      <c r="AG9" s="647"/>
      <c r="AH9" s="647"/>
      <c r="AI9" s="647"/>
      <c r="AJ9" s="647"/>
      <c r="AK9" s="647"/>
      <c r="AL9" s="611">
        <v>0.3</v>
      </c>
      <c r="AM9" s="612"/>
      <c r="AN9" s="612"/>
      <c r="AO9" s="648"/>
      <c r="AP9" s="605" t="s">
        <v>230</v>
      </c>
      <c r="AQ9" s="606"/>
      <c r="AR9" s="606"/>
      <c r="AS9" s="606"/>
      <c r="AT9" s="606"/>
      <c r="AU9" s="606"/>
      <c r="AV9" s="606"/>
      <c r="AW9" s="606"/>
      <c r="AX9" s="606"/>
      <c r="AY9" s="606"/>
      <c r="AZ9" s="606"/>
      <c r="BA9" s="606"/>
      <c r="BB9" s="606"/>
      <c r="BC9" s="606"/>
      <c r="BD9" s="606"/>
      <c r="BE9" s="606"/>
      <c r="BF9" s="607"/>
      <c r="BG9" s="608">
        <v>17347536</v>
      </c>
      <c r="BH9" s="609"/>
      <c r="BI9" s="609"/>
      <c r="BJ9" s="609"/>
      <c r="BK9" s="609"/>
      <c r="BL9" s="609"/>
      <c r="BM9" s="609"/>
      <c r="BN9" s="610"/>
      <c r="BO9" s="646">
        <v>33.200000000000003</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10836022</v>
      </c>
      <c r="CS9" s="609"/>
      <c r="CT9" s="609"/>
      <c r="CU9" s="609"/>
      <c r="CV9" s="609"/>
      <c r="CW9" s="609"/>
      <c r="CX9" s="609"/>
      <c r="CY9" s="610"/>
      <c r="CZ9" s="646">
        <v>7.6</v>
      </c>
      <c r="DA9" s="646"/>
      <c r="DB9" s="646"/>
      <c r="DC9" s="646"/>
      <c r="DD9" s="614">
        <v>250549</v>
      </c>
      <c r="DE9" s="609"/>
      <c r="DF9" s="609"/>
      <c r="DG9" s="609"/>
      <c r="DH9" s="609"/>
      <c r="DI9" s="609"/>
      <c r="DJ9" s="609"/>
      <c r="DK9" s="609"/>
      <c r="DL9" s="609"/>
      <c r="DM9" s="609"/>
      <c r="DN9" s="609"/>
      <c r="DO9" s="609"/>
      <c r="DP9" s="610"/>
      <c r="DQ9" s="614">
        <v>7778962</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1308874</v>
      </c>
      <c r="BH10" s="609"/>
      <c r="BI10" s="609"/>
      <c r="BJ10" s="609"/>
      <c r="BK10" s="609"/>
      <c r="BL10" s="609"/>
      <c r="BM10" s="609"/>
      <c r="BN10" s="610"/>
      <c r="BO10" s="646">
        <v>2.5</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128806</v>
      </c>
      <c r="CS10" s="609"/>
      <c r="CT10" s="609"/>
      <c r="CU10" s="609"/>
      <c r="CV10" s="609"/>
      <c r="CW10" s="609"/>
      <c r="CX10" s="609"/>
      <c r="CY10" s="610"/>
      <c r="CZ10" s="646">
        <v>0.1</v>
      </c>
      <c r="DA10" s="646"/>
      <c r="DB10" s="646"/>
      <c r="DC10" s="646"/>
      <c r="DD10" s="614">
        <v>902</v>
      </c>
      <c r="DE10" s="609"/>
      <c r="DF10" s="609"/>
      <c r="DG10" s="609"/>
      <c r="DH10" s="609"/>
      <c r="DI10" s="609"/>
      <c r="DJ10" s="609"/>
      <c r="DK10" s="609"/>
      <c r="DL10" s="609"/>
      <c r="DM10" s="609"/>
      <c r="DN10" s="609"/>
      <c r="DO10" s="609"/>
      <c r="DP10" s="610"/>
      <c r="DQ10" s="614">
        <v>120163</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8805289</v>
      </c>
      <c r="S11" s="609"/>
      <c r="T11" s="609"/>
      <c r="U11" s="609"/>
      <c r="V11" s="609"/>
      <c r="W11" s="609"/>
      <c r="X11" s="609"/>
      <c r="Y11" s="610"/>
      <c r="Z11" s="611">
        <v>5.9</v>
      </c>
      <c r="AA11" s="612"/>
      <c r="AB11" s="612"/>
      <c r="AC11" s="613"/>
      <c r="AD11" s="614">
        <v>8805289</v>
      </c>
      <c r="AE11" s="609"/>
      <c r="AF11" s="609"/>
      <c r="AG11" s="609"/>
      <c r="AH11" s="609"/>
      <c r="AI11" s="609"/>
      <c r="AJ11" s="609"/>
      <c r="AK11" s="610"/>
      <c r="AL11" s="611">
        <v>12.3</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2123442</v>
      </c>
      <c r="BH11" s="609"/>
      <c r="BI11" s="609"/>
      <c r="BJ11" s="609"/>
      <c r="BK11" s="609"/>
      <c r="BL11" s="609"/>
      <c r="BM11" s="609"/>
      <c r="BN11" s="610"/>
      <c r="BO11" s="646">
        <v>4.0999999999999996</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4215539</v>
      </c>
      <c r="CS11" s="609"/>
      <c r="CT11" s="609"/>
      <c r="CU11" s="609"/>
      <c r="CV11" s="609"/>
      <c r="CW11" s="609"/>
      <c r="CX11" s="609"/>
      <c r="CY11" s="610"/>
      <c r="CZ11" s="646">
        <v>3</v>
      </c>
      <c r="DA11" s="646"/>
      <c r="DB11" s="646"/>
      <c r="DC11" s="646"/>
      <c r="DD11" s="614">
        <v>1862936</v>
      </c>
      <c r="DE11" s="609"/>
      <c r="DF11" s="609"/>
      <c r="DG11" s="609"/>
      <c r="DH11" s="609"/>
      <c r="DI11" s="609"/>
      <c r="DJ11" s="609"/>
      <c r="DK11" s="609"/>
      <c r="DL11" s="609"/>
      <c r="DM11" s="609"/>
      <c r="DN11" s="609"/>
      <c r="DO11" s="609"/>
      <c r="DP11" s="610"/>
      <c r="DQ11" s="614">
        <v>1951879</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19367</v>
      </c>
      <c r="S12" s="609"/>
      <c r="T12" s="609"/>
      <c r="U12" s="609"/>
      <c r="V12" s="609"/>
      <c r="W12" s="609"/>
      <c r="X12" s="609"/>
      <c r="Y12" s="610"/>
      <c r="Z12" s="646">
        <v>0</v>
      </c>
      <c r="AA12" s="646"/>
      <c r="AB12" s="646"/>
      <c r="AC12" s="646"/>
      <c r="AD12" s="647">
        <v>19367</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21051137</v>
      </c>
      <c r="BH12" s="609"/>
      <c r="BI12" s="609"/>
      <c r="BJ12" s="609"/>
      <c r="BK12" s="609"/>
      <c r="BL12" s="609"/>
      <c r="BM12" s="609"/>
      <c r="BN12" s="610"/>
      <c r="BO12" s="646">
        <v>40.299999999999997</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6729089</v>
      </c>
      <c r="CS12" s="609"/>
      <c r="CT12" s="609"/>
      <c r="CU12" s="609"/>
      <c r="CV12" s="609"/>
      <c r="CW12" s="609"/>
      <c r="CX12" s="609"/>
      <c r="CY12" s="610"/>
      <c r="CZ12" s="646">
        <v>4.7</v>
      </c>
      <c r="DA12" s="646"/>
      <c r="DB12" s="646"/>
      <c r="DC12" s="646"/>
      <c r="DD12" s="614">
        <v>733276</v>
      </c>
      <c r="DE12" s="609"/>
      <c r="DF12" s="609"/>
      <c r="DG12" s="609"/>
      <c r="DH12" s="609"/>
      <c r="DI12" s="609"/>
      <c r="DJ12" s="609"/>
      <c r="DK12" s="609"/>
      <c r="DL12" s="609"/>
      <c r="DM12" s="609"/>
      <c r="DN12" s="609"/>
      <c r="DO12" s="609"/>
      <c r="DP12" s="610"/>
      <c r="DQ12" s="614">
        <v>2312481</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20957469</v>
      </c>
      <c r="BH13" s="609"/>
      <c r="BI13" s="609"/>
      <c r="BJ13" s="609"/>
      <c r="BK13" s="609"/>
      <c r="BL13" s="609"/>
      <c r="BM13" s="609"/>
      <c r="BN13" s="610"/>
      <c r="BO13" s="646">
        <v>40.1</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18577385</v>
      </c>
      <c r="CS13" s="609"/>
      <c r="CT13" s="609"/>
      <c r="CU13" s="609"/>
      <c r="CV13" s="609"/>
      <c r="CW13" s="609"/>
      <c r="CX13" s="609"/>
      <c r="CY13" s="610"/>
      <c r="CZ13" s="646">
        <v>13.1</v>
      </c>
      <c r="DA13" s="646"/>
      <c r="DB13" s="646"/>
      <c r="DC13" s="646"/>
      <c r="DD13" s="614">
        <v>8369448</v>
      </c>
      <c r="DE13" s="609"/>
      <c r="DF13" s="609"/>
      <c r="DG13" s="609"/>
      <c r="DH13" s="609"/>
      <c r="DI13" s="609"/>
      <c r="DJ13" s="609"/>
      <c r="DK13" s="609"/>
      <c r="DL13" s="609"/>
      <c r="DM13" s="609"/>
      <c r="DN13" s="609"/>
      <c r="DO13" s="609"/>
      <c r="DP13" s="610"/>
      <c r="DQ13" s="614">
        <v>11110160</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13823</v>
      </c>
      <c r="S14" s="609"/>
      <c r="T14" s="609"/>
      <c r="U14" s="609"/>
      <c r="V14" s="609"/>
      <c r="W14" s="609"/>
      <c r="X14" s="609"/>
      <c r="Y14" s="610"/>
      <c r="Z14" s="646">
        <v>0</v>
      </c>
      <c r="AA14" s="646"/>
      <c r="AB14" s="646"/>
      <c r="AC14" s="646"/>
      <c r="AD14" s="647">
        <v>13823</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979053</v>
      </c>
      <c r="BH14" s="609"/>
      <c r="BI14" s="609"/>
      <c r="BJ14" s="609"/>
      <c r="BK14" s="609"/>
      <c r="BL14" s="609"/>
      <c r="BM14" s="609"/>
      <c r="BN14" s="610"/>
      <c r="BO14" s="646">
        <v>1.9</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3667533</v>
      </c>
      <c r="CS14" s="609"/>
      <c r="CT14" s="609"/>
      <c r="CU14" s="609"/>
      <c r="CV14" s="609"/>
      <c r="CW14" s="609"/>
      <c r="CX14" s="609"/>
      <c r="CY14" s="610"/>
      <c r="CZ14" s="646">
        <v>2.6</v>
      </c>
      <c r="DA14" s="646"/>
      <c r="DB14" s="646"/>
      <c r="DC14" s="646"/>
      <c r="DD14" s="614">
        <v>89725</v>
      </c>
      <c r="DE14" s="609"/>
      <c r="DF14" s="609"/>
      <c r="DG14" s="609"/>
      <c r="DH14" s="609"/>
      <c r="DI14" s="609"/>
      <c r="DJ14" s="609"/>
      <c r="DK14" s="609"/>
      <c r="DL14" s="609"/>
      <c r="DM14" s="609"/>
      <c r="DN14" s="609"/>
      <c r="DO14" s="609"/>
      <c r="DP14" s="610"/>
      <c r="DQ14" s="614">
        <v>3592320</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3011525</v>
      </c>
      <c r="BH15" s="609"/>
      <c r="BI15" s="609"/>
      <c r="BJ15" s="609"/>
      <c r="BK15" s="609"/>
      <c r="BL15" s="609"/>
      <c r="BM15" s="609"/>
      <c r="BN15" s="610"/>
      <c r="BO15" s="646">
        <v>5.8</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17942339</v>
      </c>
      <c r="CS15" s="609"/>
      <c r="CT15" s="609"/>
      <c r="CU15" s="609"/>
      <c r="CV15" s="609"/>
      <c r="CW15" s="609"/>
      <c r="CX15" s="609"/>
      <c r="CY15" s="610"/>
      <c r="CZ15" s="646">
        <v>12.6</v>
      </c>
      <c r="DA15" s="646"/>
      <c r="DB15" s="646"/>
      <c r="DC15" s="646"/>
      <c r="DD15" s="614">
        <v>5021050</v>
      </c>
      <c r="DE15" s="609"/>
      <c r="DF15" s="609"/>
      <c r="DG15" s="609"/>
      <c r="DH15" s="609"/>
      <c r="DI15" s="609"/>
      <c r="DJ15" s="609"/>
      <c r="DK15" s="609"/>
      <c r="DL15" s="609"/>
      <c r="DM15" s="609"/>
      <c r="DN15" s="609"/>
      <c r="DO15" s="609"/>
      <c r="DP15" s="610"/>
      <c r="DQ15" s="614">
        <v>11914621</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101674</v>
      </c>
      <c r="S16" s="609"/>
      <c r="T16" s="609"/>
      <c r="U16" s="609"/>
      <c r="V16" s="609"/>
      <c r="W16" s="609"/>
      <c r="X16" s="609"/>
      <c r="Y16" s="610"/>
      <c r="Z16" s="646">
        <v>0.1</v>
      </c>
      <c r="AA16" s="646"/>
      <c r="AB16" s="646"/>
      <c r="AC16" s="646"/>
      <c r="AD16" s="647">
        <v>101674</v>
      </c>
      <c r="AE16" s="647"/>
      <c r="AF16" s="647"/>
      <c r="AG16" s="647"/>
      <c r="AH16" s="647"/>
      <c r="AI16" s="647"/>
      <c r="AJ16" s="647"/>
      <c r="AK16" s="647"/>
      <c r="AL16" s="611">
        <v>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587611</v>
      </c>
      <c r="CS16" s="609"/>
      <c r="CT16" s="609"/>
      <c r="CU16" s="609"/>
      <c r="CV16" s="609"/>
      <c r="CW16" s="609"/>
      <c r="CX16" s="609"/>
      <c r="CY16" s="610"/>
      <c r="CZ16" s="646">
        <v>0.4</v>
      </c>
      <c r="DA16" s="646"/>
      <c r="DB16" s="646"/>
      <c r="DC16" s="646"/>
      <c r="DD16" s="614" t="s">
        <v>122</v>
      </c>
      <c r="DE16" s="609"/>
      <c r="DF16" s="609"/>
      <c r="DG16" s="609"/>
      <c r="DH16" s="609"/>
      <c r="DI16" s="609"/>
      <c r="DJ16" s="609"/>
      <c r="DK16" s="609"/>
      <c r="DL16" s="609"/>
      <c r="DM16" s="609"/>
      <c r="DN16" s="609"/>
      <c r="DO16" s="609"/>
      <c r="DP16" s="610"/>
      <c r="DQ16" s="614">
        <v>955</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988903</v>
      </c>
      <c r="S17" s="609"/>
      <c r="T17" s="609"/>
      <c r="U17" s="609"/>
      <c r="V17" s="609"/>
      <c r="W17" s="609"/>
      <c r="X17" s="609"/>
      <c r="Y17" s="610"/>
      <c r="Z17" s="646">
        <v>0.7</v>
      </c>
      <c r="AA17" s="646"/>
      <c r="AB17" s="646"/>
      <c r="AC17" s="646"/>
      <c r="AD17" s="647">
        <v>988903</v>
      </c>
      <c r="AE17" s="647"/>
      <c r="AF17" s="647"/>
      <c r="AG17" s="647"/>
      <c r="AH17" s="647"/>
      <c r="AI17" s="647"/>
      <c r="AJ17" s="647"/>
      <c r="AK17" s="647"/>
      <c r="AL17" s="611">
        <v>1.4</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8141555</v>
      </c>
      <c r="CS17" s="609"/>
      <c r="CT17" s="609"/>
      <c r="CU17" s="609"/>
      <c r="CV17" s="609"/>
      <c r="CW17" s="609"/>
      <c r="CX17" s="609"/>
      <c r="CY17" s="610"/>
      <c r="CZ17" s="646">
        <v>5.7</v>
      </c>
      <c r="DA17" s="646"/>
      <c r="DB17" s="646"/>
      <c r="DC17" s="646"/>
      <c r="DD17" s="614" t="s">
        <v>122</v>
      </c>
      <c r="DE17" s="609"/>
      <c r="DF17" s="609"/>
      <c r="DG17" s="609"/>
      <c r="DH17" s="609"/>
      <c r="DI17" s="609"/>
      <c r="DJ17" s="609"/>
      <c r="DK17" s="609"/>
      <c r="DL17" s="609"/>
      <c r="DM17" s="609"/>
      <c r="DN17" s="609"/>
      <c r="DO17" s="609"/>
      <c r="DP17" s="610"/>
      <c r="DQ17" s="614">
        <v>7783688</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376316</v>
      </c>
      <c r="S18" s="609"/>
      <c r="T18" s="609"/>
      <c r="U18" s="609"/>
      <c r="V18" s="609"/>
      <c r="W18" s="609"/>
      <c r="X18" s="609"/>
      <c r="Y18" s="610"/>
      <c r="Z18" s="646">
        <v>0.3</v>
      </c>
      <c r="AA18" s="646"/>
      <c r="AB18" s="646"/>
      <c r="AC18" s="646"/>
      <c r="AD18" s="647">
        <v>376316</v>
      </c>
      <c r="AE18" s="647"/>
      <c r="AF18" s="647"/>
      <c r="AG18" s="647"/>
      <c r="AH18" s="647"/>
      <c r="AI18" s="647"/>
      <c r="AJ18" s="647"/>
      <c r="AK18" s="647"/>
      <c r="AL18" s="611">
        <v>0.5</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v>76025</v>
      </c>
      <c r="CS18" s="609"/>
      <c r="CT18" s="609"/>
      <c r="CU18" s="609"/>
      <c r="CV18" s="609"/>
      <c r="CW18" s="609"/>
      <c r="CX18" s="609"/>
      <c r="CY18" s="610"/>
      <c r="CZ18" s="646">
        <v>0.1</v>
      </c>
      <c r="DA18" s="646"/>
      <c r="DB18" s="646"/>
      <c r="DC18" s="646"/>
      <c r="DD18" s="614">
        <v>76025</v>
      </c>
      <c r="DE18" s="609"/>
      <c r="DF18" s="609"/>
      <c r="DG18" s="609"/>
      <c r="DH18" s="609"/>
      <c r="DI18" s="609"/>
      <c r="DJ18" s="609"/>
      <c r="DK18" s="609"/>
      <c r="DL18" s="609"/>
      <c r="DM18" s="609"/>
      <c r="DN18" s="609"/>
      <c r="DO18" s="609"/>
      <c r="DP18" s="610"/>
      <c r="DQ18" s="614">
        <v>76025</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360537</v>
      </c>
      <c r="S19" s="609"/>
      <c r="T19" s="609"/>
      <c r="U19" s="609"/>
      <c r="V19" s="609"/>
      <c r="W19" s="609"/>
      <c r="X19" s="609"/>
      <c r="Y19" s="610"/>
      <c r="Z19" s="646">
        <v>0.2</v>
      </c>
      <c r="AA19" s="646"/>
      <c r="AB19" s="646"/>
      <c r="AC19" s="646"/>
      <c r="AD19" s="647">
        <v>360537</v>
      </c>
      <c r="AE19" s="647"/>
      <c r="AF19" s="647"/>
      <c r="AG19" s="647"/>
      <c r="AH19" s="647"/>
      <c r="AI19" s="647"/>
      <c r="AJ19" s="647"/>
      <c r="AK19" s="647"/>
      <c r="AL19" s="611">
        <v>0.5</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5848922</v>
      </c>
      <c r="BH19" s="609"/>
      <c r="BI19" s="609"/>
      <c r="BJ19" s="609"/>
      <c r="BK19" s="609"/>
      <c r="BL19" s="609"/>
      <c r="BM19" s="609"/>
      <c r="BN19" s="610"/>
      <c r="BO19" s="646">
        <v>11.2</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15779</v>
      </c>
      <c r="S20" s="609"/>
      <c r="T20" s="609"/>
      <c r="U20" s="609"/>
      <c r="V20" s="609"/>
      <c r="W20" s="609"/>
      <c r="X20" s="609"/>
      <c r="Y20" s="610"/>
      <c r="Z20" s="646">
        <v>0</v>
      </c>
      <c r="AA20" s="646"/>
      <c r="AB20" s="646"/>
      <c r="AC20" s="646"/>
      <c r="AD20" s="647">
        <v>15779</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5848922</v>
      </c>
      <c r="BH20" s="609"/>
      <c r="BI20" s="609"/>
      <c r="BJ20" s="609"/>
      <c r="BK20" s="609"/>
      <c r="BL20" s="609"/>
      <c r="BM20" s="609"/>
      <c r="BN20" s="610"/>
      <c r="BO20" s="646">
        <v>11.2</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142036623</v>
      </c>
      <c r="CS20" s="609"/>
      <c r="CT20" s="609"/>
      <c r="CU20" s="609"/>
      <c r="CV20" s="609"/>
      <c r="CW20" s="609"/>
      <c r="CX20" s="609"/>
      <c r="CY20" s="610"/>
      <c r="CZ20" s="646">
        <v>100</v>
      </c>
      <c r="DA20" s="646"/>
      <c r="DB20" s="646"/>
      <c r="DC20" s="646"/>
      <c r="DD20" s="614">
        <v>17061242</v>
      </c>
      <c r="DE20" s="609"/>
      <c r="DF20" s="609"/>
      <c r="DG20" s="609"/>
      <c r="DH20" s="609"/>
      <c r="DI20" s="609"/>
      <c r="DJ20" s="609"/>
      <c r="DK20" s="609"/>
      <c r="DL20" s="609"/>
      <c r="DM20" s="609"/>
      <c r="DN20" s="609"/>
      <c r="DO20" s="609"/>
      <c r="DP20" s="610"/>
      <c r="DQ20" s="614">
        <v>92814732</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12197788</v>
      </c>
      <c r="S21" s="609"/>
      <c r="T21" s="609"/>
      <c r="U21" s="609"/>
      <c r="V21" s="609"/>
      <c r="W21" s="609"/>
      <c r="X21" s="609"/>
      <c r="Y21" s="610"/>
      <c r="Z21" s="646">
        <v>8.1</v>
      </c>
      <c r="AA21" s="646"/>
      <c r="AB21" s="646"/>
      <c r="AC21" s="646"/>
      <c r="AD21" s="647">
        <v>10677140</v>
      </c>
      <c r="AE21" s="647"/>
      <c r="AF21" s="647"/>
      <c r="AG21" s="647"/>
      <c r="AH21" s="647"/>
      <c r="AI21" s="647"/>
      <c r="AJ21" s="647"/>
      <c r="AK21" s="647"/>
      <c r="AL21" s="611">
        <v>15</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51613</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10677140</v>
      </c>
      <c r="S22" s="609"/>
      <c r="T22" s="609"/>
      <c r="U22" s="609"/>
      <c r="V22" s="609"/>
      <c r="W22" s="609"/>
      <c r="X22" s="609"/>
      <c r="Y22" s="610"/>
      <c r="Z22" s="646">
        <v>7.1</v>
      </c>
      <c r="AA22" s="646"/>
      <c r="AB22" s="646"/>
      <c r="AC22" s="646"/>
      <c r="AD22" s="647">
        <v>10677140</v>
      </c>
      <c r="AE22" s="647"/>
      <c r="AF22" s="647"/>
      <c r="AG22" s="647"/>
      <c r="AH22" s="647"/>
      <c r="AI22" s="647"/>
      <c r="AJ22" s="647"/>
      <c r="AK22" s="647"/>
      <c r="AL22" s="611">
        <v>15</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v>2047389</v>
      </c>
      <c r="BH22" s="609"/>
      <c r="BI22" s="609"/>
      <c r="BJ22" s="609"/>
      <c r="BK22" s="609"/>
      <c r="BL22" s="609"/>
      <c r="BM22" s="609"/>
      <c r="BN22" s="610"/>
      <c r="BO22" s="646">
        <v>3.9</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1242887</v>
      </c>
      <c r="S23" s="609"/>
      <c r="T23" s="609"/>
      <c r="U23" s="609"/>
      <c r="V23" s="609"/>
      <c r="W23" s="609"/>
      <c r="X23" s="609"/>
      <c r="Y23" s="610"/>
      <c r="Z23" s="646">
        <v>0.8</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3749920</v>
      </c>
      <c r="BH23" s="609"/>
      <c r="BI23" s="609"/>
      <c r="BJ23" s="609"/>
      <c r="BK23" s="609"/>
      <c r="BL23" s="609"/>
      <c r="BM23" s="609"/>
      <c r="BN23" s="610"/>
      <c r="BO23" s="646">
        <v>7.2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v>277761</v>
      </c>
      <c r="S24" s="609"/>
      <c r="T24" s="609"/>
      <c r="U24" s="609"/>
      <c r="V24" s="609"/>
      <c r="W24" s="609"/>
      <c r="X24" s="609"/>
      <c r="Y24" s="610"/>
      <c r="Z24" s="646">
        <v>0.2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58965198</v>
      </c>
      <c r="CS24" s="664"/>
      <c r="CT24" s="664"/>
      <c r="CU24" s="664"/>
      <c r="CV24" s="664"/>
      <c r="CW24" s="664"/>
      <c r="CX24" s="664"/>
      <c r="CY24" s="689"/>
      <c r="CZ24" s="690">
        <v>41.5</v>
      </c>
      <c r="DA24" s="672"/>
      <c r="DB24" s="672"/>
      <c r="DC24" s="692"/>
      <c r="DD24" s="688">
        <v>35990213</v>
      </c>
      <c r="DE24" s="664"/>
      <c r="DF24" s="664"/>
      <c r="DG24" s="664"/>
      <c r="DH24" s="664"/>
      <c r="DI24" s="664"/>
      <c r="DJ24" s="664"/>
      <c r="DK24" s="689"/>
      <c r="DL24" s="688">
        <v>32522592</v>
      </c>
      <c r="DM24" s="664"/>
      <c r="DN24" s="664"/>
      <c r="DO24" s="664"/>
      <c r="DP24" s="664"/>
      <c r="DQ24" s="664"/>
      <c r="DR24" s="664"/>
      <c r="DS24" s="664"/>
      <c r="DT24" s="664"/>
      <c r="DU24" s="664"/>
      <c r="DV24" s="689"/>
      <c r="DW24" s="690">
        <v>44.5</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76399766</v>
      </c>
      <c r="S25" s="609"/>
      <c r="T25" s="609"/>
      <c r="U25" s="609"/>
      <c r="V25" s="609"/>
      <c r="W25" s="609"/>
      <c r="X25" s="609"/>
      <c r="Y25" s="610"/>
      <c r="Z25" s="646">
        <v>50.8</v>
      </c>
      <c r="AA25" s="646"/>
      <c r="AB25" s="646"/>
      <c r="AC25" s="646"/>
      <c r="AD25" s="647">
        <v>71129198</v>
      </c>
      <c r="AE25" s="647"/>
      <c r="AF25" s="647"/>
      <c r="AG25" s="647"/>
      <c r="AH25" s="647"/>
      <c r="AI25" s="647"/>
      <c r="AJ25" s="647"/>
      <c r="AK25" s="647"/>
      <c r="AL25" s="611">
        <v>99.7</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17787034</v>
      </c>
      <c r="CS25" s="621"/>
      <c r="CT25" s="621"/>
      <c r="CU25" s="621"/>
      <c r="CV25" s="621"/>
      <c r="CW25" s="621"/>
      <c r="CX25" s="621"/>
      <c r="CY25" s="622"/>
      <c r="CZ25" s="611">
        <v>12.5</v>
      </c>
      <c r="DA25" s="623"/>
      <c r="DB25" s="623"/>
      <c r="DC25" s="624"/>
      <c r="DD25" s="614">
        <v>16073822</v>
      </c>
      <c r="DE25" s="621"/>
      <c r="DF25" s="621"/>
      <c r="DG25" s="621"/>
      <c r="DH25" s="621"/>
      <c r="DI25" s="621"/>
      <c r="DJ25" s="621"/>
      <c r="DK25" s="622"/>
      <c r="DL25" s="614">
        <v>15726631</v>
      </c>
      <c r="DM25" s="621"/>
      <c r="DN25" s="621"/>
      <c r="DO25" s="621"/>
      <c r="DP25" s="621"/>
      <c r="DQ25" s="621"/>
      <c r="DR25" s="621"/>
      <c r="DS25" s="621"/>
      <c r="DT25" s="621"/>
      <c r="DU25" s="621"/>
      <c r="DV25" s="622"/>
      <c r="DW25" s="611">
        <v>21.5</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42837</v>
      </c>
      <c r="S26" s="609"/>
      <c r="T26" s="609"/>
      <c r="U26" s="609"/>
      <c r="V26" s="609"/>
      <c r="W26" s="609"/>
      <c r="X26" s="609"/>
      <c r="Y26" s="610"/>
      <c r="Z26" s="646">
        <v>0</v>
      </c>
      <c r="AA26" s="646"/>
      <c r="AB26" s="646"/>
      <c r="AC26" s="646"/>
      <c r="AD26" s="647">
        <v>42837</v>
      </c>
      <c r="AE26" s="647"/>
      <c r="AF26" s="647"/>
      <c r="AG26" s="647"/>
      <c r="AH26" s="647"/>
      <c r="AI26" s="647"/>
      <c r="AJ26" s="647"/>
      <c r="AK26" s="647"/>
      <c r="AL26" s="611">
        <v>0.1</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11420114</v>
      </c>
      <c r="CS26" s="609"/>
      <c r="CT26" s="609"/>
      <c r="CU26" s="609"/>
      <c r="CV26" s="609"/>
      <c r="CW26" s="609"/>
      <c r="CX26" s="609"/>
      <c r="CY26" s="610"/>
      <c r="CZ26" s="611">
        <v>8</v>
      </c>
      <c r="DA26" s="623"/>
      <c r="DB26" s="623"/>
      <c r="DC26" s="624"/>
      <c r="DD26" s="614">
        <v>10592323</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460966</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52259347</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33036609</v>
      </c>
      <c r="CS27" s="621"/>
      <c r="CT27" s="621"/>
      <c r="CU27" s="621"/>
      <c r="CV27" s="621"/>
      <c r="CW27" s="621"/>
      <c r="CX27" s="621"/>
      <c r="CY27" s="622"/>
      <c r="CZ27" s="611">
        <v>23.3</v>
      </c>
      <c r="DA27" s="623"/>
      <c r="DB27" s="623"/>
      <c r="DC27" s="624"/>
      <c r="DD27" s="614">
        <v>12132703</v>
      </c>
      <c r="DE27" s="621"/>
      <c r="DF27" s="621"/>
      <c r="DG27" s="621"/>
      <c r="DH27" s="621"/>
      <c r="DI27" s="621"/>
      <c r="DJ27" s="621"/>
      <c r="DK27" s="622"/>
      <c r="DL27" s="614">
        <v>9012273</v>
      </c>
      <c r="DM27" s="621"/>
      <c r="DN27" s="621"/>
      <c r="DO27" s="621"/>
      <c r="DP27" s="621"/>
      <c r="DQ27" s="621"/>
      <c r="DR27" s="621"/>
      <c r="DS27" s="621"/>
      <c r="DT27" s="621"/>
      <c r="DU27" s="621"/>
      <c r="DV27" s="622"/>
      <c r="DW27" s="611">
        <v>12.3</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1703558</v>
      </c>
      <c r="S28" s="609"/>
      <c r="T28" s="609"/>
      <c r="U28" s="609"/>
      <c r="V28" s="609"/>
      <c r="W28" s="609"/>
      <c r="X28" s="609"/>
      <c r="Y28" s="610"/>
      <c r="Z28" s="646">
        <v>1.1000000000000001</v>
      </c>
      <c r="AA28" s="646"/>
      <c r="AB28" s="646"/>
      <c r="AC28" s="646"/>
      <c r="AD28" s="647">
        <v>133388</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8141555</v>
      </c>
      <c r="CS28" s="609"/>
      <c r="CT28" s="609"/>
      <c r="CU28" s="609"/>
      <c r="CV28" s="609"/>
      <c r="CW28" s="609"/>
      <c r="CX28" s="609"/>
      <c r="CY28" s="610"/>
      <c r="CZ28" s="611">
        <v>5.7</v>
      </c>
      <c r="DA28" s="623"/>
      <c r="DB28" s="623"/>
      <c r="DC28" s="624"/>
      <c r="DD28" s="614">
        <v>7783688</v>
      </c>
      <c r="DE28" s="609"/>
      <c r="DF28" s="609"/>
      <c r="DG28" s="609"/>
      <c r="DH28" s="609"/>
      <c r="DI28" s="609"/>
      <c r="DJ28" s="609"/>
      <c r="DK28" s="610"/>
      <c r="DL28" s="614">
        <v>7783688</v>
      </c>
      <c r="DM28" s="609"/>
      <c r="DN28" s="609"/>
      <c r="DO28" s="609"/>
      <c r="DP28" s="609"/>
      <c r="DQ28" s="609"/>
      <c r="DR28" s="609"/>
      <c r="DS28" s="609"/>
      <c r="DT28" s="609"/>
      <c r="DU28" s="609"/>
      <c r="DV28" s="610"/>
      <c r="DW28" s="611">
        <v>10.7</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908099</v>
      </c>
      <c r="S29" s="609"/>
      <c r="T29" s="609"/>
      <c r="U29" s="609"/>
      <c r="V29" s="609"/>
      <c r="W29" s="609"/>
      <c r="X29" s="609"/>
      <c r="Y29" s="610"/>
      <c r="Z29" s="646">
        <v>0.6</v>
      </c>
      <c r="AA29" s="646"/>
      <c r="AB29" s="646"/>
      <c r="AC29" s="646"/>
      <c r="AD29" s="647">
        <v>11203</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8141555</v>
      </c>
      <c r="CS29" s="621"/>
      <c r="CT29" s="621"/>
      <c r="CU29" s="621"/>
      <c r="CV29" s="621"/>
      <c r="CW29" s="621"/>
      <c r="CX29" s="621"/>
      <c r="CY29" s="622"/>
      <c r="CZ29" s="611">
        <v>5.7</v>
      </c>
      <c r="DA29" s="623"/>
      <c r="DB29" s="623"/>
      <c r="DC29" s="624"/>
      <c r="DD29" s="614">
        <v>7783688</v>
      </c>
      <c r="DE29" s="621"/>
      <c r="DF29" s="621"/>
      <c r="DG29" s="621"/>
      <c r="DH29" s="621"/>
      <c r="DI29" s="621"/>
      <c r="DJ29" s="621"/>
      <c r="DK29" s="622"/>
      <c r="DL29" s="614">
        <v>7783688</v>
      </c>
      <c r="DM29" s="621"/>
      <c r="DN29" s="621"/>
      <c r="DO29" s="621"/>
      <c r="DP29" s="621"/>
      <c r="DQ29" s="621"/>
      <c r="DR29" s="621"/>
      <c r="DS29" s="621"/>
      <c r="DT29" s="621"/>
      <c r="DU29" s="621"/>
      <c r="DV29" s="622"/>
      <c r="DW29" s="611">
        <v>10.7</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28908899</v>
      </c>
      <c r="S30" s="609"/>
      <c r="T30" s="609"/>
      <c r="U30" s="609"/>
      <c r="V30" s="609"/>
      <c r="W30" s="609"/>
      <c r="X30" s="609"/>
      <c r="Y30" s="610"/>
      <c r="Z30" s="646">
        <v>19.2</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7822042</v>
      </c>
      <c r="CS30" s="609"/>
      <c r="CT30" s="609"/>
      <c r="CU30" s="609"/>
      <c r="CV30" s="609"/>
      <c r="CW30" s="609"/>
      <c r="CX30" s="609"/>
      <c r="CY30" s="610"/>
      <c r="CZ30" s="611">
        <v>5.5</v>
      </c>
      <c r="DA30" s="623"/>
      <c r="DB30" s="623"/>
      <c r="DC30" s="624"/>
      <c r="DD30" s="614">
        <v>7485820</v>
      </c>
      <c r="DE30" s="609"/>
      <c r="DF30" s="609"/>
      <c r="DG30" s="609"/>
      <c r="DH30" s="609"/>
      <c r="DI30" s="609"/>
      <c r="DJ30" s="609"/>
      <c r="DK30" s="610"/>
      <c r="DL30" s="614">
        <v>7485820</v>
      </c>
      <c r="DM30" s="609"/>
      <c r="DN30" s="609"/>
      <c r="DO30" s="609"/>
      <c r="DP30" s="609"/>
      <c r="DQ30" s="609"/>
      <c r="DR30" s="609"/>
      <c r="DS30" s="609"/>
      <c r="DT30" s="609"/>
      <c r="DU30" s="609"/>
      <c r="DV30" s="610"/>
      <c r="DW30" s="611">
        <v>10.3</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v>3067</v>
      </c>
      <c r="S31" s="609"/>
      <c r="T31" s="609"/>
      <c r="U31" s="609"/>
      <c r="V31" s="609"/>
      <c r="W31" s="609"/>
      <c r="X31" s="609"/>
      <c r="Y31" s="610"/>
      <c r="Z31" s="646">
        <v>0</v>
      </c>
      <c r="AA31" s="646"/>
      <c r="AB31" s="646"/>
      <c r="AC31" s="646"/>
      <c r="AD31" s="647">
        <v>3067</v>
      </c>
      <c r="AE31" s="647"/>
      <c r="AF31" s="647"/>
      <c r="AG31" s="647"/>
      <c r="AH31" s="647"/>
      <c r="AI31" s="647"/>
      <c r="AJ31" s="647"/>
      <c r="AK31" s="647"/>
      <c r="AL31" s="611">
        <v>0</v>
      </c>
      <c r="AM31" s="612"/>
      <c r="AN31" s="612"/>
      <c r="AO31" s="648"/>
      <c r="AP31" s="678" t="s">
        <v>298</v>
      </c>
      <c r="AQ31" s="679"/>
      <c r="AR31" s="679"/>
      <c r="AS31" s="679"/>
      <c r="AT31" s="680" t="s">
        <v>299</v>
      </c>
      <c r="AU31" s="212"/>
      <c r="AV31" s="212"/>
      <c r="AW31" s="212"/>
      <c r="AX31" s="666" t="s">
        <v>177</v>
      </c>
      <c r="AY31" s="667"/>
      <c r="AZ31" s="667"/>
      <c r="BA31" s="667"/>
      <c r="BB31" s="667"/>
      <c r="BC31" s="667"/>
      <c r="BD31" s="667"/>
      <c r="BE31" s="667"/>
      <c r="BF31" s="668"/>
      <c r="BG31" s="670">
        <v>99.2</v>
      </c>
      <c r="BH31" s="671"/>
      <c r="BI31" s="671"/>
      <c r="BJ31" s="671"/>
      <c r="BK31" s="671"/>
      <c r="BL31" s="671"/>
      <c r="BM31" s="672">
        <v>97.1</v>
      </c>
      <c r="BN31" s="671"/>
      <c r="BO31" s="671"/>
      <c r="BP31" s="671"/>
      <c r="BQ31" s="673"/>
      <c r="BR31" s="670">
        <v>99.3</v>
      </c>
      <c r="BS31" s="671"/>
      <c r="BT31" s="671"/>
      <c r="BU31" s="671"/>
      <c r="BV31" s="671"/>
      <c r="BW31" s="671"/>
      <c r="BX31" s="672">
        <v>96.9</v>
      </c>
      <c r="BY31" s="671"/>
      <c r="BZ31" s="671"/>
      <c r="CA31" s="671"/>
      <c r="CB31" s="673"/>
      <c r="CD31" s="629"/>
      <c r="CE31" s="630"/>
      <c r="CF31" s="605" t="s">
        <v>300</v>
      </c>
      <c r="CG31" s="606"/>
      <c r="CH31" s="606"/>
      <c r="CI31" s="606"/>
      <c r="CJ31" s="606"/>
      <c r="CK31" s="606"/>
      <c r="CL31" s="606"/>
      <c r="CM31" s="606"/>
      <c r="CN31" s="606"/>
      <c r="CO31" s="606"/>
      <c r="CP31" s="606"/>
      <c r="CQ31" s="607"/>
      <c r="CR31" s="608">
        <v>319513</v>
      </c>
      <c r="CS31" s="621"/>
      <c r="CT31" s="621"/>
      <c r="CU31" s="621"/>
      <c r="CV31" s="621"/>
      <c r="CW31" s="621"/>
      <c r="CX31" s="621"/>
      <c r="CY31" s="622"/>
      <c r="CZ31" s="611">
        <v>0.2</v>
      </c>
      <c r="DA31" s="623"/>
      <c r="DB31" s="623"/>
      <c r="DC31" s="624"/>
      <c r="DD31" s="614">
        <v>297868</v>
      </c>
      <c r="DE31" s="621"/>
      <c r="DF31" s="621"/>
      <c r="DG31" s="621"/>
      <c r="DH31" s="621"/>
      <c r="DI31" s="621"/>
      <c r="DJ31" s="621"/>
      <c r="DK31" s="622"/>
      <c r="DL31" s="614">
        <v>297868</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9674541</v>
      </c>
      <c r="S32" s="609"/>
      <c r="T32" s="609"/>
      <c r="U32" s="609"/>
      <c r="V32" s="609"/>
      <c r="W32" s="609"/>
      <c r="X32" s="609"/>
      <c r="Y32" s="610"/>
      <c r="Z32" s="646">
        <v>6.4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208" t="s">
        <v>302</v>
      </c>
      <c r="AX32" s="605" t="s">
        <v>303</v>
      </c>
      <c r="AY32" s="606"/>
      <c r="AZ32" s="606"/>
      <c r="BA32" s="606"/>
      <c r="BB32" s="606"/>
      <c r="BC32" s="606"/>
      <c r="BD32" s="606"/>
      <c r="BE32" s="606"/>
      <c r="BF32" s="607"/>
      <c r="BG32" s="674">
        <v>98.9</v>
      </c>
      <c r="BH32" s="621"/>
      <c r="BI32" s="621"/>
      <c r="BJ32" s="621"/>
      <c r="BK32" s="621"/>
      <c r="BL32" s="621"/>
      <c r="BM32" s="612">
        <v>96.2</v>
      </c>
      <c r="BN32" s="621"/>
      <c r="BO32" s="621"/>
      <c r="BP32" s="621"/>
      <c r="BQ32" s="644"/>
      <c r="BR32" s="674">
        <v>99.1</v>
      </c>
      <c r="BS32" s="621"/>
      <c r="BT32" s="621"/>
      <c r="BU32" s="621"/>
      <c r="BV32" s="621"/>
      <c r="BW32" s="621"/>
      <c r="BX32" s="612">
        <v>96</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2652591</v>
      </c>
      <c r="S33" s="609"/>
      <c r="T33" s="609"/>
      <c r="U33" s="609"/>
      <c r="V33" s="609"/>
      <c r="W33" s="609"/>
      <c r="X33" s="609"/>
      <c r="Y33" s="610"/>
      <c r="Z33" s="646">
        <v>1.8</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2"/>
      <c r="AU33" s="213"/>
      <c r="AV33" s="213"/>
      <c r="AW33" s="213"/>
      <c r="AX33" s="589" t="s">
        <v>306</v>
      </c>
      <c r="AY33" s="590"/>
      <c r="AZ33" s="590"/>
      <c r="BA33" s="590"/>
      <c r="BB33" s="590"/>
      <c r="BC33" s="590"/>
      <c r="BD33" s="590"/>
      <c r="BE33" s="590"/>
      <c r="BF33" s="591"/>
      <c r="BG33" s="669">
        <v>99.4</v>
      </c>
      <c r="BH33" s="593"/>
      <c r="BI33" s="593"/>
      <c r="BJ33" s="593"/>
      <c r="BK33" s="593"/>
      <c r="BL33" s="593"/>
      <c r="BM33" s="639">
        <v>97.5</v>
      </c>
      <c r="BN33" s="593"/>
      <c r="BO33" s="593"/>
      <c r="BP33" s="593"/>
      <c r="BQ33" s="656"/>
      <c r="BR33" s="669">
        <v>99.4</v>
      </c>
      <c r="BS33" s="593"/>
      <c r="BT33" s="593"/>
      <c r="BU33" s="593"/>
      <c r="BV33" s="593"/>
      <c r="BW33" s="593"/>
      <c r="BX33" s="639">
        <v>97.2</v>
      </c>
      <c r="BY33" s="593"/>
      <c r="BZ33" s="593"/>
      <c r="CA33" s="593"/>
      <c r="CB33" s="656"/>
      <c r="CD33" s="605" t="s">
        <v>307</v>
      </c>
      <c r="CE33" s="606"/>
      <c r="CF33" s="606"/>
      <c r="CG33" s="606"/>
      <c r="CH33" s="606"/>
      <c r="CI33" s="606"/>
      <c r="CJ33" s="606"/>
      <c r="CK33" s="606"/>
      <c r="CL33" s="606"/>
      <c r="CM33" s="606"/>
      <c r="CN33" s="606"/>
      <c r="CO33" s="606"/>
      <c r="CP33" s="606"/>
      <c r="CQ33" s="607"/>
      <c r="CR33" s="608">
        <v>65422572</v>
      </c>
      <c r="CS33" s="621"/>
      <c r="CT33" s="621"/>
      <c r="CU33" s="621"/>
      <c r="CV33" s="621"/>
      <c r="CW33" s="621"/>
      <c r="CX33" s="621"/>
      <c r="CY33" s="622"/>
      <c r="CZ33" s="611">
        <v>46.1</v>
      </c>
      <c r="DA33" s="623"/>
      <c r="DB33" s="623"/>
      <c r="DC33" s="624"/>
      <c r="DD33" s="614">
        <v>53290753</v>
      </c>
      <c r="DE33" s="621"/>
      <c r="DF33" s="621"/>
      <c r="DG33" s="621"/>
      <c r="DH33" s="621"/>
      <c r="DI33" s="621"/>
      <c r="DJ33" s="621"/>
      <c r="DK33" s="622"/>
      <c r="DL33" s="614">
        <v>32356064</v>
      </c>
      <c r="DM33" s="621"/>
      <c r="DN33" s="621"/>
      <c r="DO33" s="621"/>
      <c r="DP33" s="621"/>
      <c r="DQ33" s="621"/>
      <c r="DR33" s="621"/>
      <c r="DS33" s="621"/>
      <c r="DT33" s="621"/>
      <c r="DU33" s="621"/>
      <c r="DV33" s="622"/>
      <c r="DW33" s="611">
        <v>44.3</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243808</v>
      </c>
      <c r="S34" s="609"/>
      <c r="T34" s="609"/>
      <c r="U34" s="609"/>
      <c r="V34" s="609"/>
      <c r="W34" s="609"/>
      <c r="X34" s="609"/>
      <c r="Y34" s="610"/>
      <c r="Z34" s="646">
        <v>0.2</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21017432</v>
      </c>
      <c r="CS34" s="609"/>
      <c r="CT34" s="609"/>
      <c r="CU34" s="609"/>
      <c r="CV34" s="609"/>
      <c r="CW34" s="609"/>
      <c r="CX34" s="609"/>
      <c r="CY34" s="610"/>
      <c r="CZ34" s="611">
        <v>14.8</v>
      </c>
      <c r="DA34" s="623"/>
      <c r="DB34" s="623"/>
      <c r="DC34" s="624"/>
      <c r="DD34" s="614">
        <v>17029369</v>
      </c>
      <c r="DE34" s="609"/>
      <c r="DF34" s="609"/>
      <c r="DG34" s="609"/>
      <c r="DH34" s="609"/>
      <c r="DI34" s="609"/>
      <c r="DJ34" s="609"/>
      <c r="DK34" s="610"/>
      <c r="DL34" s="614">
        <v>14651100</v>
      </c>
      <c r="DM34" s="609"/>
      <c r="DN34" s="609"/>
      <c r="DO34" s="609"/>
      <c r="DP34" s="609"/>
      <c r="DQ34" s="609"/>
      <c r="DR34" s="609"/>
      <c r="DS34" s="609"/>
      <c r="DT34" s="609"/>
      <c r="DU34" s="609"/>
      <c r="DV34" s="610"/>
      <c r="DW34" s="611">
        <v>20.100000000000001</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6059533</v>
      </c>
      <c r="S35" s="609"/>
      <c r="T35" s="609"/>
      <c r="U35" s="609"/>
      <c r="V35" s="609"/>
      <c r="W35" s="609"/>
      <c r="X35" s="609"/>
      <c r="Y35" s="610"/>
      <c r="Z35" s="646">
        <v>4</v>
      </c>
      <c r="AA35" s="646"/>
      <c r="AB35" s="646"/>
      <c r="AC35" s="646"/>
      <c r="AD35" s="647" t="s">
        <v>122</v>
      </c>
      <c r="AE35" s="647"/>
      <c r="AF35" s="647"/>
      <c r="AG35" s="647"/>
      <c r="AH35" s="647"/>
      <c r="AI35" s="647"/>
      <c r="AJ35" s="647"/>
      <c r="AK35" s="647"/>
      <c r="AL35" s="611" t="s">
        <v>122</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2476161</v>
      </c>
      <c r="CS35" s="621"/>
      <c r="CT35" s="621"/>
      <c r="CU35" s="621"/>
      <c r="CV35" s="621"/>
      <c r="CW35" s="621"/>
      <c r="CX35" s="621"/>
      <c r="CY35" s="622"/>
      <c r="CZ35" s="611">
        <v>1.7</v>
      </c>
      <c r="DA35" s="623"/>
      <c r="DB35" s="623"/>
      <c r="DC35" s="624"/>
      <c r="DD35" s="614">
        <v>1568391</v>
      </c>
      <c r="DE35" s="621"/>
      <c r="DF35" s="621"/>
      <c r="DG35" s="621"/>
      <c r="DH35" s="621"/>
      <c r="DI35" s="621"/>
      <c r="DJ35" s="621"/>
      <c r="DK35" s="622"/>
      <c r="DL35" s="614">
        <v>1554740</v>
      </c>
      <c r="DM35" s="621"/>
      <c r="DN35" s="621"/>
      <c r="DO35" s="621"/>
      <c r="DP35" s="621"/>
      <c r="DQ35" s="621"/>
      <c r="DR35" s="621"/>
      <c r="DS35" s="621"/>
      <c r="DT35" s="621"/>
      <c r="DU35" s="621"/>
      <c r="DV35" s="622"/>
      <c r="DW35" s="611">
        <v>2.1</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7367554</v>
      </c>
      <c r="S36" s="609"/>
      <c r="T36" s="609"/>
      <c r="U36" s="609"/>
      <c r="V36" s="609"/>
      <c r="W36" s="609"/>
      <c r="X36" s="609"/>
      <c r="Y36" s="610"/>
      <c r="Z36" s="646">
        <v>4.9000000000000004</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3">
        <v>17591934</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502562</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14110721</v>
      </c>
      <c r="CS36" s="609"/>
      <c r="CT36" s="609"/>
      <c r="CU36" s="609"/>
      <c r="CV36" s="609"/>
      <c r="CW36" s="609"/>
      <c r="CX36" s="609"/>
      <c r="CY36" s="610"/>
      <c r="CZ36" s="611">
        <v>9.9</v>
      </c>
      <c r="DA36" s="623"/>
      <c r="DB36" s="623"/>
      <c r="DC36" s="624"/>
      <c r="DD36" s="614">
        <v>13088165</v>
      </c>
      <c r="DE36" s="609"/>
      <c r="DF36" s="609"/>
      <c r="DG36" s="609"/>
      <c r="DH36" s="609"/>
      <c r="DI36" s="609"/>
      <c r="DJ36" s="609"/>
      <c r="DK36" s="610"/>
      <c r="DL36" s="614">
        <v>7453443</v>
      </c>
      <c r="DM36" s="609"/>
      <c r="DN36" s="609"/>
      <c r="DO36" s="609"/>
      <c r="DP36" s="609"/>
      <c r="DQ36" s="609"/>
      <c r="DR36" s="609"/>
      <c r="DS36" s="609"/>
      <c r="DT36" s="609"/>
      <c r="DU36" s="609"/>
      <c r="DV36" s="610"/>
      <c r="DW36" s="611">
        <v>10.199999999999999</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6263436</v>
      </c>
      <c r="S37" s="609"/>
      <c r="T37" s="609"/>
      <c r="U37" s="609"/>
      <c r="V37" s="609"/>
      <c r="W37" s="609"/>
      <c r="X37" s="609"/>
      <c r="Y37" s="610"/>
      <c r="Z37" s="646">
        <v>4.2</v>
      </c>
      <c r="AA37" s="646"/>
      <c r="AB37" s="646"/>
      <c r="AC37" s="646"/>
      <c r="AD37" s="647">
        <v>21866</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5202421</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57756</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3144284</v>
      </c>
      <c r="CS37" s="621"/>
      <c r="CT37" s="621"/>
      <c r="CU37" s="621"/>
      <c r="CV37" s="621"/>
      <c r="CW37" s="621"/>
      <c r="CX37" s="621"/>
      <c r="CY37" s="622"/>
      <c r="CZ37" s="611">
        <v>2.2000000000000002</v>
      </c>
      <c r="DA37" s="623"/>
      <c r="DB37" s="623"/>
      <c r="DC37" s="624"/>
      <c r="DD37" s="614">
        <v>3144284</v>
      </c>
      <c r="DE37" s="621"/>
      <c r="DF37" s="621"/>
      <c r="DG37" s="621"/>
      <c r="DH37" s="621"/>
      <c r="DI37" s="621"/>
      <c r="DJ37" s="621"/>
      <c r="DK37" s="622"/>
      <c r="DL37" s="614">
        <v>3108351</v>
      </c>
      <c r="DM37" s="621"/>
      <c r="DN37" s="621"/>
      <c r="DO37" s="621"/>
      <c r="DP37" s="621"/>
      <c r="DQ37" s="621"/>
      <c r="DR37" s="621"/>
      <c r="DS37" s="621"/>
      <c r="DT37" s="621"/>
      <c r="DU37" s="621"/>
      <c r="DV37" s="622"/>
      <c r="DW37" s="611">
        <v>4.3</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9689300</v>
      </c>
      <c r="S38" s="609"/>
      <c r="T38" s="609"/>
      <c r="U38" s="609"/>
      <c r="V38" s="609"/>
      <c r="W38" s="609"/>
      <c r="X38" s="609"/>
      <c r="Y38" s="610"/>
      <c r="Z38" s="646">
        <v>6.4</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673338</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39390</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12134417</v>
      </c>
      <c r="CS38" s="609"/>
      <c r="CT38" s="609"/>
      <c r="CU38" s="609"/>
      <c r="CV38" s="609"/>
      <c r="CW38" s="609"/>
      <c r="CX38" s="609"/>
      <c r="CY38" s="610"/>
      <c r="CZ38" s="611">
        <v>8.5</v>
      </c>
      <c r="DA38" s="623"/>
      <c r="DB38" s="623"/>
      <c r="DC38" s="624"/>
      <c r="DD38" s="614">
        <v>10062308</v>
      </c>
      <c r="DE38" s="609"/>
      <c r="DF38" s="609"/>
      <c r="DG38" s="609"/>
      <c r="DH38" s="609"/>
      <c r="DI38" s="609"/>
      <c r="DJ38" s="609"/>
      <c r="DK38" s="610"/>
      <c r="DL38" s="614">
        <v>8696781</v>
      </c>
      <c r="DM38" s="609"/>
      <c r="DN38" s="609"/>
      <c r="DO38" s="609"/>
      <c r="DP38" s="609"/>
      <c r="DQ38" s="609"/>
      <c r="DR38" s="609"/>
      <c r="DS38" s="609"/>
      <c r="DT38" s="609"/>
      <c r="DU38" s="609"/>
      <c r="DV38" s="610"/>
      <c r="DW38" s="611">
        <v>11.9</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559976</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57712</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9909571</v>
      </c>
      <c r="CS39" s="621"/>
      <c r="CT39" s="621"/>
      <c r="CU39" s="621"/>
      <c r="CV39" s="621"/>
      <c r="CW39" s="621"/>
      <c r="CX39" s="621"/>
      <c r="CY39" s="622"/>
      <c r="CZ39" s="611">
        <v>7</v>
      </c>
      <c r="DA39" s="623"/>
      <c r="DB39" s="623"/>
      <c r="DC39" s="624"/>
      <c r="DD39" s="614">
        <v>9710995</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1688100</v>
      </c>
      <c r="S40" s="609"/>
      <c r="T40" s="609"/>
      <c r="U40" s="609"/>
      <c r="V40" s="609"/>
      <c r="W40" s="609"/>
      <c r="X40" s="609"/>
      <c r="Y40" s="610"/>
      <c r="Z40" s="646">
        <v>1.1000000000000001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143279</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92</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5774270</v>
      </c>
      <c r="CS40" s="609"/>
      <c r="CT40" s="609"/>
      <c r="CU40" s="609"/>
      <c r="CV40" s="609"/>
      <c r="CW40" s="609"/>
      <c r="CX40" s="609"/>
      <c r="CY40" s="610"/>
      <c r="CZ40" s="611">
        <v>4.0999999999999996</v>
      </c>
      <c r="DA40" s="623"/>
      <c r="DB40" s="623"/>
      <c r="DC40" s="624"/>
      <c r="DD40" s="614">
        <v>1831525</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150377955</v>
      </c>
      <c r="S41" s="633"/>
      <c r="T41" s="633"/>
      <c r="U41" s="633"/>
      <c r="V41" s="633"/>
      <c r="W41" s="633"/>
      <c r="X41" s="633"/>
      <c r="Y41" s="636"/>
      <c r="Z41" s="637">
        <v>100</v>
      </c>
      <c r="AA41" s="637"/>
      <c r="AB41" s="637"/>
      <c r="AC41" s="637"/>
      <c r="AD41" s="638">
        <v>71341559</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2833124</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8179796</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340</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17648853</v>
      </c>
      <c r="CS42" s="621"/>
      <c r="CT42" s="621"/>
      <c r="CU42" s="621"/>
      <c r="CV42" s="621"/>
      <c r="CW42" s="621"/>
      <c r="CX42" s="621"/>
      <c r="CY42" s="622"/>
      <c r="CZ42" s="611">
        <v>12.4</v>
      </c>
      <c r="DA42" s="623"/>
      <c r="DB42" s="623"/>
      <c r="DC42" s="624"/>
      <c r="DD42" s="614">
        <v>3533766</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370007</v>
      </c>
      <c r="CS43" s="621"/>
      <c r="CT43" s="621"/>
      <c r="CU43" s="621"/>
      <c r="CV43" s="621"/>
      <c r="CW43" s="621"/>
      <c r="CX43" s="621"/>
      <c r="CY43" s="622"/>
      <c r="CZ43" s="611">
        <v>0.3</v>
      </c>
      <c r="DA43" s="623"/>
      <c r="DB43" s="623"/>
      <c r="DC43" s="624"/>
      <c r="DD43" s="614">
        <v>366970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17061242</v>
      </c>
      <c r="CS44" s="609"/>
      <c r="CT44" s="609"/>
      <c r="CU44" s="609"/>
      <c r="CV44" s="609"/>
      <c r="CW44" s="609"/>
      <c r="CX44" s="609"/>
      <c r="CY44" s="610"/>
      <c r="CZ44" s="611">
        <v>12</v>
      </c>
      <c r="DA44" s="612"/>
      <c r="DB44" s="612"/>
      <c r="DC44" s="613"/>
      <c r="DD44" s="614">
        <v>3532811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9294432</v>
      </c>
      <c r="CS45" s="621"/>
      <c r="CT45" s="621"/>
      <c r="CU45" s="621"/>
      <c r="CV45" s="621"/>
      <c r="CW45" s="621"/>
      <c r="CX45" s="621"/>
      <c r="CY45" s="622"/>
      <c r="CZ45" s="611">
        <v>6.5</v>
      </c>
      <c r="DA45" s="623"/>
      <c r="DB45" s="623"/>
      <c r="DC45" s="624"/>
      <c r="DD45" s="614">
        <v>697097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7684255</v>
      </c>
      <c r="CS46" s="609"/>
      <c r="CT46" s="609"/>
      <c r="CU46" s="609"/>
      <c r="CV46" s="609"/>
      <c r="CW46" s="609"/>
      <c r="CX46" s="609"/>
      <c r="CY46" s="610"/>
      <c r="CZ46" s="611">
        <v>5.4</v>
      </c>
      <c r="DA46" s="612"/>
      <c r="DB46" s="612"/>
      <c r="DC46" s="613"/>
      <c r="DD46" s="614">
        <v>2824159</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v>587611</v>
      </c>
      <c r="CS47" s="621"/>
      <c r="CT47" s="621"/>
      <c r="CU47" s="621"/>
      <c r="CV47" s="621"/>
      <c r="CW47" s="621"/>
      <c r="CX47" s="621"/>
      <c r="CY47" s="622"/>
      <c r="CZ47" s="611">
        <v>0.4</v>
      </c>
      <c r="DA47" s="623"/>
      <c r="DB47" s="623"/>
      <c r="DC47" s="624"/>
      <c r="DD47" s="614">
        <v>955</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142036623</v>
      </c>
      <c r="CS49" s="593"/>
      <c r="CT49" s="593"/>
      <c r="CU49" s="593"/>
      <c r="CV49" s="593"/>
      <c r="CW49" s="593"/>
      <c r="CX49" s="593"/>
      <c r="CY49" s="594"/>
      <c r="CZ49" s="595">
        <v>100</v>
      </c>
      <c r="DA49" s="596"/>
      <c r="DB49" s="596"/>
      <c r="DC49" s="597"/>
      <c r="DD49" s="598">
        <v>92814732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Qzug8nagq4RCuU0u3dHOY6M08SPJgETH9ws2ar5lRyaaK3IQI8AJ19M32A0+HVWUlIHtfOumQ4okhtx5eBD1kw==" saltValue="TVl7YZadji4KB+DPNuUmc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25" zoomScale="70" zoomScaleNormal="25" zoomScaleSheetLayoutView="70" workbookViewId="0">
      <selection activeCell="AA38" sqref="AA38:AE38"/>
    </sheetView>
  </sheetViews>
  <sheetFormatPr defaultColWidth="0" defaultRowHeight="13" zeroHeight="1" x14ac:dyDescent="0.2"/>
  <cols>
    <col min="1" max="130" width="2.81640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8"/>
    </row>
    <row r="6" spans="1:131" s="229"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2">
      <c r="A7" s="230">
        <v>1</v>
      </c>
      <c r="B7" s="1034" t="s">
        <v>374</v>
      </c>
      <c r="C7" s="1035"/>
      <c r="D7" s="1035"/>
      <c r="E7" s="1035"/>
      <c r="F7" s="1035"/>
      <c r="G7" s="1035"/>
      <c r="H7" s="1035"/>
      <c r="I7" s="1035"/>
      <c r="J7" s="1035"/>
      <c r="K7" s="1035"/>
      <c r="L7" s="1035"/>
      <c r="M7" s="1035"/>
      <c r="N7" s="1035"/>
      <c r="O7" s="1035"/>
      <c r="P7" s="1036"/>
      <c r="Q7" s="1089">
        <v>149140</v>
      </c>
      <c r="R7" s="1090"/>
      <c r="S7" s="1090"/>
      <c r="T7" s="1090"/>
      <c r="U7" s="1090"/>
      <c r="V7" s="1090">
        <v>141307</v>
      </c>
      <c r="W7" s="1090"/>
      <c r="X7" s="1090"/>
      <c r="Y7" s="1090"/>
      <c r="Z7" s="1090"/>
      <c r="AA7" s="1090">
        <v>7833</v>
      </c>
      <c r="AB7" s="1090"/>
      <c r="AC7" s="1090"/>
      <c r="AD7" s="1090"/>
      <c r="AE7" s="1091"/>
      <c r="AF7" s="1092">
        <v>6741</v>
      </c>
      <c r="AG7" s="1093"/>
      <c r="AH7" s="1093"/>
      <c r="AI7" s="1093"/>
      <c r="AJ7" s="1094"/>
      <c r="AK7" s="1095">
        <v>6053</v>
      </c>
      <c r="AL7" s="1096"/>
      <c r="AM7" s="1096"/>
      <c r="AN7" s="1096"/>
      <c r="AO7" s="1096"/>
      <c r="AP7" s="1096">
        <v>89800</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572</v>
      </c>
      <c r="BT7" s="1087"/>
      <c r="BU7" s="1087"/>
      <c r="BV7" s="1087"/>
      <c r="BW7" s="1087"/>
      <c r="BX7" s="1087"/>
      <c r="BY7" s="1087"/>
      <c r="BZ7" s="1087"/>
      <c r="CA7" s="1087"/>
      <c r="CB7" s="1087"/>
      <c r="CC7" s="1087"/>
      <c r="CD7" s="1087"/>
      <c r="CE7" s="1087"/>
      <c r="CF7" s="1087"/>
      <c r="CG7" s="1099"/>
      <c r="CH7" s="1083">
        <v>21</v>
      </c>
      <c r="CI7" s="1084"/>
      <c r="CJ7" s="1084"/>
      <c r="CK7" s="1084"/>
      <c r="CL7" s="1085"/>
      <c r="CM7" s="1083">
        <v>522</v>
      </c>
      <c r="CN7" s="1084"/>
      <c r="CO7" s="1084"/>
      <c r="CP7" s="1084"/>
      <c r="CQ7" s="1085"/>
      <c r="CR7" s="1083">
        <v>155</v>
      </c>
      <c r="CS7" s="1084"/>
      <c r="CT7" s="1084"/>
      <c r="CU7" s="1084"/>
      <c r="CV7" s="1085"/>
      <c r="CW7" s="1083">
        <v>60</v>
      </c>
      <c r="CX7" s="1084"/>
      <c r="CY7" s="1084"/>
      <c r="CZ7" s="1084"/>
      <c r="DA7" s="1085"/>
      <c r="DB7" s="1083" t="s">
        <v>561</v>
      </c>
      <c r="DC7" s="1084"/>
      <c r="DD7" s="1084"/>
      <c r="DE7" s="1084"/>
      <c r="DF7" s="1085"/>
      <c r="DG7" s="1083" t="s">
        <v>561</v>
      </c>
      <c r="DH7" s="1084"/>
      <c r="DI7" s="1084"/>
      <c r="DJ7" s="1084"/>
      <c r="DK7" s="1085"/>
      <c r="DL7" s="1083" t="s">
        <v>561</v>
      </c>
      <c r="DM7" s="1084"/>
      <c r="DN7" s="1084"/>
      <c r="DO7" s="1084"/>
      <c r="DP7" s="1085"/>
      <c r="DQ7" s="1083" t="s">
        <v>561</v>
      </c>
      <c r="DR7" s="1084"/>
      <c r="DS7" s="1084"/>
      <c r="DT7" s="1084"/>
      <c r="DU7" s="1085"/>
      <c r="DV7" s="1086"/>
      <c r="DW7" s="1087"/>
      <c r="DX7" s="1087"/>
      <c r="DY7" s="1087"/>
      <c r="DZ7" s="1088"/>
      <c r="EA7" s="228"/>
    </row>
    <row r="8" spans="1:131" s="229" customFormat="1" ht="26.25" customHeight="1" x14ac:dyDescent="0.2">
      <c r="A8" s="232">
        <v>2</v>
      </c>
      <c r="B8" s="1017" t="s">
        <v>375</v>
      </c>
      <c r="C8" s="1018"/>
      <c r="D8" s="1018"/>
      <c r="E8" s="1018"/>
      <c r="F8" s="1018"/>
      <c r="G8" s="1018"/>
      <c r="H8" s="1018"/>
      <c r="I8" s="1018"/>
      <c r="J8" s="1018"/>
      <c r="K8" s="1018"/>
      <c r="L8" s="1018"/>
      <c r="M8" s="1018"/>
      <c r="N8" s="1018"/>
      <c r="O8" s="1018"/>
      <c r="P8" s="1019"/>
      <c r="Q8" s="1025">
        <v>1</v>
      </c>
      <c r="R8" s="1026"/>
      <c r="S8" s="1026"/>
      <c r="T8" s="1026"/>
      <c r="U8" s="1026"/>
      <c r="V8" s="1026">
        <v>1</v>
      </c>
      <c r="W8" s="1026"/>
      <c r="X8" s="1026"/>
      <c r="Y8" s="1026"/>
      <c r="Z8" s="1026"/>
      <c r="AA8" s="1026" t="s">
        <v>561</v>
      </c>
      <c r="AB8" s="1026"/>
      <c r="AC8" s="1026"/>
      <c r="AD8" s="1026"/>
      <c r="AE8" s="1027"/>
      <c r="AF8" s="1022" t="s">
        <v>122</v>
      </c>
      <c r="AG8" s="1023"/>
      <c r="AH8" s="1023"/>
      <c r="AI8" s="1023"/>
      <c r="AJ8" s="1024"/>
      <c r="AK8" s="1067" t="s">
        <v>561</v>
      </c>
      <c r="AL8" s="1068"/>
      <c r="AM8" s="1068"/>
      <c r="AN8" s="1068"/>
      <c r="AO8" s="1068"/>
      <c r="AP8" s="1068" t="s">
        <v>561</v>
      </c>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t="s">
        <v>573</v>
      </c>
      <c r="BT8" s="980"/>
      <c r="BU8" s="980"/>
      <c r="BV8" s="980"/>
      <c r="BW8" s="980"/>
      <c r="BX8" s="980"/>
      <c r="BY8" s="980"/>
      <c r="BZ8" s="980"/>
      <c r="CA8" s="980"/>
      <c r="CB8" s="980"/>
      <c r="CC8" s="980"/>
      <c r="CD8" s="980"/>
      <c r="CE8" s="980"/>
      <c r="CF8" s="980"/>
      <c r="CG8" s="1001"/>
      <c r="CH8" s="976">
        <v>12</v>
      </c>
      <c r="CI8" s="977"/>
      <c r="CJ8" s="977"/>
      <c r="CK8" s="977"/>
      <c r="CL8" s="978"/>
      <c r="CM8" s="976">
        <v>234</v>
      </c>
      <c r="CN8" s="977"/>
      <c r="CO8" s="977"/>
      <c r="CP8" s="977"/>
      <c r="CQ8" s="978"/>
      <c r="CR8" s="976">
        <v>125</v>
      </c>
      <c r="CS8" s="977"/>
      <c r="CT8" s="977"/>
      <c r="CU8" s="977"/>
      <c r="CV8" s="978"/>
      <c r="CW8" s="976">
        <v>98</v>
      </c>
      <c r="CX8" s="977"/>
      <c r="CY8" s="977"/>
      <c r="CZ8" s="977"/>
      <c r="DA8" s="978"/>
      <c r="DB8" s="976" t="s">
        <v>561</v>
      </c>
      <c r="DC8" s="977"/>
      <c r="DD8" s="977"/>
      <c r="DE8" s="977"/>
      <c r="DF8" s="978"/>
      <c r="DG8" s="976" t="s">
        <v>561</v>
      </c>
      <c r="DH8" s="977"/>
      <c r="DI8" s="977"/>
      <c r="DJ8" s="977"/>
      <c r="DK8" s="978"/>
      <c r="DL8" s="976" t="s">
        <v>561</v>
      </c>
      <c r="DM8" s="977"/>
      <c r="DN8" s="977"/>
      <c r="DO8" s="977"/>
      <c r="DP8" s="978"/>
      <c r="DQ8" s="976" t="s">
        <v>561</v>
      </c>
      <c r="DR8" s="977"/>
      <c r="DS8" s="977"/>
      <c r="DT8" s="977"/>
      <c r="DU8" s="978"/>
      <c r="DV8" s="979"/>
      <c r="DW8" s="980"/>
      <c r="DX8" s="980"/>
      <c r="DY8" s="980"/>
      <c r="DZ8" s="981"/>
      <c r="EA8" s="228"/>
    </row>
    <row r="9" spans="1:131" s="229" customFormat="1" ht="26.25" customHeight="1" x14ac:dyDescent="0.2">
      <c r="A9" s="232">
        <v>3</v>
      </c>
      <c r="B9" s="1017" t="s">
        <v>376</v>
      </c>
      <c r="C9" s="1018"/>
      <c r="D9" s="1018"/>
      <c r="E9" s="1018"/>
      <c r="F9" s="1018"/>
      <c r="G9" s="1018"/>
      <c r="H9" s="1018"/>
      <c r="I9" s="1018"/>
      <c r="J9" s="1018"/>
      <c r="K9" s="1018"/>
      <c r="L9" s="1018"/>
      <c r="M9" s="1018"/>
      <c r="N9" s="1018"/>
      <c r="O9" s="1018"/>
      <c r="P9" s="1019"/>
      <c r="Q9" s="1025">
        <v>23</v>
      </c>
      <c r="R9" s="1026"/>
      <c r="S9" s="1026"/>
      <c r="T9" s="1026"/>
      <c r="U9" s="1026"/>
      <c r="V9" s="1026">
        <v>13</v>
      </c>
      <c r="W9" s="1026"/>
      <c r="X9" s="1026"/>
      <c r="Y9" s="1026"/>
      <c r="Z9" s="1026"/>
      <c r="AA9" s="1026">
        <v>10</v>
      </c>
      <c r="AB9" s="1026"/>
      <c r="AC9" s="1026"/>
      <c r="AD9" s="1026"/>
      <c r="AE9" s="1027"/>
      <c r="AF9" s="1022">
        <v>10</v>
      </c>
      <c r="AG9" s="1023"/>
      <c r="AH9" s="1023"/>
      <c r="AI9" s="1023"/>
      <c r="AJ9" s="1024"/>
      <c r="AK9" s="1067">
        <v>0</v>
      </c>
      <c r="AL9" s="1068"/>
      <c r="AM9" s="1068"/>
      <c r="AN9" s="1068"/>
      <c r="AO9" s="1068"/>
      <c r="AP9" s="1068">
        <v>21</v>
      </c>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t="s">
        <v>574</v>
      </c>
      <c r="BT9" s="980"/>
      <c r="BU9" s="980"/>
      <c r="BV9" s="980"/>
      <c r="BW9" s="980"/>
      <c r="BX9" s="980"/>
      <c r="BY9" s="980"/>
      <c r="BZ9" s="980"/>
      <c r="CA9" s="980"/>
      <c r="CB9" s="980"/>
      <c r="CC9" s="980"/>
      <c r="CD9" s="980"/>
      <c r="CE9" s="980"/>
      <c r="CF9" s="980"/>
      <c r="CG9" s="1001"/>
      <c r="CH9" s="976">
        <v>-3</v>
      </c>
      <c r="CI9" s="977"/>
      <c r="CJ9" s="977"/>
      <c r="CK9" s="977"/>
      <c r="CL9" s="978"/>
      <c r="CM9" s="976">
        <v>51</v>
      </c>
      <c r="CN9" s="977"/>
      <c r="CO9" s="977"/>
      <c r="CP9" s="977"/>
      <c r="CQ9" s="978"/>
      <c r="CR9" s="976">
        <v>15</v>
      </c>
      <c r="CS9" s="977"/>
      <c r="CT9" s="977"/>
      <c r="CU9" s="977"/>
      <c r="CV9" s="978"/>
      <c r="CW9" s="976">
        <v>62</v>
      </c>
      <c r="CX9" s="977"/>
      <c r="CY9" s="977"/>
      <c r="CZ9" s="977"/>
      <c r="DA9" s="978"/>
      <c r="DB9" s="976" t="s">
        <v>561</v>
      </c>
      <c r="DC9" s="977"/>
      <c r="DD9" s="977"/>
      <c r="DE9" s="977"/>
      <c r="DF9" s="978"/>
      <c r="DG9" s="976" t="s">
        <v>561</v>
      </c>
      <c r="DH9" s="977"/>
      <c r="DI9" s="977"/>
      <c r="DJ9" s="977"/>
      <c r="DK9" s="978"/>
      <c r="DL9" s="976" t="s">
        <v>561</v>
      </c>
      <c r="DM9" s="977"/>
      <c r="DN9" s="977"/>
      <c r="DO9" s="977"/>
      <c r="DP9" s="978"/>
      <c r="DQ9" s="976" t="s">
        <v>561</v>
      </c>
      <c r="DR9" s="977"/>
      <c r="DS9" s="977"/>
      <c r="DT9" s="977"/>
      <c r="DU9" s="978"/>
      <c r="DV9" s="979"/>
      <c r="DW9" s="980"/>
      <c r="DX9" s="980"/>
      <c r="DY9" s="980"/>
      <c r="DZ9" s="981"/>
      <c r="EA9" s="228"/>
    </row>
    <row r="10" spans="1:131" s="229" customFormat="1" ht="26.25" customHeight="1" x14ac:dyDescent="0.2">
      <c r="A10" s="232">
        <v>4</v>
      </c>
      <c r="B10" s="1017" t="s">
        <v>377</v>
      </c>
      <c r="C10" s="1018"/>
      <c r="D10" s="1018"/>
      <c r="E10" s="1018"/>
      <c r="F10" s="1018"/>
      <c r="G10" s="1018"/>
      <c r="H10" s="1018"/>
      <c r="I10" s="1018"/>
      <c r="J10" s="1018"/>
      <c r="K10" s="1018"/>
      <c r="L10" s="1018"/>
      <c r="M10" s="1018"/>
      <c r="N10" s="1018"/>
      <c r="O10" s="1018"/>
      <c r="P10" s="1019"/>
      <c r="Q10" s="1025">
        <v>24</v>
      </c>
      <c r="R10" s="1026"/>
      <c r="S10" s="1026"/>
      <c r="T10" s="1026"/>
      <c r="U10" s="1026"/>
      <c r="V10" s="1026">
        <v>24</v>
      </c>
      <c r="W10" s="1026"/>
      <c r="X10" s="1026"/>
      <c r="Y10" s="1026"/>
      <c r="Z10" s="1026"/>
      <c r="AA10" s="1026" t="s">
        <v>561</v>
      </c>
      <c r="AB10" s="1026"/>
      <c r="AC10" s="1026"/>
      <c r="AD10" s="1026"/>
      <c r="AE10" s="1027"/>
      <c r="AF10" s="1022" t="s">
        <v>122</v>
      </c>
      <c r="AG10" s="1023"/>
      <c r="AH10" s="1023"/>
      <c r="AI10" s="1023"/>
      <c r="AJ10" s="1024"/>
      <c r="AK10" s="1067" t="s">
        <v>561</v>
      </c>
      <c r="AL10" s="1068"/>
      <c r="AM10" s="1068"/>
      <c r="AN10" s="1068"/>
      <c r="AO10" s="1068"/>
      <c r="AP10" s="1068" t="s">
        <v>561</v>
      </c>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t="s">
        <v>575</v>
      </c>
      <c r="BT10" s="980"/>
      <c r="BU10" s="980"/>
      <c r="BV10" s="980"/>
      <c r="BW10" s="980"/>
      <c r="BX10" s="980"/>
      <c r="BY10" s="980"/>
      <c r="BZ10" s="980"/>
      <c r="CA10" s="980"/>
      <c r="CB10" s="980"/>
      <c r="CC10" s="980"/>
      <c r="CD10" s="980"/>
      <c r="CE10" s="980"/>
      <c r="CF10" s="980"/>
      <c r="CG10" s="1001"/>
      <c r="CH10" s="976">
        <v>0</v>
      </c>
      <c r="CI10" s="977"/>
      <c r="CJ10" s="977"/>
      <c r="CK10" s="977"/>
      <c r="CL10" s="978"/>
      <c r="CM10" s="976">
        <v>135</v>
      </c>
      <c r="CN10" s="977"/>
      <c r="CO10" s="977"/>
      <c r="CP10" s="977"/>
      <c r="CQ10" s="978"/>
      <c r="CR10" s="976">
        <v>70</v>
      </c>
      <c r="CS10" s="977"/>
      <c r="CT10" s="977"/>
      <c r="CU10" s="977"/>
      <c r="CV10" s="978"/>
      <c r="CW10" s="976">
        <v>33</v>
      </c>
      <c r="CX10" s="977"/>
      <c r="CY10" s="977"/>
      <c r="CZ10" s="977"/>
      <c r="DA10" s="978"/>
      <c r="DB10" s="976" t="s">
        <v>561</v>
      </c>
      <c r="DC10" s="977"/>
      <c r="DD10" s="977"/>
      <c r="DE10" s="977"/>
      <c r="DF10" s="978"/>
      <c r="DG10" s="976" t="s">
        <v>561</v>
      </c>
      <c r="DH10" s="977"/>
      <c r="DI10" s="977"/>
      <c r="DJ10" s="977"/>
      <c r="DK10" s="978"/>
      <c r="DL10" s="976" t="s">
        <v>561</v>
      </c>
      <c r="DM10" s="977"/>
      <c r="DN10" s="977"/>
      <c r="DO10" s="977"/>
      <c r="DP10" s="978"/>
      <c r="DQ10" s="976" t="s">
        <v>561</v>
      </c>
      <c r="DR10" s="977"/>
      <c r="DS10" s="977"/>
      <c r="DT10" s="977"/>
      <c r="DU10" s="978"/>
      <c r="DV10" s="979"/>
      <c r="DW10" s="980"/>
      <c r="DX10" s="980"/>
      <c r="DY10" s="980"/>
      <c r="DZ10" s="981"/>
      <c r="EA10" s="228"/>
    </row>
    <row r="11" spans="1:131" s="229" customFormat="1" ht="26.25" customHeight="1" x14ac:dyDescent="0.2">
      <c r="A11" s="232">
        <v>5</v>
      </c>
      <c r="B11" s="1017" t="s">
        <v>378</v>
      </c>
      <c r="C11" s="1018"/>
      <c r="D11" s="1018"/>
      <c r="E11" s="1018"/>
      <c r="F11" s="1018"/>
      <c r="G11" s="1018"/>
      <c r="H11" s="1018"/>
      <c r="I11" s="1018"/>
      <c r="J11" s="1018"/>
      <c r="K11" s="1018"/>
      <c r="L11" s="1018"/>
      <c r="M11" s="1018"/>
      <c r="N11" s="1018"/>
      <c r="O11" s="1018"/>
      <c r="P11" s="1019"/>
      <c r="Q11" s="1025">
        <v>2</v>
      </c>
      <c r="R11" s="1026"/>
      <c r="S11" s="1026"/>
      <c r="T11" s="1026"/>
      <c r="U11" s="1026"/>
      <c r="V11" s="1026">
        <v>2</v>
      </c>
      <c r="W11" s="1026"/>
      <c r="X11" s="1026"/>
      <c r="Y11" s="1026"/>
      <c r="Z11" s="1026"/>
      <c r="AA11" s="1026" t="s">
        <v>561</v>
      </c>
      <c r="AB11" s="1026"/>
      <c r="AC11" s="1026"/>
      <c r="AD11" s="1026"/>
      <c r="AE11" s="1027"/>
      <c r="AF11" s="1022" t="s">
        <v>122</v>
      </c>
      <c r="AG11" s="1023"/>
      <c r="AH11" s="1023"/>
      <c r="AI11" s="1023"/>
      <c r="AJ11" s="1024"/>
      <c r="AK11" s="1067" t="s">
        <v>561</v>
      </c>
      <c r="AL11" s="1068"/>
      <c r="AM11" s="1068"/>
      <c r="AN11" s="1068"/>
      <c r="AO11" s="1068"/>
      <c r="AP11" s="1068" t="s">
        <v>561</v>
      </c>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t="s">
        <v>576</v>
      </c>
      <c r="BT11" s="980"/>
      <c r="BU11" s="980"/>
      <c r="BV11" s="980"/>
      <c r="BW11" s="980"/>
      <c r="BX11" s="980"/>
      <c r="BY11" s="980"/>
      <c r="BZ11" s="980"/>
      <c r="CA11" s="980"/>
      <c r="CB11" s="980"/>
      <c r="CC11" s="980"/>
      <c r="CD11" s="980"/>
      <c r="CE11" s="980"/>
      <c r="CF11" s="980"/>
      <c r="CG11" s="1001"/>
      <c r="CH11" s="976">
        <v>3</v>
      </c>
      <c r="CI11" s="977"/>
      <c r="CJ11" s="977"/>
      <c r="CK11" s="977"/>
      <c r="CL11" s="978"/>
      <c r="CM11" s="976">
        <v>394</v>
      </c>
      <c r="CN11" s="977"/>
      <c r="CO11" s="977"/>
      <c r="CP11" s="977"/>
      <c r="CQ11" s="978"/>
      <c r="CR11" s="976">
        <v>102</v>
      </c>
      <c r="CS11" s="977"/>
      <c r="CT11" s="977"/>
      <c r="CU11" s="977"/>
      <c r="CV11" s="978"/>
      <c r="CW11" s="976" t="s">
        <v>561</v>
      </c>
      <c r="CX11" s="977"/>
      <c r="CY11" s="977"/>
      <c r="CZ11" s="977"/>
      <c r="DA11" s="978"/>
      <c r="DB11" s="976">
        <v>29</v>
      </c>
      <c r="DC11" s="977"/>
      <c r="DD11" s="977"/>
      <c r="DE11" s="977"/>
      <c r="DF11" s="978"/>
      <c r="DG11" s="976" t="s">
        <v>561</v>
      </c>
      <c r="DH11" s="977"/>
      <c r="DI11" s="977"/>
      <c r="DJ11" s="977"/>
      <c r="DK11" s="978"/>
      <c r="DL11" s="976" t="s">
        <v>561</v>
      </c>
      <c r="DM11" s="977"/>
      <c r="DN11" s="977"/>
      <c r="DO11" s="977"/>
      <c r="DP11" s="978"/>
      <c r="DQ11" s="976" t="s">
        <v>561</v>
      </c>
      <c r="DR11" s="977"/>
      <c r="DS11" s="977"/>
      <c r="DT11" s="977"/>
      <c r="DU11" s="978"/>
      <c r="DV11" s="979"/>
      <c r="DW11" s="980"/>
      <c r="DX11" s="980"/>
      <c r="DY11" s="980"/>
      <c r="DZ11" s="981"/>
      <c r="EA11" s="228"/>
    </row>
    <row r="12" spans="1:131" s="229" customFormat="1" ht="26.25" customHeight="1" x14ac:dyDescent="0.2">
      <c r="A12" s="232">
        <v>6</v>
      </c>
      <c r="B12" s="1017" t="s">
        <v>379</v>
      </c>
      <c r="C12" s="1018"/>
      <c r="D12" s="1018"/>
      <c r="E12" s="1018"/>
      <c r="F12" s="1018"/>
      <c r="G12" s="1018"/>
      <c r="H12" s="1018"/>
      <c r="I12" s="1018"/>
      <c r="J12" s="1018"/>
      <c r="K12" s="1018"/>
      <c r="L12" s="1018"/>
      <c r="M12" s="1018"/>
      <c r="N12" s="1018"/>
      <c r="O12" s="1018"/>
      <c r="P12" s="1019"/>
      <c r="Q12" s="1025">
        <v>34</v>
      </c>
      <c r="R12" s="1026"/>
      <c r="S12" s="1026"/>
      <c r="T12" s="1026"/>
      <c r="U12" s="1026"/>
      <c r="V12" s="1026">
        <v>34</v>
      </c>
      <c r="W12" s="1026"/>
      <c r="X12" s="1026"/>
      <c r="Y12" s="1026"/>
      <c r="Z12" s="1026"/>
      <c r="AA12" s="1026" t="s">
        <v>561</v>
      </c>
      <c r="AB12" s="1026"/>
      <c r="AC12" s="1026"/>
      <c r="AD12" s="1026"/>
      <c r="AE12" s="1027"/>
      <c r="AF12" s="1022" t="s">
        <v>122</v>
      </c>
      <c r="AG12" s="1023"/>
      <c r="AH12" s="1023"/>
      <c r="AI12" s="1023"/>
      <c r="AJ12" s="1024"/>
      <c r="AK12" s="1067">
        <v>33</v>
      </c>
      <c r="AL12" s="1068"/>
      <c r="AM12" s="1068"/>
      <c r="AN12" s="1068"/>
      <c r="AO12" s="1068"/>
      <c r="AP12" s="1068" t="s">
        <v>561</v>
      </c>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t="s">
        <v>571</v>
      </c>
      <c r="BT12" s="980"/>
      <c r="BU12" s="980"/>
      <c r="BV12" s="980"/>
      <c r="BW12" s="980"/>
      <c r="BX12" s="980"/>
      <c r="BY12" s="980"/>
      <c r="BZ12" s="980"/>
      <c r="CA12" s="980"/>
      <c r="CB12" s="980"/>
      <c r="CC12" s="980"/>
      <c r="CD12" s="980"/>
      <c r="CE12" s="980"/>
      <c r="CF12" s="980"/>
      <c r="CG12" s="1001"/>
      <c r="CH12" s="976">
        <v>-2</v>
      </c>
      <c r="CI12" s="977"/>
      <c r="CJ12" s="977"/>
      <c r="CK12" s="977"/>
      <c r="CL12" s="978"/>
      <c r="CM12" s="976">
        <v>90</v>
      </c>
      <c r="CN12" s="977"/>
      <c r="CO12" s="977"/>
      <c r="CP12" s="977"/>
      <c r="CQ12" s="978"/>
      <c r="CR12" s="976">
        <v>10</v>
      </c>
      <c r="CS12" s="977"/>
      <c r="CT12" s="977"/>
      <c r="CU12" s="977"/>
      <c r="CV12" s="978"/>
      <c r="CW12" s="976" t="s">
        <v>561</v>
      </c>
      <c r="CX12" s="977"/>
      <c r="CY12" s="977"/>
      <c r="CZ12" s="977"/>
      <c r="DA12" s="978"/>
      <c r="DB12" s="976" t="s">
        <v>561</v>
      </c>
      <c r="DC12" s="977"/>
      <c r="DD12" s="977"/>
      <c r="DE12" s="977"/>
      <c r="DF12" s="978"/>
      <c r="DG12" s="976" t="s">
        <v>561</v>
      </c>
      <c r="DH12" s="977"/>
      <c r="DI12" s="977"/>
      <c r="DJ12" s="977"/>
      <c r="DK12" s="978"/>
      <c r="DL12" s="976" t="s">
        <v>561</v>
      </c>
      <c r="DM12" s="977"/>
      <c r="DN12" s="977"/>
      <c r="DO12" s="977"/>
      <c r="DP12" s="978"/>
      <c r="DQ12" s="976" t="s">
        <v>561</v>
      </c>
      <c r="DR12" s="977"/>
      <c r="DS12" s="977"/>
      <c r="DT12" s="977"/>
      <c r="DU12" s="978"/>
      <c r="DV12" s="979"/>
      <c r="DW12" s="980"/>
      <c r="DX12" s="980"/>
      <c r="DY12" s="980"/>
      <c r="DZ12" s="981"/>
      <c r="EA12" s="228"/>
    </row>
    <row r="13" spans="1:131" s="229" customFormat="1" ht="26.25" customHeight="1" x14ac:dyDescent="0.2">
      <c r="A13" s="232">
        <v>7</v>
      </c>
      <c r="B13" s="1017" t="s">
        <v>380</v>
      </c>
      <c r="C13" s="1018"/>
      <c r="D13" s="1018"/>
      <c r="E13" s="1018"/>
      <c r="F13" s="1018"/>
      <c r="G13" s="1018"/>
      <c r="H13" s="1018"/>
      <c r="I13" s="1018"/>
      <c r="J13" s="1018"/>
      <c r="K13" s="1018"/>
      <c r="L13" s="1018"/>
      <c r="M13" s="1018"/>
      <c r="N13" s="1018"/>
      <c r="O13" s="1018"/>
      <c r="P13" s="1019"/>
      <c r="Q13" s="1025">
        <v>912</v>
      </c>
      <c r="R13" s="1026"/>
      <c r="S13" s="1026"/>
      <c r="T13" s="1026"/>
      <c r="U13" s="1026"/>
      <c r="V13" s="1026">
        <v>821</v>
      </c>
      <c r="W13" s="1026"/>
      <c r="X13" s="1026"/>
      <c r="Y13" s="1026"/>
      <c r="Z13" s="1026"/>
      <c r="AA13" s="1026">
        <v>91</v>
      </c>
      <c r="AB13" s="1026"/>
      <c r="AC13" s="1026"/>
      <c r="AD13" s="1026"/>
      <c r="AE13" s="1027"/>
      <c r="AF13" s="1022" t="s">
        <v>122</v>
      </c>
      <c r="AG13" s="1023"/>
      <c r="AH13" s="1023"/>
      <c r="AI13" s="1023"/>
      <c r="AJ13" s="1024"/>
      <c r="AK13" s="1067">
        <v>436</v>
      </c>
      <c r="AL13" s="1068"/>
      <c r="AM13" s="1068"/>
      <c r="AN13" s="1068"/>
      <c r="AO13" s="1068"/>
      <c r="AP13" s="1068">
        <v>1532</v>
      </c>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2">
      <c r="A14" s="232">
        <v>8</v>
      </c>
      <c r="B14" s="1017" t="s">
        <v>381</v>
      </c>
      <c r="C14" s="1018"/>
      <c r="D14" s="1018"/>
      <c r="E14" s="1018"/>
      <c r="F14" s="1018"/>
      <c r="G14" s="1018"/>
      <c r="H14" s="1018"/>
      <c r="I14" s="1018"/>
      <c r="J14" s="1018"/>
      <c r="K14" s="1018"/>
      <c r="L14" s="1018"/>
      <c r="M14" s="1018"/>
      <c r="N14" s="1018"/>
      <c r="O14" s="1018"/>
      <c r="P14" s="1019"/>
      <c r="Q14" s="1025">
        <v>800</v>
      </c>
      <c r="R14" s="1026"/>
      <c r="S14" s="1026"/>
      <c r="T14" s="1026"/>
      <c r="U14" s="1026"/>
      <c r="V14" s="1026">
        <v>653</v>
      </c>
      <c r="W14" s="1026"/>
      <c r="X14" s="1026"/>
      <c r="Y14" s="1026"/>
      <c r="Z14" s="1026"/>
      <c r="AA14" s="1026">
        <v>147</v>
      </c>
      <c r="AB14" s="1026"/>
      <c r="AC14" s="1026"/>
      <c r="AD14" s="1026"/>
      <c r="AE14" s="1027"/>
      <c r="AF14" s="1022" t="s">
        <v>122</v>
      </c>
      <c r="AG14" s="1023"/>
      <c r="AH14" s="1023"/>
      <c r="AI14" s="1023"/>
      <c r="AJ14" s="1024"/>
      <c r="AK14" s="1067">
        <v>395</v>
      </c>
      <c r="AL14" s="1068"/>
      <c r="AM14" s="1068"/>
      <c r="AN14" s="1068"/>
      <c r="AO14" s="1068"/>
      <c r="AP14" s="1068">
        <v>1694</v>
      </c>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2">
      <c r="A15" s="232">
        <v>9</v>
      </c>
      <c r="B15" s="1017" t="s">
        <v>382</v>
      </c>
      <c r="C15" s="1018"/>
      <c r="D15" s="1018"/>
      <c r="E15" s="1018"/>
      <c r="F15" s="1018"/>
      <c r="G15" s="1018"/>
      <c r="H15" s="1018"/>
      <c r="I15" s="1018"/>
      <c r="J15" s="1018"/>
      <c r="K15" s="1018"/>
      <c r="L15" s="1018"/>
      <c r="M15" s="1018"/>
      <c r="N15" s="1018"/>
      <c r="O15" s="1018"/>
      <c r="P15" s="1019"/>
      <c r="Q15" s="1025">
        <v>475</v>
      </c>
      <c r="R15" s="1026"/>
      <c r="S15" s="1026"/>
      <c r="T15" s="1026"/>
      <c r="U15" s="1026"/>
      <c r="V15" s="1026">
        <v>439</v>
      </c>
      <c r="W15" s="1026"/>
      <c r="X15" s="1026"/>
      <c r="Y15" s="1026"/>
      <c r="Z15" s="1026"/>
      <c r="AA15" s="1026">
        <v>37</v>
      </c>
      <c r="AB15" s="1026"/>
      <c r="AC15" s="1026"/>
      <c r="AD15" s="1026"/>
      <c r="AE15" s="1027"/>
      <c r="AF15" s="1022" t="s">
        <v>122</v>
      </c>
      <c r="AG15" s="1023"/>
      <c r="AH15" s="1023"/>
      <c r="AI15" s="1023"/>
      <c r="AJ15" s="1024"/>
      <c r="AK15" s="1067">
        <v>141</v>
      </c>
      <c r="AL15" s="1068"/>
      <c r="AM15" s="1068"/>
      <c r="AN15" s="1068"/>
      <c r="AO15" s="1068"/>
      <c r="AP15" s="1068">
        <v>1441</v>
      </c>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2">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2">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2">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2">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2">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5">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2">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383</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5">
      <c r="A23" s="234" t="s">
        <v>384</v>
      </c>
      <c r="B23" s="924" t="s">
        <v>385</v>
      </c>
      <c r="C23" s="925"/>
      <c r="D23" s="925"/>
      <c r="E23" s="925"/>
      <c r="F23" s="925"/>
      <c r="G23" s="925"/>
      <c r="H23" s="925"/>
      <c r="I23" s="925"/>
      <c r="J23" s="925"/>
      <c r="K23" s="925"/>
      <c r="L23" s="925"/>
      <c r="M23" s="925"/>
      <c r="N23" s="925"/>
      <c r="O23" s="925"/>
      <c r="P23" s="935"/>
      <c r="Q23" s="1054">
        <v>151006</v>
      </c>
      <c r="R23" s="1048"/>
      <c r="S23" s="1048"/>
      <c r="T23" s="1048"/>
      <c r="U23" s="1048"/>
      <c r="V23" s="1048">
        <v>142888</v>
      </c>
      <c r="W23" s="1048"/>
      <c r="X23" s="1048"/>
      <c r="Y23" s="1048"/>
      <c r="Z23" s="1048"/>
      <c r="AA23" s="1048">
        <v>8118</v>
      </c>
      <c r="AB23" s="1048"/>
      <c r="AC23" s="1048"/>
      <c r="AD23" s="1048"/>
      <c r="AE23" s="1055"/>
      <c r="AF23" s="1056">
        <v>6751</v>
      </c>
      <c r="AG23" s="1048"/>
      <c r="AH23" s="1048"/>
      <c r="AI23" s="1048"/>
      <c r="AJ23" s="1057"/>
      <c r="AK23" s="1058"/>
      <c r="AL23" s="1059"/>
      <c r="AM23" s="1059"/>
      <c r="AN23" s="1059"/>
      <c r="AO23" s="1059"/>
      <c r="AP23" s="1048">
        <v>94490</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2">
      <c r="A24" s="1047" t="s">
        <v>386</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5">
      <c r="A25" s="1046" t="s">
        <v>387</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388</v>
      </c>
      <c r="R26" s="989"/>
      <c r="S26" s="989"/>
      <c r="T26" s="989"/>
      <c r="U26" s="990"/>
      <c r="V26" s="988" t="s">
        <v>389</v>
      </c>
      <c r="W26" s="989"/>
      <c r="X26" s="989"/>
      <c r="Y26" s="989"/>
      <c r="Z26" s="990"/>
      <c r="AA26" s="988" t="s">
        <v>390</v>
      </c>
      <c r="AB26" s="989"/>
      <c r="AC26" s="989"/>
      <c r="AD26" s="989"/>
      <c r="AE26" s="989"/>
      <c r="AF26" s="1042" t="s">
        <v>391</v>
      </c>
      <c r="AG26" s="995"/>
      <c r="AH26" s="995"/>
      <c r="AI26" s="995"/>
      <c r="AJ26" s="1043"/>
      <c r="AK26" s="989" t="s">
        <v>392</v>
      </c>
      <c r="AL26" s="989"/>
      <c r="AM26" s="989"/>
      <c r="AN26" s="989"/>
      <c r="AO26" s="990"/>
      <c r="AP26" s="988" t="s">
        <v>393</v>
      </c>
      <c r="AQ26" s="989"/>
      <c r="AR26" s="989"/>
      <c r="AS26" s="989"/>
      <c r="AT26" s="990"/>
      <c r="AU26" s="988" t="s">
        <v>394</v>
      </c>
      <c r="AV26" s="989"/>
      <c r="AW26" s="989"/>
      <c r="AX26" s="989"/>
      <c r="AY26" s="990"/>
      <c r="AZ26" s="988" t="s">
        <v>395</v>
      </c>
      <c r="BA26" s="989"/>
      <c r="BB26" s="989"/>
      <c r="BC26" s="989"/>
      <c r="BD26" s="990"/>
      <c r="BE26" s="988" t="s">
        <v>364</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6">
        <v>1</v>
      </c>
      <c r="B28" s="1034" t="s">
        <v>396</v>
      </c>
      <c r="C28" s="1035"/>
      <c r="D28" s="1035"/>
      <c r="E28" s="1035"/>
      <c r="F28" s="1035"/>
      <c r="G28" s="1035"/>
      <c r="H28" s="1035"/>
      <c r="I28" s="1035"/>
      <c r="J28" s="1035"/>
      <c r="K28" s="1035"/>
      <c r="L28" s="1035"/>
      <c r="M28" s="1035"/>
      <c r="N28" s="1035"/>
      <c r="O28" s="1035"/>
      <c r="P28" s="1036"/>
      <c r="Q28" s="1037">
        <v>29484</v>
      </c>
      <c r="R28" s="1038"/>
      <c r="S28" s="1038"/>
      <c r="T28" s="1038"/>
      <c r="U28" s="1038"/>
      <c r="V28" s="1038">
        <v>28981</v>
      </c>
      <c r="W28" s="1038"/>
      <c r="X28" s="1038"/>
      <c r="Y28" s="1038"/>
      <c r="Z28" s="1038"/>
      <c r="AA28" s="1038">
        <v>503</v>
      </c>
      <c r="AB28" s="1038"/>
      <c r="AC28" s="1038"/>
      <c r="AD28" s="1038"/>
      <c r="AE28" s="1039"/>
      <c r="AF28" s="1040">
        <v>503</v>
      </c>
      <c r="AG28" s="1038"/>
      <c r="AH28" s="1038"/>
      <c r="AI28" s="1038"/>
      <c r="AJ28" s="1041"/>
      <c r="AK28" s="1029">
        <v>3161</v>
      </c>
      <c r="AL28" s="1030"/>
      <c r="AM28" s="1030"/>
      <c r="AN28" s="1030"/>
      <c r="AO28" s="1030"/>
      <c r="AP28" s="1030" t="s">
        <v>561</v>
      </c>
      <c r="AQ28" s="1030"/>
      <c r="AR28" s="1030"/>
      <c r="AS28" s="1030"/>
      <c r="AT28" s="1030"/>
      <c r="AU28" s="1030" t="s">
        <v>561</v>
      </c>
      <c r="AV28" s="1030"/>
      <c r="AW28" s="1030"/>
      <c r="AX28" s="1030"/>
      <c r="AY28" s="1030"/>
      <c r="AZ28" s="1031"/>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6">
        <v>2</v>
      </c>
      <c r="B29" s="1017" t="s">
        <v>397</v>
      </c>
      <c r="C29" s="1018"/>
      <c r="D29" s="1018"/>
      <c r="E29" s="1018"/>
      <c r="F29" s="1018"/>
      <c r="G29" s="1018"/>
      <c r="H29" s="1018"/>
      <c r="I29" s="1018"/>
      <c r="J29" s="1018"/>
      <c r="K29" s="1018"/>
      <c r="L29" s="1018"/>
      <c r="M29" s="1018"/>
      <c r="N29" s="1018"/>
      <c r="O29" s="1018"/>
      <c r="P29" s="1019"/>
      <c r="Q29" s="1025">
        <v>27723</v>
      </c>
      <c r="R29" s="1026"/>
      <c r="S29" s="1026"/>
      <c r="T29" s="1026"/>
      <c r="U29" s="1026"/>
      <c r="V29" s="1026">
        <v>26928</v>
      </c>
      <c r="W29" s="1026"/>
      <c r="X29" s="1026"/>
      <c r="Y29" s="1026"/>
      <c r="Z29" s="1026"/>
      <c r="AA29" s="1026">
        <v>795</v>
      </c>
      <c r="AB29" s="1026"/>
      <c r="AC29" s="1026"/>
      <c r="AD29" s="1026"/>
      <c r="AE29" s="1027"/>
      <c r="AF29" s="1022">
        <v>795</v>
      </c>
      <c r="AG29" s="1023"/>
      <c r="AH29" s="1023"/>
      <c r="AI29" s="1023"/>
      <c r="AJ29" s="1024"/>
      <c r="AK29" s="967">
        <v>4979</v>
      </c>
      <c r="AL29" s="958"/>
      <c r="AM29" s="958"/>
      <c r="AN29" s="958"/>
      <c r="AO29" s="958"/>
      <c r="AP29" s="958" t="s">
        <v>561</v>
      </c>
      <c r="AQ29" s="958"/>
      <c r="AR29" s="958"/>
      <c r="AS29" s="958"/>
      <c r="AT29" s="958"/>
      <c r="AU29" s="958" t="s">
        <v>561</v>
      </c>
      <c r="AV29" s="958"/>
      <c r="AW29" s="958"/>
      <c r="AX29" s="958"/>
      <c r="AY29" s="958"/>
      <c r="AZ29" s="1028"/>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6">
        <v>3</v>
      </c>
      <c r="B30" s="1017" t="s">
        <v>398</v>
      </c>
      <c r="C30" s="1018"/>
      <c r="D30" s="1018"/>
      <c r="E30" s="1018"/>
      <c r="F30" s="1018"/>
      <c r="G30" s="1018"/>
      <c r="H30" s="1018"/>
      <c r="I30" s="1018"/>
      <c r="J30" s="1018"/>
      <c r="K30" s="1018"/>
      <c r="L30" s="1018"/>
      <c r="M30" s="1018"/>
      <c r="N30" s="1018"/>
      <c r="O30" s="1018"/>
      <c r="P30" s="1019"/>
      <c r="Q30" s="1025">
        <v>3902</v>
      </c>
      <c r="R30" s="1026"/>
      <c r="S30" s="1026"/>
      <c r="T30" s="1026"/>
      <c r="U30" s="1026"/>
      <c r="V30" s="1026">
        <v>3893</v>
      </c>
      <c r="W30" s="1026"/>
      <c r="X30" s="1026"/>
      <c r="Y30" s="1026"/>
      <c r="Z30" s="1026"/>
      <c r="AA30" s="1026">
        <v>9</v>
      </c>
      <c r="AB30" s="1026"/>
      <c r="AC30" s="1026"/>
      <c r="AD30" s="1026"/>
      <c r="AE30" s="1027"/>
      <c r="AF30" s="1022">
        <v>9</v>
      </c>
      <c r="AG30" s="1023"/>
      <c r="AH30" s="1023"/>
      <c r="AI30" s="1023"/>
      <c r="AJ30" s="1024"/>
      <c r="AK30" s="967">
        <v>862</v>
      </c>
      <c r="AL30" s="958"/>
      <c r="AM30" s="958"/>
      <c r="AN30" s="958"/>
      <c r="AO30" s="958"/>
      <c r="AP30" s="958" t="s">
        <v>561</v>
      </c>
      <c r="AQ30" s="958"/>
      <c r="AR30" s="958"/>
      <c r="AS30" s="958"/>
      <c r="AT30" s="958"/>
      <c r="AU30" s="958" t="s">
        <v>561</v>
      </c>
      <c r="AV30" s="958"/>
      <c r="AW30" s="958"/>
      <c r="AX30" s="958"/>
      <c r="AY30" s="958"/>
      <c r="AZ30" s="1028"/>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6">
        <v>4</v>
      </c>
      <c r="B31" s="1017" t="s">
        <v>399</v>
      </c>
      <c r="C31" s="1018"/>
      <c r="D31" s="1018"/>
      <c r="E31" s="1018"/>
      <c r="F31" s="1018"/>
      <c r="G31" s="1018"/>
      <c r="H31" s="1018"/>
      <c r="I31" s="1018"/>
      <c r="J31" s="1018"/>
      <c r="K31" s="1018"/>
      <c r="L31" s="1018"/>
      <c r="M31" s="1018"/>
      <c r="N31" s="1018"/>
      <c r="O31" s="1018"/>
      <c r="P31" s="1019"/>
      <c r="Q31" s="1025">
        <v>168</v>
      </c>
      <c r="R31" s="1026"/>
      <c r="S31" s="1026"/>
      <c r="T31" s="1026"/>
      <c r="U31" s="1026"/>
      <c r="V31" s="1026">
        <v>168</v>
      </c>
      <c r="W31" s="1026"/>
      <c r="X31" s="1026"/>
      <c r="Y31" s="1026"/>
      <c r="Z31" s="1026"/>
      <c r="AA31" s="1026" t="s">
        <v>561</v>
      </c>
      <c r="AB31" s="1026"/>
      <c r="AC31" s="1026"/>
      <c r="AD31" s="1026"/>
      <c r="AE31" s="1027"/>
      <c r="AF31" s="1022" t="s">
        <v>122</v>
      </c>
      <c r="AG31" s="1023"/>
      <c r="AH31" s="1023"/>
      <c r="AI31" s="1023"/>
      <c r="AJ31" s="1024"/>
      <c r="AK31" s="967" t="s">
        <v>561</v>
      </c>
      <c r="AL31" s="958"/>
      <c r="AM31" s="958"/>
      <c r="AN31" s="958"/>
      <c r="AO31" s="958"/>
      <c r="AP31" s="958" t="s">
        <v>561</v>
      </c>
      <c r="AQ31" s="958"/>
      <c r="AR31" s="958"/>
      <c r="AS31" s="958"/>
      <c r="AT31" s="958"/>
      <c r="AU31" s="958" t="s">
        <v>561</v>
      </c>
      <c r="AV31" s="958"/>
      <c r="AW31" s="958"/>
      <c r="AX31" s="958"/>
      <c r="AY31" s="958"/>
      <c r="AZ31" s="1028"/>
      <c r="BA31" s="1028"/>
      <c r="BB31" s="1028"/>
      <c r="BC31" s="1028"/>
      <c r="BD31" s="1028"/>
      <c r="BE31" s="959"/>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6">
        <v>5</v>
      </c>
      <c r="B32" s="1017" t="s">
        <v>400</v>
      </c>
      <c r="C32" s="1018"/>
      <c r="D32" s="1018"/>
      <c r="E32" s="1018"/>
      <c r="F32" s="1018"/>
      <c r="G32" s="1018"/>
      <c r="H32" s="1018"/>
      <c r="I32" s="1018"/>
      <c r="J32" s="1018"/>
      <c r="K32" s="1018"/>
      <c r="L32" s="1018"/>
      <c r="M32" s="1018"/>
      <c r="N32" s="1018"/>
      <c r="O32" s="1018"/>
      <c r="P32" s="1019"/>
      <c r="Q32" s="1025">
        <v>9032</v>
      </c>
      <c r="R32" s="1026"/>
      <c r="S32" s="1026"/>
      <c r="T32" s="1026"/>
      <c r="U32" s="1026"/>
      <c r="V32" s="1026">
        <v>6562</v>
      </c>
      <c r="W32" s="1026"/>
      <c r="X32" s="1026"/>
      <c r="Y32" s="1026"/>
      <c r="Z32" s="1026"/>
      <c r="AA32" s="1026">
        <v>2470</v>
      </c>
      <c r="AB32" s="1026"/>
      <c r="AC32" s="1026"/>
      <c r="AD32" s="1026"/>
      <c r="AE32" s="1027"/>
      <c r="AF32" s="1022">
        <v>10282</v>
      </c>
      <c r="AG32" s="1023"/>
      <c r="AH32" s="1023"/>
      <c r="AI32" s="1023"/>
      <c r="AJ32" s="1024"/>
      <c r="AK32" s="967">
        <v>313</v>
      </c>
      <c r="AL32" s="958"/>
      <c r="AM32" s="958"/>
      <c r="AN32" s="958"/>
      <c r="AO32" s="958"/>
      <c r="AP32" s="958">
        <v>5222</v>
      </c>
      <c r="AQ32" s="958"/>
      <c r="AR32" s="958"/>
      <c r="AS32" s="958"/>
      <c r="AT32" s="958"/>
      <c r="AU32" s="958">
        <v>31</v>
      </c>
      <c r="AV32" s="958"/>
      <c r="AW32" s="958"/>
      <c r="AX32" s="958"/>
      <c r="AY32" s="958"/>
      <c r="AZ32" s="1028" t="s">
        <v>561</v>
      </c>
      <c r="BA32" s="1028"/>
      <c r="BB32" s="1028"/>
      <c r="BC32" s="1028"/>
      <c r="BD32" s="1028"/>
      <c r="BE32" s="959" t="s">
        <v>401</v>
      </c>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6">
        <v>6</v>
      </c>
      <c r="B33" s="1017" t="s">
        <v>402</v>
      </c>
      <c r="C33" s="1018"/>
      <c r="D33" s="1018"/>
      <c r="E33" s="1018"/>
      <c r="F33" s="1018"/>
      <c r="G33" s="1018"/>
      <c r="H33" s="1018"/>
      <c r="I33" s="1018"/>
      <c r="J33" s="1018"/>
      <c r="K33" s="1018"/>
      <c r="L33" s="1018"/>
      <c r="M33" s="1018"/>
      <c r="N33" s="1018"/>
      <c r="O33" s="1018"/>
      <c r="P33" s="1019"/>
      <c r="Q33" s="1025">
        <v>211</v>
      </c>
      <c r="R33" s="1026"/>
      <c r="S33" s="1026"/>
      <c r="T33" s="1026"/>
      <c r="U33" s="1026"/>
      <c r="V33" s="1026">
        <v>211</v>
      </c>
      <c r="W33" s="1026"/>
      <c r="X33" s="1026"/>
      <c r="Y33" s="1026"/>
      <c r="Z33" s="1026"/>
      <c r="AA33" s="1026" t="s">
        <v>561</v>
      </c>
      <c r="AB33" s="1026"/>
      <c r="AC33" s="1026"/>
      <c r="AD33" s="1026"/>
      <c r="AE33" s="1027"/>
      <c r="AF33" s="1022">
        <v>0</v>
      </c>
      <c r="AG33" s="1023"/>
      <c r="AH33" s="1023"/>
      <c r="AI33" s="1023"/>
      <c r="AJ33" s="1024"/>
      <c r="AK33" s="967">
        <v>144</v>
      </c>
      <c r="AL33" s="958"/>
      <c r="AM33" s="958"/>
      <c r="AN33" s="958"/>
      <c r="AO33" s="958"/>
      <c r="AP33" s="958">
        <v>300</v>
      </c>
      <c r="AQ33" s="958"/>
      <c r="AR33" s="958"/>
      <c r="AS33" s="958"/>
      <c r="AT33" s="958"/>
      <c r="AU33" s="958">
        <v>252</v>
      </c>
      <c r="AV33" s="958"/>
      <c r="AW33" s="958"/>
      <c r="AX33" s="958"/>
      <c r="AY33" s="958"/>
      <c r="AZ33" s="1028" t="s">
        <v>561</v>
      </c>
      <c r="BA33" s="1028"/>
      <c r="BB33" s="1028"/>
      <c r="BC33" s="1028"/>
      <c r="BD33" s="1028"/>
      <c r="BE33" s="959" t="s">
        <v>401</v>
      </c>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6">
        <v>7</v>
      </c>
      <c r="B34" s="1017" t="s">
        <v>403</v>
      </c>
      <c r="C34" s="1018"/>
      <c r="D34" s="1018"/>
      <c r="E34" s="1018"/>
      <c r="F34" s="1018"/>
      <c r="G34" s="1018"/>
      <c r="H34" s="1018"/>
      <c r="I34" s="1018"/>
      <c r="J34" s="1018"/>
      <c r="K34" s="1018"/>
      <c r="L34" s="1018"/>
      <c r="M34" s="1018"/>
      <c r="N34" s="1018"/>
      <c r="O34" s="1018"/>
      <c r="P34" s="1019"/>
      <c r="Q34" s="1025">
        <v>8347</v>
      </c>
      <c r="R34" s="1026"/>
      <c r="S34" s="1026"/>
      <c r="T34" s="1026"/>
      <c r="U34" s="1026"/>
      <c r="V34" s="1026">
        <v>8309</v>
      </c>
      <c r="W34" s="1026"/>
      <c r="X34" s="1026"/>
      <c r="Y34" s="1026"/>
      <c r="Z34" s="1026"/>
      <c r="AA34" s="1026">
        <v>39</v>
      </c>
      <c r="AB34" s="1026"/>
      <c r="AC34" s="1026"/>
      <c r="AD34" s="1026"/>
      <c r="AE34" s="1027"/>
      <c r="AF34" s="1022">
        <v>455</v>
      </c>
      <c r="AG34" s="1023"/>
      <c r="AH34" s="1023"/>
      <c r="AI34" s="1023"/>
      <c r="AJ34" s="1024"/>
      <c r="AK34" s="967">
        <v>4680</v>
      </c>
      <c r="AL34" s="958"/>
      <c r="AM34" s="958"/>
      <c r="AN34" s="958"/>
      <c r="AO34" s="958"/>
      <c r="AP34" s="958">
        <v>57052</v>
      </c>
      <c r="AQ34" s="958"/>
      <c r="AR34" s="958"/>
      <c r="AS34" s="958"/>
      <c r="AT34" s="958"/>
      <c r="AU34" s="958">
        <v>36382</v>
      </c>
      <c r="AV34" s="958"/>
      <c r="AW34" s="958"/>
      <c r="AX34" s="958"/>
      <c r="AY34" s="958"/>
      <c r="AZ34" s="1028" t="s">
        <v>561</v>
      </c>
      <c r="BA34" s="1028"/>
      <c r="BB34" s="1028"/>
      <c r="BC34" s="1028"/>
      <c r="BD34" s="1028"/>
      <c r="BE34" s="959" t="s">
        <v>401</v>
      </c>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6">
        <v>8</v>
      </c>
      <c r="B35" s="1017" t="s">
        <v>404</v>
      </c>
      <c r="C35" s="1018"/>
      <c r="D35" s="1018"/>
      <c r="E35" s="1018"/>
      <c r="F35" s="1018"/>
      <c r="G35" s="1018"/>
      <c r="H35" s="1018"/>
      <c r="I35" s="1018"/>
      <c r="J35" s="1018"/>
      <c r="K35" s="1018"/>
      <c r="L35" s="1018"/>
      <c r="M35" s="1018"/>
      <c r="N35" s="1018"/>
      <c r="O35" s="1018"/>
      <c r="P35" s="1019"/>
      <c r="Q35" s="1025">
        <v>647</v>
      </c>
      <c r="R35" s="1026"/>
      <c r="S35" s="1026"/>
      <c r="T35" s="1026"/>
      <c r="U35" s="1026"/>
      <c r="V35" s="1026">
        <v>647</v>
      </c>
      <c r="W35" s="1026"/>
      <c r="X35" s="1026"/>
      <c r="Y35" s="1026"/>
      <c r="Z35" s="1026"/>
      <c r="AA35" s="1026">
        <v>0</v>
      </c>
      <c r="AB35" s="1026"/>
      <c r="AC35" s="1026"/>
      <c r="AD35" s="1026"/>
      <c r="AE35" s="1027"/>
      <c r="AF35" s="1022">
        <v>1</v>
      </c>
      <c r="AG35" s="1023"/>
      <c r="AH35" s="1023"/>
      <c r="AI35" s="1023"/>
      <c r="AJ35" s="1024"/>
      <c r="AK35" s="967">
        <v>529</v>
      </c>
      <c r="AL35" s="958"/>
      <c r="AM35" s="958"/>
      <c r="AN35" s="958"/>
      <c r="AO35" s="958"/>
      <c r="AP35" s="958">
        <v>3202</v>
      </c>
      <c r="AQ35" s="958"/>
      <c r="AR35" s="958"/>
      <c r="AS35" s="958"/>
      <c r="AT35" s="958"/>
      <c r="AU35" s="958">
        <v>3202</v>
      </c>
      <c r="AV35" s="958"/>
      <c r="AW35" s="958"/>
      <c r="AX35" s="958"/>
      <c r="AY35" s="958"/>
      <c r="AZ35" s="1028" t="s">
        <v>561</v>
      </c>
      <c r="BA35" s="1028"/>
      <c r="BB35" s="1028"/>
      <c r="BC35" s="1028"/>
      <c r="BD35" s="1028"/>
      <c r="BE35" s="959" t="s">
        <v>401</v>
      </c>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6">
        <v>9</v>
      </c>
      <c r="B36" s="1017" t="s">
        <v>405</v>
      </c>
      <c r="C36" s="1018"/>
      <c r="D36" s="1018"/>
      <c r="E36" s="1018"/>
      <c r="F36" s="1018"/>
      <c r="G36" s="1018"/>
      <c r="H36" s="1018"/>
      <c r="I36" s="1018"/>
      <c r="J36" s="1018"/>
      <c r="K36" s="1018"/>
      <c r="L36" s="1018"/>
      <c r="M36" s="1018"/>
      <c r="N36" s="1018"/>
      <c r="O36" s="1018"/>
      <c r="P36" s="1019"/>
      <c r="Q36" s="1025">
        <v>657</v>
      </c>
      <c r="R36" s="1026"/>
      <c r="S36" s="1026"/>
      <c r="T36" s="1026"/>
      <c r="U36" s="1026"/>
      <c r="V36" s="1026">
        <v>215</v>
      </c>
      <c r="W36" s="1026"/>
      <c r="X36" s="1026"/>
      <c r="Y36" s="1026"/>
      <c r="Z36" s="1026"/>
      <c r="AA36" s="1026">
        <v>442</v>
      </c>
      <c r="AB36" s="1026"/>
      <c r="AC36" s="1026"/>
      <c r="AD36" s="1026"/>
      <c r="AE36" s="1027"/>
      <c r="AF36" s="1022">
        <v>442</v>
      </c>
      <c r="AG36" s="1023"/>
      <c r="AH36" s="1023"/>
      <c r="AI36" s="1023"/>
      <c r="AJ36" s="1024"/>
      <c r="AK36" s="967" t="s">
        <v>561</v>
      </c>
      <c r="AL36" s="958"/>
      <c r="AM36" s="958"/>
      <c r="AN36" s="958"/>
      <c r="AO36" s="958"/>
      <c r="AP36" s="958" t="s">
        <v>561</v>
      </c>
      <c r="AQ36" s="958"/>
      <c r="AR36" s="958"/>
      <c r="AS36" s="958"/>
      <c r="AT36" s="958"/>
      <c r="AU36" s="958" t="s">
        <v>561</v>
      </c>
      <c r="AV36" s="958"/>
      <c r="AW36" s="958"/>
      <c r="AX36" s="958"/>
      <c r="AY36" s="958"/>
      <c r="AZ36" s="1028" t="s">
        <v>561</v>
      </c>
      <c r="BA36" s="1028"/>
      <c r="BB36" s="1028"/>
      <c r="BC36" s="1028"/>
      <c r="BD36" s="1028"/>
      <c r="BE36" s="959" t="s">
        <v>406</v>
      </c>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6">
        <v>10</v>
      </c>
      <c r="B37" s="1017" t="s">
        <v>407</v>
      </c>
      <c r="C37" s="1018"/>
      <c r="D37" s="1018"/>
      <c r="E37" s="1018"/>
      <c r="F37" s="1018"/>
      <c r="G37" s="1018"/>
      <c r="H37" s="1018"/>
      <c r="I37" s="1018"/>
      <c r="J37" s="1018"/>
      <c r="K37" s="1018"/>
      <c r="L37" s="1018"/>
      <c r="M37" s="1018"/>
      <c r="N37" s="1018"/>
      <c r="O37" s="1018"/>
      <c r="P37" s="1019"/>
      <c r="Q37" s="1025">
        <v>1338</v>
      </c>
      <c r="R37" s="1026"/>
      <c r="S37" s="1026"/>
      <c r="T37" s="1026"/>
      <c r="U37" s="1026"/>
      <c r="V37" s="1026">
        <v>1338</v>
      </c>
      <c r="W37" s="1026"/>
      <c r="X37" s="1026"/>
      <c r="Y37" s="1026"/>
      <c r="Z37" s="1026"/>
      <c r="AA37" s="1026" t="s">
        <v>561</v>
      </c>
      <c r="AB37" s="1026"/>
      <c r="AC37" s="1026"/>
      <c r="AD37" s="1026"/>
      <c r="AE37" s="1027"/>
      <c r="AF37" s="1022" t="s">
        <v>122</v>
      </c>
      <c r="AG37" s="1023"/>
      <c r="AH37" s="1023"/>
      <c r="AI37" s="1023"/>
      <c r="AJ37" s="1024"/>
      <c r="AK37" s="967">
        <v>560</v>
      </c>
      <c r="AL37" s="958"/>
      <c r="AM37" s="958"/>
      <c r="AN37" s="958"/>
      <c r="AO37" s="958"/>
      <c r="AP37" s="958">
        <v>3366</v>
      </c>
      <c r="AQ37" s="958"/>
      <c r="AR37" s="958"/>
      <c r="AS37" s="958"/>
      <c r="AT37" s="958"/>
      <c r="AU37" s="958">
        <v>1814</v>
      </c>
      <c r="AV37" s="958"/>
      <c r="AW37" s="958"/>
      <c r="AX37" s="958"/>
      <c r="AY37" s="958"/>
      <c r="AZ37" s="1028" t="s">
        <v>561</v>
      </c>
      <c r="BA37" s="1028"/>
      <c r="BB37" s="1028"/>
      <c r="BC37" s="1028"/>
      <c r="BD37" s="1028"/>
      <c r="BE37" s="959" t="s">
        <v>406</v>
      </c>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6">
        <v>11</v>
      </c>
      <c r="B38" s="1017" t="s">
        <v>408</v>
      </c>
      <c r="C38" s="1018"/>
      <c r="D38" s="1018"/>
      <c r="E38" s="1018"/>
      <c r="F38" s="1018"/>
      <c r="G38" s="1018"/>
      <c r="H38" s="1018"/>
      <c r="I38" s="1018"/>
      <c r="J38" s="1018"/>
      <c r="K38" s="1018"/>
      <c r="L38" s="1018"/>
      <c r="M38" s="1018"/>
      <c r="N38" s="1018"/>
      <c r="O38" s="1018"/>
      <c r="P38" s="1019"/>
      <c r="Q38" s="1025">
        <v>1859</v>
      </c>
      <c r="R38" s="1026"/>
      <c r="S38" s="1026"/>
      <c r="T38" s="1026"/>
      <c r="U38" s="1026"/>
      <c r="V38" s="1026">
        <v>1859</v>
      </c>
      <c r="W38" s="1026"/>
      <c r="X38" s="1026"/>
      <c r="Y38" s="1026"/>
      <c r="Z38" s="1026"/>
      <c r="AA38" s="1026">
        <v>0</v>
      </c>
      <c r="AB38" s="1026"/>
      <c r="AC38" s="1026"/>
      <c r="AD38" s="1026"/>
      <c r="AE38" s="1027"/>
      <c r="AF38" s="1022" t="s">
        <v>122</v>
      </c>
      <c r="AG38" s="1023"/>
      <c r="AH38" s="1023"/>
      <c r="AI38" s="1023"/>
      <c r="AJ38" s="1024"/>
      <c r="AK38" s="967">
        <v>620</v>
      </c>
      <c r="AL38" s="958"/>
      <c r="AM38" s="958"/>
      <c r="AN38" s="958"/>
      <c r="AO38" s="958"/>
      <c r="AP38" s="958">
        <v>2560</v>
      </c>
      <c r="AQ38" s="958"/>
      <c r="AR38" s="958"/>
      <c r="AS38" s="958"/>
      <c r="AT38" s="958"/>
      <c r="AU38" s="958" t="s">
        <v>561</v>
      </c>
      <c r="AV38" s="958"/>
      <c r="AW38" s="958"/>
      <c r="AX38" s="958"/>
      <c r="AY38" s="958"/>
      <c r="AZ38" s="1028" t="s">
        <v>561</v>
      </c>
      <c r="BA38" s="1028"/>
      <c r="BB38" s="1028"/>
      <c r="BC38" s="1028"/>
      <c r="BD38" s="1028"/>
      <c r="BE38" s="959" t="s">
        <v>406</v>
      </c>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409</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4" t="s">
        <v>384</v>
      </c>
      <c r="B63" s="924" t="s">
        <v>410</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12486</v>
      </c>
      <c r="AG63" s="946"/>
      <c r="AH63" s="946"/>
      <c r="AI63" s="946"/>
      <c r="AJ63" s="1009"/>
      <c r="AK63" s="1010"/>
      <c r="AL63" s="950"/>
      <c r="AM63" s="950"/>
      <c r="AN63" s="950"/>
      <c r="AO63" s="950"/>
      <c r="AP63" s="946">
        <v>71703</v>
      </c>
      <c r="AQ63" s="946"/>
      <c r="AR63" s="946"/>
      <c r="AS63" s="946"/>
      <c r="AT63" s="946"/>
      <c r="AU63" s="946">
        <v>41682</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411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412</v>
      </c>
      <c r="B66" s="983"/>
      <c r="C66" s="983"/>
      <c r="D66" s="983"/>
      <c r="E66" s="983"/>
      <c r="F66" s="983"/>
      <c r="G66" s="983"/>
      <c r="H66" s="983"/>
      <c r="I66" s="983"/>
      <c r="J66" s="983"/>
      <c r="K66" s="983"/>
      <c r="L66" s="983"/>
      <c r="M66" s="983"/>
      <c r="N66" s="983"/>
      <c r="O66" s="983"/>
      <c r="P66" s="984"/>
      <c r="Q66" s="988" t="s">
        <v>388</v>
      </c>
      <c r="R66" s="989"/>
      <c r="S66" s="989"/>
      <c r="T66" s="989"/>
      <c r="U66" s="990"/>
      <c r="V66" s="988" t="s">
        <v>389</v>
      </c>
      <c r="W66" s="989"/>
      <c r="X66" s="989"/>
      <c r="Y66" s="989"/>
      <c r="Z66" s="990"/>
      <c r="AA66" s="988" t="s">
        <v>390</v>
      </c>
      <c r="AB66" s="989"/>
      <c r="AC66" s="989"/>
      <c r="AD66" s="989"/>
      <c r="AE66" s="990"/>
      <c r="AF66" s="994" t="s">
        <v>391</v>
      </c>
      <c r="AG66" s="995"/>
      <c r="AH66" s="995"/>
      <c r="AI66" s="995"/>
      <c r="AJ66" s="996"/>
      <c r="AK66" s="988" t="s">
        <v>392</v>
      </c>
      <c r="AL66" s="983"/>
      <c r="AM66" s="983"/>
      <c r="AN66" s="983"/>
      <c r="AO66" s="984"/>
      <c r="AP66" s="988" t="s">
        <v>393</v>
      </c>
      <c r="AQ66" s="989"/>
      <c r="AR66" s="989"/>
      <c r="AS66" s="989"/>
      <c r="AT66" s="990"/>
      <c r="AU66" s="988" t="s">
        <v>413</v>
      </c>
      <c r="AV66" s="989"/>
      <c r="AW66" s="989"/>
      <c r="AX66" s="989"/>
      <c r="AY66" s="990"/>
      <c r="AZ66" s="988" t="s">
        <v>364</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0">
        <v>1</v>
      </c>
      <c r="B68" s="972" t="s">
        <v>562</v>
      </c>
      <c r="C68" s="973"/>
      <c r="D68" s="973"/>
      <c r="E68" s="973"/>
      <c r="F68" s="973"/>
      <c r="G68" s="973"/>
      <c r="H68" s="973"/>
      <c r="I68" s="973"/>
      <c r="J68" s="973"/>
      <c r="K68" s="973"/>
      <c r="L68" s="973"/>
      <c r="M68" s="973"/>
      <c r="N68" s="973"/>
      <c r="O68" s="973"/>
      <c r="P68" s="974"/>
      <c r="Q68" s="975">
        <v>4585</v>
      </c>
      <c r="R68" s="969"/>
      <c r="S68" s="969"/>
      <c r="T68" s="969"/>
      <c r="U68" s="969"/>
      <c r="V68" s="969">
        <v>4493</v>
      </c>
      <c r="W68" s="969"/>
      <c r="X68" s="969"/>
      <c r="Y68" s="969"/>
      <c r="Z68" s="969"/>
      <c r="AA68" s="969">
        <v>92</v>
      </c>
      <c r="AB68" s="969"/>
      <c r="AC68" s="969"/>
      <c r="AD68" s="969"/>
      <c r="AE68" s="969"/>
      <c r="AF68" s="969">
        <v>92</v>
      </c>
      <c r="AG68" s="969"/>
      <c r="AH68" s="969"/>
      <c r="AI68" s="969"/>
      <c r="AJ68" s="969"/>
      <c r="AK68" s="969">
        <v>210</v>
      </c>
      <c r="AL68" s="969"/>
      <c r="AM68" s="969"/>
      <c r="AN68" s="969"/>
      <c r="AO68" s="969"/>
      <c r="AP68" s="969">
        <v>1198</v>
      </c>
      <c r="AQ68" s="969"/>
      <c r="AR68" s="969"/>
      <c r="AS68" s="969"/>
      <c r="AT68" s="969"/>
      <c r="AU68" s="969">
        <v>473</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2">
        <v>2</v>
      </c>
      <c r="B69" s="961" t="s">
        <v>563</v>
      </c>
      <c r="C69" s="962"/>
      <c r="D69" s="962"/>
      <c r="E69" s="962"/>
      <c r="F69" s="962"/>
      <c r="G69" s="962"/>
      <c r="H69" s="962"/>
      <c r="I69" s="962"/>
      <c r="J69" s="962"/>
      <c r="K69" s="962"/>
      <c r="L69" s="962"/>
      <c r="M69" s="962"/>
      <c r="N69" s="962"/>
      <c r="O69" s="962"/>
      <c r="P69" s="963"/>
      <c r="Q69" s="964">
        <v>1280</v>
      </c>
      <c r="R69" s="958"/>
      <c r="S69" s="958"/>
      <c r="T69" s="958"/>
      <c r="U69" s="958"/>
      <c r="V69" s="958">
        <v>1222</v>
      </c>
      <c r="W69" s="958"/>
      <c r="X69" s="958"/>
      <c r="Y69" s="958"/>
      <c r="Z69" s="958"/>
      <c r="AA69" s="958">
        <v>58</v>
      </c>
      <c r="AB69" s="958"/>
      <c r="AC69" s="958"/>
      <c r="AD69" s="958"/>
      <c r="AE69" s="958"/>
      <c r="AF69" s="958">
        <v>58</v>
      </c>
      <c r="AG69" s="958"/>
      <c r="AH69" s="958"/>
      <c r="AI69" s="958"/>
      <c r="AJ69" s="958"/>
      <c r="AK69" s="958" t="s">
        <v>577</v>
      </c>
      <c r="AL69" s="958"/>
      <c r="AM69" s="958"/>
      <c r="AN69" s="958"/>
      <c r="AO69" s="958"/>
      <c r="AP69" s="958" t="s">
        <v>577</v>
      </c>
      <c r="AQ69" s="958"/>
      <c r="AR69" s="958"/>
      <c r="AS69" s="958"/>
      <c r="AT69" s="958"/>
      <c r="AU69" s="958" t="s">
        <v>561</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2">
        <v>3</v>
      </c>
      <c r="B70" s="961" t="s">
        <v>564</v>
      </c>
      <c r="C70" s="962"/>
      <c r="D70" s="962"/>
      <c r="E70" s="962"/>
      <c r="F70" s="962"/>
      <c r="G70" s="962"/>
      <c r="H70" s="962"/>
      <c r="I70" s="962"/>
      <c r="J70" s="962"/>
      <c r="K70" s="962"/>
      <c r="L70" s="962"/>
      <c r="M70" s="962"/>
      <c r="N70" s="962"/>
      <c r="O70" s="962"/>
      <c r="P70" s="963"/>
      <c r="Q70" s="964">
        <v>261159</v>
      </c>
      <c r="R70" s="958"/>
      <c r="S70" s="958"/>
      <c r="T70" s="958"/>
      <c r="U70" s="958"/>
      <c r="V70" s="958">
        <v>254522</v>
      </c>
      <c r="W70" s="958"/>
      <c r="X70" s="958"/>
      <c r="Y70" s="958"/>
      <c r="Z70" s="958"/>
      <c r="AA70" s="958">
        <v>6637</v>
      </c>
      <c r="AB70" s="958"/>
      <c r="AC70" s="958"/>
      <c r="AD70" s="958"/>
      <c r="AE70" s="958"/>
      <c r="AF70" s="958">
        <v>6336</v>
      </c>
      <c r="AG70" s="958"/>
      <c r="AH70" s="958"/>
      <c r="AI70" s="958"/>
      <c r="AJ70" s="958"/>
      <c r="AK70" s="958">
        <v>983</v>
      </c>
      <c r="AL70" s="958"/>
      <c r="AM70" s="958"/>
      <c r="AN70" s="958"/>
      <c r="AO70" s="958"/>
      <c r="AP70" s="958" t="s">
        <v>577</v>
      </c>
      <c r="AQ70" s="958"/>
      <c r="AR70" s="958"/>
      <c r="AS70" s="958"/>
      <c r="AT70" s="958"/>
      <c r="AU70" s="958" t="s">
        <v>561</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2">
        <v>4</v>
      </c>
      <c r="B71" s="961" t="s">
        <v>565</v>
      </c>
      <c r="C71" s="962"/>
      <c r="D71" s="962"/>
      <c r="E71" s="962"/>
      <c r="F71" s="962"/>
      <c r="G71" s="962"/>
      <c r="H71" s="962"/>
      <c r="I71" s="962"/>
      <c r="J71" s="962"/>
      <c r="K71" s="962"/>
      <c r="L71" s="962"/>
      <c r="M71" s="962"/>
      <c r="N71" s="962"/>
      <c r="O71" s="962"/>
      <c r="P71" s="963"/>
      <c r="Q71" s="964">
        <v>378</v>
      </c>
      <c r="R71" s="958"/>
      <c r="S71" s="958"/>
      <c r="T71" s="958"/>
      <c r="U71" s="958"/>
      <c r="V71" s="958">
        <v>183</v>
      </c>
      <c r="W71" s="958"/>
      <c r="X71" s="958"/>
      <c r="Y71" s="958"/>
      <c r="Z71" s="958"/>
      <c r="AA71" s="958">
        <v>195</v>
      </c>
      <c r="AB71" s="958"/>
      <c r="AC71" s="958"/>
      <c r="AD71" s="958"/>
      <c r="AE71" s="958"/>
      <c r="AF71" s="958">
        <v>195</v>
      </c>
      <c r="AG71" s="958"/>
      <c r="AH71" s="958"/>
      <c r="AI71" s="958"/>
      <c r="AJ71" s="958"/>
      <c r="AK71" s="958" t="s">
        <v>561</v>
      </c>
      <c r="AL71" s="958"/>
      <c r="AM71" s="958"/>
      <c r="AN71" s="958"/>
      <c r="AO71" s="958"/>
      <c r="AP71" s="958" t="s">
        <v>561</v>
      </c>
      <c r="AQ71" s="958"/>
      <c r="AR71" s="958"/>
      <c r="AS71" s="958"/>
      <c r="AT71" s="958"/>
      <c r="AU71" s="958" t="s">
        <v>561</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2">
        <v>5</v>
      </c>
      <c r="B72" s="961" t="s">
        <v>566</v>
      </c>
      <c r="C72" s="962"/>
      <c r="D72" s="962"/>
      <c r="E72" s="962"/>
      <c r="F72" s="962"/>
      <c r="G72" s="962"/>
      <c r="H72" s="962"/>
      <c r="I72" s="962"/>
      <c r="J72" s="962"/>
      <c r="K72" s="962"/>
      <c r="L72" s="962"/>
      <c r="M72" s="962"/>
      <c r="N72" s="962"/>
      <c r="O72" s="962"/>
      <c r="P72" s="963"/>
      <c r="Q72" s="964">
        <v>7299</v>
      </c>
      <c r="R72" s="958"/>
      <c r="S72" s="958"/>
      <c r="T72" s="958"/>
      <c r="U72" s="958"/>
      <c r="V72" s="958">
        <v>4954</v>
      </c>
      <c r="W72" s="958"/>
      <c r="X72" s="958"/>
      <c r="Y72" s="958"/>
      <c r="Z72" s="958"/>
      <c r="AA72" s="958">
        <v>2345</v>
      </c>
      <c r="AB72" s="958"/>
      <c r="AC72" s="958"/>
      <c r="AD72" s="958"/>
      <c r="AE72" s="958"/>
      <c r="AF72" s="958" t="s">
        <v>561</v>
      </c>
      <c r="AG72" s="958"/>
      <c r="AH72" s="958"/>
      <c r="AI72" s="958"/>
      <c r="AJ72" s="958"/>
      <c r="AK72" s="958">
        <v>14</v>
      </c>
      <c r="AL72" s="958"/>
      <c r="AM72" s="958"/>
      <c r="AN72" s="958"/>
      <c r="AO72" s="958"/>
      <c r="AP72" s="958" t="s">
        <v>561</v>
      </c>
      <c r="AQ72" s="958"/>
      <c r="AR72" s="958"/>
      <c r="AS72" s="958"/>
      <c r="AT72" s="958"/>
      <c r="AU72" s="958" t="s">
        <v>561</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2">
        <v>6</v>
      </c>
      <c r="B73" s="961" t="s">
        <v>567</v>
      </c>
      <c r="C73" s="962"/>
      <c r="D73" s="962"/>
      <c r="E73" s="962"/>
      <c r="F73" s="962"/>
      <c r="G73" s="962"/>
      <c r="H73" s="962"/>
      <c r="I73" s="962"/>
      <c r="J73" s="962"/>
      <c r="K73" s="962"/>
      <c r="L73" s="962"/>
      <c r="M73" s="962"/>
      <c r="N73" s="962"/>
      <c r="O73" s="962"/>
      <c r="P73" s="963"/>
      <c r="Q73" s="964">
        <v>1438</v>
      </c>
      <c r="R73" s="958"/>
      <c r="S73" s="958"/>
      <c r="T73" s="958"/>
      <c r="U73" s="958"/>
      <c r="V73" s="958">
        <v>1437</v>
      </c>
      <c r="W73" s="958"/>
      <c r="X73" s="958"/>
      <c r="Y73" s="958"/>
      <c r="Z73" s="958"/>
      <c r="AA73" s="958">
        <v>1</v>
      </c>
      <c r="AB73" s="958"/>
      <c r="AC73" s="958"/>
      <c r="AD73" s="958"/>
      <c r="AE73" s="958"/>
      <c r="AF73" s="958" t="s">
        <v>561</v>
      </c>
      <c r="AG73" s="958"/>
      <c r="AH73" s="958"/>
      <c r="AI73" s="958"/>
      <c r="AJ73" s="958"/>
      <c r="AK73" s="958" t="s">
        <v>561</v>
      </c>
      <c r="AL73" s="958"/>
      <c r="AM73" s="958"/>
      <c r="AN73" s="958"/>
      <c r="AO73" s="958"/>
      <c r="AP73" s="958" t="s">
        <v>561</v>
      </c>
      <c r="AQ73" s="958"/>
      <c r="AR73" s="958"/>
      <c r="AS73" s="958"/>
      <c r="AT73" s="958"/>
      <c r="AU73" s="958" t="s">
        <v>561</v>
      </c>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2">
        <v>7</v>
      </c>
      <c r="B74" s="961" t="s">
        <v>568</v>
      </c>
      <c r="C74" s="962"/>
      <c r="D74" s="962"/>
      <c r="E74" s="962"/>
      <c r="F74" s="962"/>
      <c r="G74" s="962"/>
      <c r="H74" s="962"/>
      <c r="I74" s="962"/>
      <c r="J74" s="962"/>
      <c r="K74" s="962"/>
      <c r="L74" s="962"/>
      <c r="M74" s="962"/>
      <c r="N74" s="962"/>
      <c r="O74" s="962"/>
      <c r="P74" s="963"/>
      <c r="Q74" s="964">
        <v>1</v>
      </c>
      <c r="R74" s="958"/>
      <c r="S74" s="958"/>
      <c r="T74" s="958"/>
      <c r="U74" s="958"/>
      <c r="V74" s="958">
        <v>0</v>
      </c>
      <c r="W74" s="958"/>
      <c r="X74" s="958"/>
      <c r="Y74" s="958"/>
      <c r="Z74" s="958"/>
      <c r="AA74" s="958">
        <v>1</v>
      </c>
      <c r="AB74" s="958"/>
      <c r="AC74" s="958"/>
      <c r="AD74" s="958"/>
      <c r="AE74" s="958"/>
      <c r="AF74" s="958" t="s">
        <v>561</v>
      </c>
      <c r="AG74" s="958"/>
      <c r="AH74" s="958"/>
      <c r="AI74" s="958"/>
      <c r="AJ74" s="958"/>
      <c r="AK74" s="958" t="s">
        <v>561</v>
      </c>
      <c r="AL74" s="958"/>
      <c r="AM74" s="958"/>
      <c r="AN74" s="958"/>
      <c r="AO74" s="958"/>
      <c r="AP74" s="958" t="s">
        <v>561</v>
      </c>
      <c r="AQ74" s="958"/>
      <c r="AR74" s="958"/>
      <c r="AS74" s="958"/>
      <c r="AT74" s="958"/>
      <c r="AU74" s="958" t="s">
        <v>561</v>
      </c>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2">
        <v>8</v>
      </c>
      <c r="B75" s="961" t="s">
        <v>569</v>
      </c>
      <c r="C75" s="962"/>
      <c r="D75" s="962"/>
      <c r="E75" s="962"/>
      <c r="F75" s="962"/>
      <c r="G75" s="962"/>
      <c r="H75" s="962"/>
      <c r="I75" s="962"/>
      <c r="J75" s="962"/>
      <c r="K75" s="962"/>
      <c r="L75" s="962"/>
      <c r="M75" s="962"/>
      <c r="N75" s="962"/>
      <c r="O75" s="962"/>
      <c r="P75" s="963"/>
      <c r="Q75" s="965">
        <v>49</v>
      </c>
      <c r="R75" s="966"/>
      <c r="S75" s="966"/>
      <c r="T75" s="966"/>
      <c r="U75" s="967"/>
      <c r="V75" s="968">
        <v>27</v>
      </c>
      <c r="W75" s="966"/>
      <c r="X75" s="966"/>
      <c r="Y75" s="966"/>
      <c r="Z75" s="967"/>
      <c r="AA75" s="968">
        <v>22</v>
      </c>
      <c r="AB75" s="966"/>
      <c r="AC75" s="966"/>
      <c r="AD75" s="966"/>
      <c r="AE75" s="967"/>
      <c r="AF75" s="968" t="s">
        <v>561</v>
      </c>
      <c r="AG75" s="966"/>
      <c r="AH75" s="966"/>
      <c r="AI75" s="966"/>
      <c r="AJ75" s="967"/>
      <c r="AK75" s="968" t="s">
        <v>561</v>
      </c>
      <c r="AL75" s="966"/>
      <c r="AM75" s="966"/>
      <c r="AN75" s="966"/>
      <c r="AO75" s="967"/>
      <c r="AP75" s="968" t="s">
        <v>561</v>
      </c>
      <c r="AQ75" s="966"/>
      <c r="AR75" s="966"/>
      <c r="AS75" s="966"/>
      <c r="AT75" s="967"/>
      <c r="AU75" s="968" t="s">
        <v>561</v>
      </c>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2">
        <v>9</v>
      </c>
      <c r="B76" s="961" t="s">
        <v>570</v>
      </c>
      <c r="C76" s="962"/>
      <c r="D76" s="962"/>
      <c r="E76" s="962"/>
      <c r="F76" s="962"/>
      <c r="G76" s="962"/>
      <c r="H76" s="962"/>
      <c r="I76" s="962"/>
      <c r="J76" s="962"/>
      <c r="K76" s="962"/>
      <c r="L76" s="962"/>
      <c r="M76" s="962"/>
      <c r="N76" s="962"/>
      <c r="O76" s="962"/>
      <c r="P76" s="963"/>
      <c r="Q76" s="965">
        <v>67</v>
      </c>
      <c r="R76" s="966"/>
      <c r="S76" s="966"/>
      <c r="T76" s="966"/>
      <c r="U76" s="967"/>
      <c r="V76" s="968">
        <v>66</v>
      </c>
      <c r="W76" s="966"/>
      <c r="X76" s="966"/>
      <c r="Y76" s="966"/>
      <c r="Z76" s="967"/>
      <c r="AA76" s="968">
        <v>1</v>
      </c>
      <c r="AB76" s="966"/>
      <c r="AC76" s="966"/>
      <c r="AD76" s="966"/>
      <c r="AE76" s="967"/>
      <c r="AF76" s="968" t="s">
        <v>561</v>
      </c>
      <c r="AG76" s="966"/>
      <c r="AH76" s="966"/>
      <c r="AI76" s="966"/>
      <c r="AJ76" s="967"/>
      <c r="AK76" s="968" t="s">
        <v>561</v>
      </c>
      <c r="AL76" s="966"/>
      <c r="AM76" s="966"/>
      <c r="AN76" s="966"/>
      <c r="AO76" s="967"/>
      <c r="AP76" s="968" t="s">
        <v>561</v>
      </c>
      <c r="AQ76" s="966"/>
      <c r="AR76" s="966"/>
      <c r="AS76" s="966"/>
      <c r="AT76" s="967"/>
      <c r="AU76" s="968" t="s">
        <v>561</v>
      </c>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4" t="s">
        <v>384</v>
      </c>
      <c r="B88" s="924" t="s">
        <v>414</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6681</v>
      </c>
      <c r="AG88" s="946"/>
      <c r="AH88" s="946"/>
      <c r="AI88" s="946"/>
      <c r="AJ88" s="946"/>
      <c r="AK88" s="950"/>
      <c r="AL88" s="950"/>
      <c r="AM88" s="950"/>
      <c r="AN88" s="950"/>
      <c r="AO88" s="950"/>
      <c r="AP88" s="946">
        <v>1198</v>
      </c>
      <c r="AQ88" s="946"/>
      <c r="AR88" s="946"/>
      <c r="AS88" s="946"/>
      <c r="AT88" s="946"/>
      <c r="AU88" s="946">
        <v>473</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384</v>
      </c>
      <c r="BR102" s="924" t="s">
        <v>415</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477</v>
      </c>
      <c r="CS102" s="940"/>
      <c r="CT102" s="940"/>
      <c r="CU102" s="940"/>
      <c r="CV102" s="941"/>
      <c r="CW102" s="939">
        <v>252</v>
      </c>
      <c r="CX102" s="940"/>
      <c r="CY102" s="940"/>
      <c r="CZ102" s="940"/>
      <c r="DA102" s="941"/>
      <c r="DB102" s="939">
        <v>29</v>
      </c>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416</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417</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418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420</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421</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422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423</v>
      </c>
      <c r="AB109" s="883"/>
      <c r="AC109" s="883"/>
      <c r="AD109" s="883"/>
      <c r="AE109" s="884"/>
      <c r="AF109" s="885" t="s">
        <v>424</v>
      </c>
      <c r="AG109" s="883"/>
      <c r="AH109" s="883"/>
      <c r="AI109" s="883"/>
      <c r="AJ109" s="884"/>
      <c r="AK109" s="885" t="s">
        <v>294</v>
      </c>
      <c r="AL109" s="883"/>
      <c r="AM109" s="883"/>
      <c r="AN109" s="883"/>
      <c r="AO109" s="884"/>
      <c r="AP109" s="885" t="s">
        <v>425</v>
      </c>
      <c r="AQ109" s="883"/>
      <c r="AR109" s="883"/>
      <c r="AS109" s="883"/>
      <c r="AT109" s="916"/>
      <c r="AU109" s="882" t="s">
        <v>422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423</v>
      </c>
      <c r="BR109" s="883"/>
      <c r="BS109" s="883"/>
      <c r="BT109" s="883"/>
      <c r="BU109" s="884"/>
      <c r="BV109" s="885" t="s">
        <v>424</v>
      </c>
      <c r="BW109" s="883"/>
      <c r="BX109" s="883"/>
      <c r="BY109" s="883"/>
      <c r="BZ109" s="884"/>
      <c r="CA109" s="885" t="s">
        <v>294</v>
      </c>
      <c r="CB109" s="883"/>
      <c r="CC109" s="883"/>
      <c r="CD109" s="883"/>
      <c r="CE109" s="884"/>
      <c r="CF109" s="923" t="s">
        <v>425</v>
      </c>
      <c r="CG109" s="923"/>
      <c r="CH109" s="923"/>
      <c r="CI109" s="923"/>
      <c r="CJ109" s="923"/>
      <c r="CK109" s="885" t="s">
        <v>426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423</v>
      </c>
      <c r="DH109" s="883"/>
      <c r="DI109" s="883"/>
      <c r="DJ109" s="883"/>
      <c r="DK109" s="884"/>
      <c r="DL109" s="885" t="s">
        <v>424</v>
      </c>
      <c r="DM109" s="883"/>
      <c r="DN109" s="883"/>
      <c r="DO109" s="883"/>
      <c r="DP109" s="884"/>
      <c r="DQ109" s="885" t="s">
        <v>294</v>
      </c>
      <c r="DR109" s="883"/>
      <c r="DS109" s="883"/>
      <c r="DT109" s="883"/>
      <c r="DU109" s="884"/>
      <c r="DV109" s="885" t="s">
        <v>425</v>
      </c>
      <c r="DW109" s="883"/>
      <c r="DX109" s="883"/>
      <c r="DY109" s="883"/>
      <c r="DZ109" s="916"/>
    </row>
    <row r="110" spans="1:131" s="224" customFormat="1" ht="26.25" customHeight="1" x14ac:dyDescent="0.2">
      <c r="A110" s="794" t="s">
        <v>427</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8886852</v>
      </c>
      <c r="AB110" s="876"/>
      <c r="AC110" s="876"/>
      <c r="AD110" s="876"/>
      <c r="AE110" s="877"/>
      <c r="AF110" s="878">
        <v>8437621</v>
      </c>
      <c r="AG110" s="876"/>
      <c r="AH110" s="876"/>
      <c r="AI110" s="876"/>
      <c r="AJ110" s="877"/>
      <c r="AK110" s="878">
        <v>8141555</v>
      </c>
      <c r="AL110" s="876"/>
      <c r="AM110" s="876"/>
      <c r="AN110" s="876"/>
      <c r="AO110" s="877"/>
      <c r="AP110" s="879">
        <v>12.6</v>
      </c>
      <c r="AQ110" s="880"/>
      <c r="AR110" s="880"/>
      <c r="AS110" s="880"/>
      <c r="AT110" s="881"/>
      <c r="AU110" s="917" t="s">
        <v>69</v>
      </c>
      <c r="AV110" s="918"/>
      <c r="AW110" s="918"/>
      <c r="AX110" s="918"/>
      <c r="AY110" s="918"/>
      <c r="AZ110" s="847" t="s">
        <v>428</v>
      </c>
      <c r="BA110" s="795"/>
      <c r="BB110" s="795"/>
      <c r="BC110" s="795"/>
      <c r="BD110" s="795"/>
      <c r="BE110" s="795"/>
      <c r="BF110" s="795"/>
      <c r="BG110" s="795"/>
      <c r="BH110" s="795"/>
      <c r="BI110" s="795"/>
      <c r="BJ110" s="795"/>
      <c r="BK110" s="795"/>
      <c r="BL110" s="795"/>
      <c r="BM110" s="795"/>
      <c r="BN110" s="795"/>
      <c r="BO110" s="795"/>
      <c r="BP110" s="796"/>
      <c r="BQ110" s="848">
        <v>89093938</v>
      </c>
      <c r="BR110" s="829"/>
      <c r="BS110" s="829"/>
      <c r="BT110" s="829"/>
      <c r="BU110" s="829"/>
      <c r="BV110" s="829">
        <v>92645015</v>
      </c>
      <c r="BW110" s="829"/>
      <c r="BX110" s="829"/>
      <c r="BY110" s="829"/>
      <c r="BZ110" s="829"/>
      <c r="CA110" s="829">
        <v>94489917</v>
      </c>
      <c r="CB110" s="829"/>
      <c r="CC110" s="829"/>
      <c r="CD110" s="829"/>
      <c r="CE110" s="829"/>
      <c r="CF110" s="853">
        <v>146.6</v>
      </c>
      <c r="CG110" s="854"/>
      <c r="CH110" s="854"/>
      <c r="CI110" s="854"/>
      <c r="CJ110" s="854"/>
      <c r="CK110" s="913" t="s">
        <v>429</v>
      </c>
      <c r="CL110" s="806"/>
      <c r="CM110" s="847" t="s">
        <v>430</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283426</v>
      </c>
      <c r="DH110" s="829"/>
      <c r="DI110" s="829"/>
      <c r="DJ110" s="829"/>
      <c r="DK110" s="829"/>
      <c r="DL110" s="829">
        <v>226741</v>
      </c>
      <c r="DM110" s="829"/>
      <c r="DN110" s="829"/>
      <c r="DO110" s="829"/>
      <c r="DP110" s="829"/>
      <c r="DQ110" s="829">
        <v>170056</v>
      </c>
      <c r="DR110" s="829"/>
      <c r="DS110" s="829"/>
      <c r="DT110" s="829"/>
      <c r="DU110" s="829"/>
      <c r="DV110" s="830">
        <v>0.3</v>
      </c>
      <c r="DW110" s="830"/>
      <c r="DX110" s="830"/>
      <c r="DY110" s="830"/>
      <c r="DZ110" s="831"/>
    </row>
    <row r="111" spans="1:131" s="224" customFormat="1" ht="26.25" customHeight="1" x14ac:dyDescent="0.2">
      <c r="A111" s="761" t="s">
        <v>431</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432</v>
      </c>
      <c r="BA111" s="739"/>
      <c r="BB111" s="739"/>
      <c r="BC111" s="739"/>
      <c r="BD111" s="739"/>
      <c r="BE111" s="739"/>
      <c r="BF111" s="739"/>
      <c r="BG111" s="739"/>
      <c r="BH111" s="739"/>
      <c r="BI111" s="739"/>
      <c r="BJ111" s="739"/>
      <c r="BK111" s="739"/>
      <c r="BL111" s="739"/>
      <c r="BM111" s="739"/>
      <c r="BN111" s="739"/>
      <c r="BO111" s="739"/>
      <c r="BP111" s="740"/>
      <c r="BQ111" s="803">
        <v>291661</v>
      </c>
      <c r="BR111" s="804"/>
      <c r="BS111" s="804"/>
      <c r="BT111" s="804"/>
      <c r="BU111" s="804"/>
      <c r="BV111" s="804">
        <v>231794</v>
      </c>
      <c r="BW111" s="804"/>
      <c r="BX111" s="804"/>
      <c r="BY111" s="804"/>
      <c r="BZ111" s="804"/>
      <c r="CA111" s="804">
        <v>172537</v>
      </c>
      <c r="CB111" s="804"/>
      <c r="CC111" s="804"/>
      <c r="CD111" s="804"/>
      <c r="CE111" s="804"/>
      <c r="CF111" s="862">
        <v>0.3</v>
      </c>
      <c r="CG111" s="863"/>
      <c r="CH111" s="863"/>
      <c r="CI111" s="863"/>
      <c r="CJ111" s="863"/>
      <c r="CK111" s="914"/>
      <c r="CL111" s="808"/>
      <c r="CM111" s="802" t="s">
        <v>433</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2">
      <c r="A112" s="899" t="s">
        <v>434</v>
      </c>
      <c r="B112" s="900"/>
      <c r="C112" s="739" t="s">
        <v>435</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436</v>
      </c>
      <c r="BA112" s="739"/>
      <c r="BB112" s="739"/>
      <c r="BC112" s="739"/>
      <c r="BD112" s="739"/>
      <c r="BE112" s="739"/>
      <c r="BF112" s="739"/>
      <c r="BG112" s="739"/>
      <c r="BH112" s="739"/>
      <c r="BI112" s="739"/>
      <c r="BJ112" s="739"/>
      <c r="BK112" s="739"/>
      <c r="BL112" s="739"/>
      <c r="BM112" s="739"/>
      <c r="BN112" s="739"/>
      <c r="BO112" s="739"/>
      <c r="BP112" s="740"/>
      <c r="BQ112" s="803">
        <v>49954257</v>
      </c>
      <c r="BR112" s="804"/>
      <c r="BS112" s="804"/>
      <c r="BT112" s="804"/>
      <c r="BU112" s="804"/>
      <c r="BV112" s="804">
        <v>42771582</v>
      </c>
      <c r="BW112" s="804"/>
      <c r="BX112" s="804"/>
      <c r="BY112" s="804"/>
      <c r="BZ112" s="804"/>
      <c r="CA112" s="804">
        <v>41682076</v>
      </c>
      <c r="CB112" s="804"/>
      <c r="CC112" s="804"/>
      <c r="CD112" s="804"/>
      <c r="CE112" s="804"/>
      <c r="CF112" s="862">
        <v>64.7</v>
      </c>
      <c r="CG112" s="863"/>
      <c r="CH112" s="863"/>
      <c r="CI112" s="863"/>
      <c r="CJ112" s="863"/>
      <c r="CK112" s="914"/>
      <c r="CL112" s="808"/>
      <c r="CM112" s="802" t="s">
        <v>437</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2">
      <c r="A113" s="901"/>
      <c r="B113" s="902"/>
      <c r="C113" s="739" t="s">
        <v>438</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3839537</v>
      </c>
      <c r="AB113" s="906"/>
      <c r="AC113" s="906"/>
      <c r="AD113" s="906"/>
      <c r="AE113" s="907"/>
      <c r="AF113" s="908">
        <v>3416182</v>
      </c>
      <c r="AG113" s="906"/>
      <c r="AH113" s="906"/>
      <c r="AI113" s="906"/>
      <c r="AJ113" s="907"/>
      <c r="AK113" s="908">
        <v>3527861</v>
      </c>
      <c r="AL113" s="906"/>
      <c r="AM113" s="906"/>
      <c r="AN113" s="906"/>
      <c r="AO113" s="907"/>
      <c r="AP113" s="909">
        <v>5.5</v>
      </c>
      <c r="AQ113" s="910"/>
      <c r="AR113" s="910"/>
      <c r="AS113" s="910"/>
      <c r="AT113" s="911"/>
      <c r="AU113" s="919"/>
      <c r="AV113" s="920"/>
      <c r="AW113" s="920"/>
      <c r="AX113" s="920"/>
      <c r="AY113" s="920"/>
      <c r="AZ113" s="802" t="s">
        <v>439</v>
      </c>
      <c r="BA113" s="739"/>
      <c r="BB113" s="739"/>
      <c r="BC113" s="739"/>
      <c r="BD113" s="739"/>
      <c r="BE113" s="739"/>
      <c r="BF113" s="739"/>
      <c r="BG113" s="739"/>
      <c r="BH113" s="739"/>
      <c r="BI113" s="739"/>
      <c r="BJ113" s="739"/>
      <c r="BK113" s="739"/>
      <c r="BL113" s="739"/>
      <c r="BM113" s="739"/>
      <c r="BN113" s="739"/>
      <c r="BO113" s="739"/>
      <c r="BP113" s="740"/>
      <c r="BQ113" s="803">
        <v>422388</v>
      </c>
      <c r="BR113" s="804"/>
      <c r="BS113" s="804"/>
      <c r="BT113" s="804"/>
      <c r="BU113" s="804"/>
      <c r="BV113" s="804">
        <v>562637</v>
      </c>
      <c r="BW113" s="804"/>
      <c r="BX113" s="804"/>
      <c r="BY113" s="804"/>
      <c r="BZ113" s="804"/>
      <c r="CA113" s="804">
        <v>472977</v>
      </c>
      <c r="CB113" s="804"/>
      <c r="CC113" s="804"/>
      <c r="CD113" s="804"/>
      <c r="CE113" s="804"/>
      <c r="CF113" s="862">
        <v>0.7</v>
      </c>
      <c r="CG113" s="863"/>
      <c r="CH113" s="863"/>
      <c r="CI113" s="863"/>
      <c r="CJ113" s="863"/>
      <c r="CK113" s="914"/>
      <c r="CL113" s="808"/>
      <c r="CM113" s="802" t="s">
        <v>440</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v>8235</v>
      </c>
      <c r="DH113" s="767"/>
      <c r="DI113" s="767"/>
      <c r="DJ113" s="767"/>
      <c r="DK113" s="768"/>
      <c r="DL113" s="769">
        <v>5053</v>
      </c>
      <c r="DM113" s="767"/>
      <c r="DN113" s="767"/>
      <c r="DO113" s="767"/>
      <c r="DP113" s="768"/>
      <c r="DQ113" s="769">
        <v>2481</v>
      </c>
      <c r="DR113" s="767"/>
      <c r="DS113" s="767"/>
      <c r="DT113" s="767"/>
      <c r="DU113" s="768"/>
      <c r="DV113" s="811">
        <v>0</v>
      </c>
      <c r="DW113" s="812"/>
      <c r="DX113" s="812"/>
      <c r="DY113" s="812"/>
      <c r="DZ113" s="813"/>
    </row>
    <row r="114" spans="1:130" s="224" customFormat="1" ht="26.25" customHeight="1" x14ac:dyDescent="0.2">
      <c r="A114" s="901"/>
      <c r="B114" s="902"/>
      <c r="C114" s="739" t="s">
        <v>441</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137995</v>
      </c>
      <c r="AB114" s="767"/>
      <c r="AC114" s="767"/>
      <c r="AD114" s="767"/>
      <c r="AE114" s="768"/>
      <c r="AF114" s="769">
        <v>152175</v>
      </c>
      <c r="AG114" s="767"/>
      <c r="AH114" s="767"/>
      <c r="AI114" s="767"/>
      <c r="AJ114" s="768"/>
      <c r="AK114" s="769">
        <v>105486</v>
      </c>
      <c r="AL114" s="767"/>
      <c r="AM114" s="767"/>
      <c r="AN114" s="767"/>
      <c r="AO114" s="768"/>
      <c r="AP114" s="811">
        <v>0.2</v>
      </c>
      <c r="AQ114" s="812"/>
      <c r="AR114" s="812"/>
      <c r="AS114" s="812"/>
      <c r="AT114" s="813"/>
      <c r="AU114" s="919"/>
      <c r="AV114" s="920"/>
      <c r="AW114" s="920"/>
      <c r="AX114" s="920"/>
      <c r="AY114" s="920"/>
      <c r="AZ114" s="802" t="s">
        <v>442</v>
      </c>
      <c r="BA114" s="739"/>
      <c r="BB114" s="739"/>
      <c r="BC114" s="739"/>
      <c r="BD114" s="739"/>
      <c r="BE114" s="739"/>
      <c r="BF114" s="739"/>
      <c r="BG114" s="739"/>
      <c r="BH114" s="739"/>
      <c r="BI114" s="739"/>
      <c r="BJ114" s="739"/>
      <c r="BK114" s="739"/>
      <c r="BL114" s="739"/>
      <c r="BM114" s="739"/>
      <c r="BN114" s="739"/>
      <c r="BO114" s="739"/>
      <c r="BP114" s="740"/>
      <c r="BQ114" s="803">
        <v>15053621</v>
      </c>
      <c r="BR114" s="804"/>
      <c r="BS114" s="804"/>
      <c r="BT114" s="804"/>
      <c r="BU114" s="804"/>
      <c r="BV114" s="804">
        <v>15076867</v>
      </c>
      <c r="BW114" s="804"/>
      <c r="BX114" s="804"/>
      <c r="BY114" s="804"/>
      <c r="BZ114" s="804"/>
      <c r="CA114" s="804">
        <v>15910983</v>
      </c>
      <c r="CB114" s="804"/>
      <c r="CC114" s="804"/>
      <c r="CD114" s="804"/>
      <c r="CE114" s="804"/>
      <c r="CF114" s="862">
        <v>24.7</v>
      </c>
      <c r="CG114" s="863"/>
      <c r="CH114" s="863"/>
      <c r="CI114" s="863"/>
      <c r="CJ114" s="863"/>
      <c r="CK114" s="914"/>
      <c r="CL114" s="808"/>
      <c r="CM114" s="802" t="s">
        <v>443</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2">
      <c r="A115" s="901"/>
      <c r="B115" s="902"/>
      <c r="C115" s="739" t="s">
        <v>444</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94490</v>
      </c>
      <c r="AB115" s="906"/>
      <c r="AC115" s="906"/>
      <c r="AD115" s="906"/>
      <c r="AE115" s="907"/>
      <c r="AF115" s="908">
        <v>138717</v>
      </c>
      <c r="AG115" s="906"/>
      <c r="AH115" s="906"/>
      <c r="AI115" s="906"/>
      <c r="AJ115" s="907"/>
      <c r="AK115" s="908">
        <v>200289</v>
      </c>
      <c r="AL115" s="906"/>
      <c r="AM115" s="906"/>
      <c r="AN115" s="906"/>
      <c r="AO115" s="907"/>
      <c r="AP115" s="909">
        <v>0.3</v>
      </c>
      <c r="AQ115" s="910"/>
      <c r="AR115" s="910"/>
      <c r="AS115" s="910"/>
      <c r="AT115" s="911"/>
      <c r="AU115" s="919"/>
      <c r="AV115" s="920"/>
      <c r="AW115" s="920"/>
      <c r="AX115" s="920"/>
      <c r="AY115" s="920"/>
      <c r="AZ115" s="802" t="s">
        <v>445</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446</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2">
      <c r="A116" s="903"/>
      <c r="B116" s="904"/>
      <c r="C116" s="826" t="s">
        <v>447</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448</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449</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450</v>
      </c>
      <c r="Z117" s="884"/>
      <c r="AA117" s="889">
        <v>12958874</v>
      </c>
      <c r="AB117" s="890"/>
      <c r="AC117" s="890"/>
      <c r="AD117" s="890"/>
      <c r="AE117" s="891"/>
      <c r="AF117" s="892">
        <v>12144695</v>
      </c>
      <c r="AG117" s="890"/>
      <c r="AH117" s="890"/>
      <c r="AI117" s="890"/>
      <c r="AJ117" s="891"/>
      <c r="AK117" s="892">
        <v>11975191</v>
      </c>
      <c r="AL117" s="890"/>
      <c r="AM117" s="890"/>
      <c r="AN117" s="890"/>
      <c r="AO117" s="891"/>
      <c r="AP117" s="893"/>
      <c r="AQ117" s="894"/>
      <c r="AR117" s="894"/>
      <c r="AS117" s="894"/>
      <c r="AT117" s="895"/>
      <c r="AU117" s="919"/>
      <c r="AV117" s="920"/>
      <c r="AW117" s="920"/>
      <c r="AX117" s="920"/>
      <c r="AY117" s="920"/>
      <c r="AZ117" s="850" t="s">
        <v>451</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452</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2">
      <c r="A118" s="882" t="s">
        <v>426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423</v>
      </c>
      <c r="AB118" s="883"/>
      <c r="AC118" s="883"/>
      <c r="AD118" s="883"/>
      <c r="AE118" s="884"/>
      <c r="AF118" s="885" t="s">
        <v>424</v>
      </c>
      <c r="AG118" s="883"/>
      <c r="AH118" s="883"/>
      <c r="AI118" s="883"/>
      <c r="AJ118" s="884"/>
      <c r="AK118" s="885" t="s">
        <v>294</v>
      </c>
      <c r="AL118" s="883"/>
      <c r="AM118" s="883"/>
      <c r="AN118" s="883"/>
      <c r="AO118" s="884"/>
      <c r="AP118" s="886" t="s">
        <v>425</v>
      </c>
      <c r="AQ118" s="887"/>
      <c r="AR118" s="887"/>
      <c r="AS118" s="887"/>
      <c r="AT118" s="888"/>
      <c r="AU118" s="919"/>
      <c r="AV118" s="920"/>
      <c r="AW118" s="920"/>
      <c r="AX118" s="920"/>
      <c r="AY118" s="920"/>
      <c r="AZ118" s="825" t="s">
        <v>453</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454</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2">
      <c r="A119" s="805" t="s">
        <v>429</v>
      </c>
      <c r="B119" s="806"/>
      <c r="C119" s="847" t="s">
        <v>430</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56685</v>
      </c>
      <c r="AB119" s="876"/>
      <c r="AC119" s="876"/>
      <c r="AD119" s="876"/>
      <c r="AE119" s="877"/>
      <c r="AF119" s="878">
        <v>56685</v>
      </c>
      <c r="AG119" s="876"/>
      <c r="AH119" s="876"/>
      <c r="AI119" s="876"/>
      <c r="AJ119" s="877"/>
      <c r="AK119" s="878">
        <v>123425</v>
      </c>
      <c r="AL119" s="876"/>
      <c r="AM119" s="876"/>
      <c r="AN119" s="876"/>
      <c r="AO119" s="877"/>
      <c r="AP119" s="879">
        <v>0.2</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455</v>
      </c>
      <c r="BP119" s="865"/>
      <c r="BQ119" s="866">
        <v>154815865</v>
      </c>
      <c r="BR119" s="832"/>
      <c r="BS119" s="832"/>
      <c r="BT119" s="832"/>
      <c r="BU119" s="832"/>
      <c r="BV119" s="832">
        <v>151287895</v>
      </c>
      <c r="BW119" s="832"/>
      <c r="BX119" s="832"/>
      <c r="BY119" s="832"/>
      <c r="BZ119" s="832"/>
      <c r="CA119" s="832">
        <v>152728490</v>
      </c>
      <c r="CB119" s="832"/>
      <c r="CC119" s="832"/>
      <c r="CD119" s="832"/>
      <c r="CE119" s="832"/>
      <c r="CF119" s="735"/>
      <c r="CG119" s="736"/>
      <c r="CH119" s="736"/>
      <c r="CI119" s="736"/>
      <c r="CJ119" s="821"/>
      <c r="CK119" s="915"/>
      <c r="CL119" s="810"/>
      <c r="CM119" s="825" t="s">
        <v>456</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2">
      <c r="A120" s="807"/>
      <c r="B120" s="808"/>
      <c r="C120" s="802" t="s">
        <v>433</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457</v>
      </c>
      <c r="AV120" s="868"/>
      <c r="AW120" s="868"/>
      <c r="AX120" s="868"/>
      <c r="AY120" s="869"/>
      <c r="AZ120" s="847" t="s">
        <v>458</v>
      </c>
      <c r="BA120" s="795"/>
      <c r="BB120" s="795"/>
      <c r="BC120" s="795"/>
      <c r="BD120" s="795"/>
      <c r="BE120" s="795"/>
      <c r="BF120" s="795"/>
      <c r="BG120" s="795"/>
      <c r="BH120" s="795"/>
      <c r="BI120" s="795"/>
      <c r="BJ120" s="795"/>
      <c r="BK120" s="795"/>
      <c r="BL120" s="795"/>
      <c r="BM120" s="795"/>
      <c r="BN120" s="795"/>
      <c r="BO120" s="795"/>
      <c r="BP120" s="796"/>
      <c r="BQ120" s="848">
        <v>31081078</v>
      </c>
      <c r="BR120" s="829"/>
      <c r="BS120" s="829"/>
      <c r="BT120" s="829"/>
      <c r="BU120" s="829"/>
      <c r="BV120" s="829">
        <v>31836563</v>
      </c>
      <c r="BW120" s="829"/>
      <c r="BX120" s="829"/>
      <c r="BY120" s="829"/>
      <c r="BZ120" s="829"/>
      <c r="CA120" s="829">
        <v>36368409</v>
      </c>
      <c r="CB120" s="829"/>
      <c r="CC120" s="829"/>
      <c r="CD120" s="829"/>
      <c r="CE120" s="829"/>
      <c r="CF120" s="853">
        <v>56.4</v>
      </c>
      <c r="CG120" s="854"/>
      <c r="CH120" s="854"/>
      <c r="CI120" s="854"/>
      <c r="CJ120" s="854"/>
      <c r="CK120" s="855" t="s">
        <v>459</v>
      </c>
      <c r="CL120" s="839"/>
      <c r="CM120" s="839"/>
      <c r="CN120" s="839"/>
      <c r="CO120" s="840"/>
      <c r="CP120" s="859" t="s">
        <v>403</v>
      </c>
      <c r="CQ120" s="860"/>
      <c r="CR120" s="860"/>
      <c r="CS120" s="860"/>
      <c r="CT120" s="860"/>
      <c r="CU120" s="860"/>
      <c r="CV120" s="860"/>
      <c r="CW120" s="860"/>
      <c r="CX120" s="860"/>
      <c r="CY120" s="860"/>
      <c r="CZ120" s="860"/>
      <c r="DA120" s="860"/>
      <c r="DB120" s="860"/>
      <c r="DC120" s="860"/>
      <c r="DD120" s="860"/>
      <c r="DE120" s="860"/>
      <c r="DF120" s="861"/>
      <c r="DG120" s="848">
        <v>43263373</v>
      </c>
      <c r="DH120" s="829"/>
      <c r="DI120" s="829"/>
      <c r="DJ120" s="829"/>
      <c r="DK120" s="829"/>
      <c r="DL120" s="829">
        <v>37660911</v>
      </c>
      <c r="DM120" s="829"/>
      <c r="DN120" s="829"/>
      <c r="DO120" s="829"/>
      <c r="DP120" s="829"/>
      <c r="DQ120" s="829">
        <v>36382064</v>
      </c>
      <c r="DR120" s="829"/>
      <c r="DS120" s="829"/>
      <c r="DT120" s="829"/>
      <c r="DU120" s="829"/>
      <c r="DV120" s="830">
        <v>56.4</v>
      </c>
      <c r="DW120" s="830"/>
      <c r="DX120" s="830"/>
      <c r="DY120" s="830"/>
      <c r="DZ120" s="831"/>
    </row>
    <row r="121" spans="1:130" s="224" customFormat="1" ht="26.25" customHeight="1" x14ac:dyDescent="0.2">
      <c r="A121" s="807"/>
      <c r="B121" s="808"/>
      <c r="C121" s="850" t="s">
        <v>460</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v>2904</v>
      </c>
      <c r="AB121" s="767"/>
      <c r="AC121" s="767"/>
      <c r="AD121" s="767"/>
      <c r="AE121" s="768"/>
      <c r="AF121" s="769">
        <v>2880</v>
      </c>
      <c r="AG121" s="767"/>
      <c r="AH121" s="767"/>
      <c r="AI121" s="767"/>
      <c r="AJ121" s="768"/>
      <c r="AK121" s="769">
        <v>2624</v>
      </c>
      <c r="AL121" s="767"/>
      <c r="AM121" s="767"/>
      <c r="AN121" s="767"/>
      <c r="AO121" s="768"/>
      <c r="AP121" s="811">
        <v>0</v>
      </c>
      <c r="AQ121" s="812"/>
      <c r="AR121" s="812"/>
      <c r="AS121" s="812"/>
      <c r="AT121" s="813"/>
      <c r="AU121" s="870"/>
      <c r="AV121" s="871"/>
      <c r="AW121" s="871"/>
      <c r="AX121" s="871"/>
      <c r="AY121" s="872"/>
      <c r="AZ121" s="802" t="s">
        <v>461</v>
      </c>
      <c r="BA121" s="739"/>
      <c r="BB121" s="739"/>
      <c r="BC121" s="739"/>
      <c r="BD121" s="739"/>
      <c r="BE121" s="739"/>
      <c r="BF121" s="739"/>
      <c r="BG121" s="739"/>
      <c r="BH121" s="739"/>
      <c r="BI121" s="739"/>
      <c r="BJ121" s="739"/>
      <c r="BK121" s="739"/>
      <c r="BL121" s="739"/>
      <c r="BM121" s="739"/>
      <c r="BN121" s="739"/>
      <c r="BO121" s="739"/>
      <c r="BP121" s="740"/>
      <c r="BQ121" s="803">
        <v>29976907</v>
      </c>
      <c r="BR121" s="804"/>
      <c r="BS121" s="804"/>
      <c r="BT121" s="804"/>
      <c r="BU121" s="804"/>
      <c r="BV121" s="804">
        <v>29051921</v>
      </c>
      <c r="BW121" s="804"/>
      <c r="BX121" s="804"/>
      <c r="BY121" s="804"/>
      <c r="BZ121" s="804"/>
      <c r="CA121" s="804">
        <v>29220923</v>
      </c>
      <c r="CB121" s="804"/>
      <c r="CC121" s="804"/>
      <c r="CD121" s="804"/>
      <c r="CE121" s="804"/>
      <c r="CF121" s="862">
        <v>45.3</v>
      </c>
      <c r="CG121" s="863"/>
      <c r="CH121" s="863"/>
      <c r="CI121" s="863"/>
      <c r="CJ121" s="863"/>
      <c r="CK121" s="856"/>
      <c r="CL121" s="842"/>
      <c r="CM121" s="842"/>
      <c r="CN121" s="842"/>
      <c r="CO121" s="843"/>
      <c r="CP121" s="822" t="s">
        <v>404</v>
      </c>
      <c r="CQ121" s="823"/>
      <c r="CR121" s="823"/>
      <c r="CS121" s="823"/>
      <c r="CT121" s="823"/>
      <c r="CU121" s="823"/>
      <c r="CV121" s="823"/>
      <c r="CW121" s="823"/>
      <c r="CX121" s="823"/>
      <c r="CY121" s="823"/>
      <c r="CZ121" s="823"/>
      <c r="DA121" s="823"/>
      <c r="DB121" s="823"/>
      <c r="DC121" s="823"/>
      <c r="DD121" s="823"/>
      <c r="DE121" s="823"/>
      <c r="DF121" s="824"/>
      <c r="DG121" s="803">
        <v>3767129</v>
      </c>
      <c r="DH121" s="804"/>
      <c r="DI121" s="804"/>
      <c r="DJ121" s="804"/>
      <c r="DK121" s="804"/>
      <c r="DL121" s="804">
        <v>2682790</v>
      </c>
      <c r="DM121" s="804"/>
      <c r="DN121" s="804"/>
      <c r="DO121" s="804"/>
      <c r="DP121" s="804"/>
      <c r="DQ121" s="804">
        <v>3202300</v>
      </c>
      <c r="DR121" s="804"/>
      <c r="DS121" s="804"/>
      <c r="DT121" s="804"/>
      <c r="DU121" s="804"/>
      <c r="DV121" s="781">
        <v>5</v>
      </c>
      <c r="DW121" s="781"/>
      <c r="DX121" s="781"/>
      <c r="DY121" s="781"/>
      <c r="DZ121" s="782"/>
    </row>
    <row r="122" spans="1:130" s="224" customFormat="1" ht="26.25" customHeight="1" x14ac:dyDescent="0.2">
      <c r="A122" s="807"/>
      <c r="B122" s="808"/>
      <c r="C122" s="802" t="s">
        <v>443</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462</v>
      </c>
      <c r="BA122" s="826"/>
      <c r="BB122" s="826"/>
      <c r="BC122" s="826"/>
      <c r="BD122" s="826"/>
      <c r="BE122" s="826"/>
      <c r="BF122" s="826"/>
      <c r="BG122" s="826"/>
      <c r="BH122" s="826"/>
      <c r="BI122" s="826"/>
      <c r="BJ122" s="826"/>
      <c r="BK122" s="826"/>
      <c r="BL122" s="826"/>
      <c r="BM122" s="826"/>
      <c r="BN122" s="826"/>
      <c r="BO122" s="826"/>
      <c r="BP122" s="827"/>
      <c r="BQ122" s="866">
        <v>105575648</v>
      </c>
      <c r="BR122" s="832"/>
      <c r="BS122" s="832"/>
      <c r="BT122" s="832"/>
      <c r="BU122" s="832"/>
      <c r="BV122" s="832">
        <v>104693962</v>
      </c>
      <c r="BW122" s="832"/>
      <c r="BX122" s="832"/>
      <c r="BY122" s="832"/>
      <c r="BZ122" s="832"/>
      <c r="CA122" s="832">
        <v>105788735</v>
      </c>
      <c r="CB122" s="832"/>
      <c r="CC122" s="832"/>
      <c r="CD122" s="832"/>
      <c r="CE122" s="832"/>
      <c r="CF122" s="833">
        <v>164.1</v>
      </c>
      <c r="CG122" s="834"/>
      <c r="CH122" s="834"/>
      <c r="CI122" s="834"/>
      <c r="CJ122" s="834"/>
      <c r="CK122" s="856"/>
      <c r="CL122" s="842"/>
      <c r="CM122" s="842"/>
      <c r="CN122" s="842"/>
      <c r="CO122" s="843"/>
      <c r="CP122" s="822" t="s">
        <v>407</v>
      </c>
      <c r="CQ122" s="823"/>
      <c r="CR122" s="823"/>
      <c r="CS122" s="823"/>
      <c r="CT122" s="823"/>
      <c r="CU122" s="823"/>
      <c r="CV122" s="823"/>
      <c r="CW122" s="823"/>
      <c r="CX122" s="823"/>
      <c r="CY122" s="823"/>
      <c r="CZ122" s="823"/>
      <c r="DA122" s="823"/>
      <c r="DB122" s="823"/>
      <c r="DC122" s="823"/>
      <c r="DD122" s="823"/>
      <c r="DE122" s="823"/>
      <c r="DF122" s="824"/>
      <c r="DG122" s="803">
        <v>2453290</v>
      </c>
      <c r="DH122" s="804"/>
      <c r="DI122" s="804"/>
      <c r="DJ122" s="804"/>
      <c r="DK122" s="804"/>
      <c r="DL122" s="804">
        <v>2079850</v>
      </c>
      <c r="DM122" s="804"/>
      <c r="DN122" s="804"/>
      <c r="DO122" s="804"/>
      <c r="DP122" s="804"/>
      <c r="DQ122" s="804">
        <v>1814441</v>
      </c>
      <c r="DR122" s="804"/>
      <c r="DS122" s="804"/>
      <c r="DT122" s="804"/>
      <c r="DU122" s="804"/>
      <c r="DV122" s="781">
        <v>2.8</v>
      </c>
      <c r="DW122" s="781"/>
      <c r="DX122" s="781"/>
      <c r="DY122" s="781"/>
      <c r="DZ122" s="782"/>
    </row>
    <row r="123" spans="1:130" s="224" customFormat="1" ht="26.25" customHeight="1" x14ac:dyDescent="0.2">
      <c r="A123" s="807"/>
      <c r="B123" s="808"/>
      <c r="C123" s="802" t="s">
        <v>449</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463</v>
      </c>
      <c r="BP123" s="865"/>
      <c r="BQ123" s="819">
        <v>166633633</v>
      </c>
      <c r="BR123" s="820"/>
      <c r="BS123" s="820"/>
      <c r="BT123" s="820"/>
      <c r="BU123" s="820"/>
      <c r="BV123" s="820">
        <v>165582446</v>
      </c>
      <c r="BW123" s="820"/>
      <c r="BX123" s="820"/>
      <c r="BY123" s="820"/>
      <c r="BZ123" s="820"/>
      <c r="CA123" s="820">
        <v>171378067</v>
      </c>
      <c r="CB123" s="820"/>
      <c r="CC123" s="820"/>
      <c r="CD123" s="820"/>
      <c r="CE123" s="820"/>
      <c r="CF123" s="735"/>
      <c r="CG123" s="736"/>
      <c r="CH123" s="736"/>
      <c r="CI123" s="736"/>
      <c r="CJ123" s="821"/>
      <c r="CK123" s="856"/>
      <c r="CL123" s="842"/>
      <c r="CM123" s="842"/>
      <c r="CN123" s="842"/>
      <c r="CO123" s="843"/>
      <c r="CP123" s="822" t="s">
        <v>402</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v>323498</v>
      </c>
      <c r="DM123" s="767"/>
      <c r="DN123" s="767"/>
      <c r="DO123" s="767"/>
      <c r="DP123" s="768"/>
      <c r="DQ123" s="769">
        <v>251938</v>
      </c>
      <c r="DR123" s="767"/>
      <c r="DS123" s="767"/>
      <c r="DT123" s="767"/>
      <c r="DU123" s="768"/>
      <c r="DV123" s="811">
        <v>0.4</v>
      </c>
      <c r="DW123" s="812"/>
      <c r="DX123" s="812"/>
      <c r="DY123" s="812"/>
      <c r="DZ123" s="813"/>
    </row>
    <row r="124" spans="1:130" s="224" customFormat="1" ht="26.25" customHeight="1" thickBot="1" x14ac:dyDescent="0.25">
      <c r="A124" s="807"/>
      <c r="B124" s="808"/>
      <c r="C124" s="802" t="s">
        <v>452</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464</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465</v>
      </c>
      <c r="CQ124" s="823"/>
      <c r="CR124" s="823"/>
      <c r="CS124" s="823"/>
      <c r="CT124" s="823"/>
      <c r="CU124" s="823"/>
      <c r="CV124" s="823"/>
      <c r="CW124" s="823"/>
      <c r="CX124" s="823"/>
      <c r="CY124" s="823"/>
      <c r="CZ124" s="823"/>
      <c r="DA124" s="823"/>
      <c r="DB124" s="823"/>
      <c r="DC124" s="823"/>
      <c r="DD124" s="823"/>
      <c r="DE124" s="823"/>
      <c r="DF124" s="824"/>
      <c r="DG124" s="750">
        <v>470465</v>
      </c>
      <c r="DH124" s="751"/>
      <c r="DI124" s="751"/>
      <c r="DJ124" s="751"/>
      <c r="DK124" s="752"/>
      <c r="DL124" s="753">
        <v>24533</v>
      </c>
      <c r="DM124" s="751"/>
      <c r="DN124" s="751"/>
      <c r="DO124" s="751"/>
      <c r="DP124" s="752"/>
      <c r="DQ124" s="753">
        <v>31333</v>
      </c>
      <c r="DR124" s="751"/>
      <c r="DS124" s="751"/>
      <c r="DT124" s="751"/>
      <c r="DU124" s="752"/>
      <c r="DV124" s="835">
        <v>0</v>
      </c>
      <c r="DW124" s="836"/>
      <c r="DX124" s="836"/>
      <c r="DY124" s="836"/>
      <c r="DZ124" s="837"/>
    </row>
    <row r="125" spans="1:130" s="224" customFormat="1" ht="26.25" customHeight="1" x14ac:dyDescent="0.2">
      <c r="A125" s="807"/>
      <c r="B125" s="808"/>
      <c r="C125" s="802" t="s">
        <v>454</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466</v>
      </c>
      <c r="CL125" s="839"/>
      <c r="CM125" s="839"/>
      <c r="CN125" s="839"/>
      <c r="CO125" s="840"/>
      <c r="CP125" s="847" t="s">
        <v>467</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5">
      <c r="A126" s="807"/>
      <c r="B126" s="808"/>
      <c r="C126" s="802" t="s">
        <v>456</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468</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2">
      <c r="A127" s="809"/>
      <c r="B127" s="810"/>
      <c r="C127" s="825" t="s">
        <v>469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34901</v>
      </c>
      <c r="AB127" s="767"/>
      <c r="AC127" s="767"/>
      <c r="AD127" s="767"/>
      <c r="AE127" s="768"/>
      <c r="AF127" s="769">
        <v>79152</v>
      </c>
      <c r="AG127" s="767"/>
      <c r="AH127" s="767"/>
      <c r="AI127" s="767"/>
      <c r="AJ127" s="768"/>
      <c r="AK127" s="769">
        <v>74240</v>
      </c>
      <c r="AL127" s="767"/>
      <c r="AM127" s="767"/>
      <c r="AN127" s="767"/>
      <c r="AO127" s="768"/>
      <c r="AP127" s="811">
        <v>0.1</v>
      </c>
      <c r="AQ127" s="812"/>
      <c r="AR127" s="812"/>
      <c r="AS127" s="812"/>
      <c r="AT127" s="813"/>
      <c r="AU127" s="226"/>
      <c r="AV127" s="226"/>
      <c r="AW127" s="226"/>
      <c r="AX127" s="828" t="s">
        <v>470</v>
      </c>
      <c r="AY127" s="799"/>
      <c r="AZ127" s="799"/>
      <c r="BA127" s="799"/>
      <c r="BB127" s="799"/>
      <c r="BC127" s="799"/>
      <c r="BD127" s="799"/>
      <c r="BE127" s="800"/>
      <c r="BF127" s="798" t="s">
        <v>471</v>
      </c>
      <c r="BG127" s="799"/>
      <c r="BH127" s="799"/>
      <c r="BI127" s="799"/>
      <c r="BJ127" s="799"/>
      <c r="BK127" s="799"/>
      <c r="BL127" s="800"/>
      <c r="BM127" s="798" t="s">
        <v>472</v>
      </c>
      <c r="BN127" s="799"/>
      <c r="BO127" s="799"/>
      <c r="BP127" s="799"/>
      <c r="BQ127" s="799"/>
      <c r="BR127" s="799"/>
      <c r="BS127" s="800"/>
      <c r="BT127" s="798" t="s">
        <v>473</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474</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5">
      <c r="A128" s="783" t="s">
        <v>475</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476</v>
      </c>
      <c r="X128" s="785"/>
      <c r="Y128" s="785"/>
      <c r="Z128" s="786"/>
      <c r="AA128" s="787">
        <v>2723329</v>
      </c>
      <c r="AB128" s="788"/>
      <c r="AC128" s="788"/>
      <c r="AD128" s="788"/>
      <c r="AE128" s="789"/>
      <c r="AF128" s="790">
        <v>2336529</v>
      </c>
      <c r="AG128" s="788"/>
      <c r="AH128" s="788"/>
      <c r="AI128" s="788"/>
      <c r="AJ128" s="789"/>
      <c r="AK128" s="790">
        <v>2545713</v>
      </c>
      <c r="AL128" s="788"/>
      <c r="AM128" s="788"/>
      <c r="AN128" s="788"/>
      <c r="AO128" s="789"/>
      <c r="AP128" s="791"/>
      <c r="AQ128" s="792"/>
      <c r="AR128" s="792"/>
      <c r="AS128" s="792"/>
      <c r="AT128" s="793"/>
      <c r="AU128" s="226"/>
      <c r="AV128" s="226"/>
      <c r="AW128" s="226"/>
      <c r="AX128" s="794" t="s">
        <v>477</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478</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479</v>
      </c>
      <c r="X129" s="764"/>
      <c r="Y129" s="764"/>
      <c r="Z129" s="765"/>
      <c r="AA129" s="766">
        <v>73189627</v>
      </c>
      <c r="AB129" s="767"/>
      <c r="AC129" s="767"/>
      <c r="AD129" s="767"/>
      <c r="AE129" s="768"/>
      <c r="AF129" s="769">
        <v>71642847</v>
      </c>
      <c r="AG129" s="767"/>
      <c r="AH129" s="767"/>
      <c r="AI129" s="767"/>
      <c r="AJ129" s="768"/>
      <c r="AK129" s="769">
        <v>73039000</v>
      </c>
      <c r="AL129" s="767"/>
      <c r="AM129" s="767"/>
      <c r="AN129" s="767"/>
      <c r="AO129" s="768"/>
      <c r="AP129" s="770"/>
      <c r="AQ129" s="771"/>
      <c r="AR129" s="771"/>
      <c r="AS129" s="771"/>
      <c r="AT129" s="772"/>
      <c r="AU129" s="227"/>
      <c r="AV129" s="227"/>
      <c r="AW129" s="227"/>
      <c r="AX129" s="738" t="s">
        <v>480</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481</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482</v>
      </c>
      <c r="X130" s="764"/>
      <c r="Y130" s="764"/>
      <c r="Z130" s="765"/>
      <c r="AA130" s="766">
        <v>8884269</v>
      </c>
      <c r="AB130" s="767"/>
      <c r="AC130" s="767"/>
      <c r="AD130" s="767"/>
      <c r="AE130" s="768"/>
      <c r="AF130" s="769">
        <v>8806922</v>
      </c>
      <c r="AG130" s="767"/>
      <c r="AH130" s="767"/>
      <c r="AI130" s="767"/>
      <c r="AJ130" s="768"/>
      <c r="AK130" s="769">
        <v>8580595</v>
      </c>
      <c r="AL130" s="767"/>
      <c r="AM130" s="767"/>
      <c r="AN130" s="767"/>
      <c r="AO130" s="768"/>
      <c r="AP130" s="770"/>
      <c r="AQ130" s="771"/>
      <c r="AR130" s="771"/>
      <c r="AS130" s="771"/>
      <c r="AT130" s="772"/>
      <c r="AU130" s="227"/>
      <c r="AV130" s="227"/>
      <c r="AW130" s="227"/>
      <c r="AX130" s="738" t="s">
        <v>483</v>
      </c>
      <c r="AY130" s="739"/>
      <c r="AZ130" s="739"/>
      <c r="BA130" s="739"/>
      <c r="BB130" s="739"/>
      <c r="BC130" s="739"/>
      <c r="BD130" s="739"/>
      <c r="BE130" s="740"/>
      <c r="BF130" s="741">
        <v>1.6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484</v>
      </c>
      <c r="X131" s="748"/>
      <c r="Y131" s="748"/>
      <c r="Z131" s="749"/>
      <c r="AA131" s="750">
        <v>64305358</v>
      </c>
      <c r="AB131" s="751"/>
      <c r="AC131" s="751"/>
      <c r="AD131" s="751"/>
      <c r="AE131" s="752"/>
      <c r="AF131" s="753">
        <v>62835925</v>
      </c>
      <c r="AG131" s="751"/>
      <c r="AH131" s="751"/>
      <c r="AI131" s="751"/>
      <c r="AJ131" s="752"/>
      <c r="AK131" s="753">
        <v>64458405</v>
      </c>
      <c r="AL131" s="751"/>
      <c r="AM131" s="751"/>
      <c r="AN131" s="751"/>
      <c r="AO131" s="752"/>
      <c r="AP131" s="754"/>
      <c r="AQ131" s="755"/>
      <c r="AR131" s="755"/>
      <c r="AS131" s="755"/>
      <c r="AT131" s="756"/>
      <c r="AU131" s="227"/>
      <c r="AV131" s="227"/>
      <c r="AW131" s="227"/>
      <c r="AX131" s="716" t="s">
        <v>485</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486</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487</v>
      </c>
      <c r="W132" s="729"/>
      <c r="X132" s="729"/>
      <c r="Y132" s="729"/>
      <c r="Z132" s="730"/>
      <c r="AA132" s="731">
        <v>2.1013427839999999</v>
      </c>
      <c r="AB132" s="732"/>
      <c r="AC132" s="732"/>
      <c r="AD132" s="732"/>
      <c r="AE132" s="733"/>
      <c r="AF132" s="734">
        <v>1.593426054</v>
      </c>
      <c r="AG132" s="732"/>
      <c r="AH132" s="732"/>
      <c r="AI132" s="732"/>
      <c r="AJ132" s="733"/>
      <c r="AK132" s="734">
        <v>1.3169469519999999</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488</v>
      </c>
      <c r="W133" s="708"/>
      <c r="X133" s="708"/>
      <c r="Y133" s="708"/>
      <c r="Z133" s="709"/>
      <c r="AA133" s="710">
        <v>2.7</v>
      </c>
      <c r="AB133" s="711"/>
      <c r="AC133" s="711"/>
      <c r="AD133" s="711"/>
      <c r="AE133" s="712"/>
      <c r="AF133" s="710">
        <v>1.9</v>
      </c>
      <c r="AG133" s="711"/>
      <c r="AH133" s="711"/>
      <c r="AI133" s="711"/>
      <c r="AJ133" s="712"/>
      <c r="AK133" s="710">
        <v>1.6</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F/ECYPhLehUHFJOgDYTUvi2Fvy5dsUNBq+oYgoTrrQUvL3Q1ZZAlePNgQt1SLllofsowsLB1DPCCjv6ZPefNjQ==" saltValue="8UYEQLYPraE7VwPCIVI+o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B7" zoomScale="80" zoomScaleNormal="85" zoomScaleSheetLayoutView="80" workbookViewId="0">
      <selection activeCell="AS73" sqref="AS73"/>
    </sheetView>
  </sheetViews>
  <sheetFormatPr defaultColWidth="0" defaultRowHeight="13.5" customHeight="1" zeroHeight="1" x14ac:dyDescent="0.2"/>
  <cols>
    <col min="1" max="120" width="2.81640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489</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XSAqZU4a+yvsCD1XVyN5oAG/8JFjcSRqM8GUPcpx9D2jZUhh4aHdezM6sEFyAR+WUOs/1ihxMlEgp3WXQvpFtA==" saltValue="bQ6gQnunxo5SNviEfZOeN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H46" zoomScale="70" zoomScaleNormal="7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DsG3ByqZJrCXaPKbkSMG7Z3HA0B7Qi1naptL+aYfbOM2E+Kc5/567W5uidrXzub+DPV1J88sZmFjwPXsfkeuaA==" saltValue="dfgfdSm7LxPbsy7Fxxera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L28" workbookViewId="0">
      <selection activeCell="R46" sqref="R46"/>
    </sheetView>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490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491</v>
      </c>
      <c r="AL6" s="260"/>
      <c r="AM6" s="260"/>
      <c r="AN6" s="260"/>
    </row>
    <row r="7" spans="1:46" ht="13.5" customHeight="1" x14ac:dyDescent="0.2">
      <c r="A7" s="259"/>
      <c r="AK7" s="262"/>
      <c r="AL7" s="263"/>
      <c r="AM7" s="263"/>
      <c r="AN7" s="264"/>
      <c r="AO7" s="1105" t="s">
        <v>492</v>
      </c>
      <c r="AP7" s="265"/>
      <c r="AQ7" s="266" t="s">
        <v>493</v>
      </c>
      <c r="AR7" s="267"/>
    </row>
    <row r="8" spans="1:46" ht="13" x14ac:dyDescent="0.2">
      <c r="A8" s="259"/>
      <c r="AK8" s="268"/>
      <c r="AL8" s="269"/>
      <c r="AM8" s="269"/>
      <c r="AN8" s="270"/>
      <c r="AO8" s="1106"/>
      <c r="AP8" s="271" t="s">
        <v>494</v>
      </c>
      <c r="AQ8" s="272" t="s">
        <v>495</v>
      </c>
      <c r="AR8" s="273" t="s">
        <v>496</v>
      </c>
    </row>
    <row r="9" spans="1:46" ht="13" x14ac:dyDescent="0.2">
      <c r="A9" s="259"/>
      <c r="AK9" s="1117" t="s">
        <v>497</v>
      </c>
      <c r="AL9" s="1118"/>
      <c r="AM9" s="1118"/>
      <c r="AN9" s="1119"/>
      <c r="AO9" s="274">
        <v>17787034</v>
      </c>
      <c r="AP9" s="274">
        <v>56439</v>
      </c>
      <c r="AQ9" s="275">
        <v>62936</v>
      </c>
      <c r="AR9" s="276">
        <v>-10.3</v>
      </c>
    </row>
    <row r="10" spans="1:46" ht="13.5" customHeight="1" x14ac:dyDescent="0.2">
      <c r="A10" s="259"/>
      <c r="AK10" s="1117" t="s">
        <v>498</v>
      </c>
      <c r="AL10" s="1118"/>
      <c r="AM10" s="1118"/>
      <c r="AN10" s="1119"/>
      <c r="AO10" s="277">
        <v>2373102</v>
      </c>
      <c r="AP10" s="277">
        <v>7530</v>
      </c>
      <c r="AQ10" s="278">
        <v>1734</v>
      </c>
      <c r="AR10" s="279">
        <v>334.3</v>
      </c>
    </row>
    <row r="11" spans="1:46" ht="13.5" customHeight="1" x14ac:dyDescent="0.2">
      <c r="A11" s="259"/>
      <c r="AK11" s="1117" t="s">
        <v>499</v>
      </c>
      <c r="AL11" s="1118"/>
      <c r="AM11" s="1118"/>
      <c r="AN11" s="1119"/>
      <c r="AO11" s="277">
        <v>212094</v>
      </c>
      <c r="AP11" s="277">
        <v>673</v>
      </c>
      <c r="AQ11" s="278">
        <v>694</v>
      </c>
      <c r="AR11" s="279">
        <v>-3</v>
      </c>
    </row>
    <row r="12" spans="1:46" ht="13.5" customHeight="1" x14ac:dyDescent="0.2">
      <c r="A12" s="259"/>
      <c r="AK12" s="1117" t="s">
        <v>500</v>
      </c>
      <c r="AL12" s="1118"/>
      <c r="AM12" s="1118"/>
      <c r="AN12" s="1119"/>
      <c r="AO12" s="277">
        <v>174411</v>
      </c>
      <c r="AP12" s="277">
        <v>553</v>
      </c>
      <c r="AQ12" s="278">
        <v>24</v>
      </c>
      <c r="AR12" s="279">
        <v>2204.1999999999998</v>
      </c>
    </row>
    <row r="13" spans="1:46" ht="13.5" customHeight="1" x14ac:dyDescent="0.2">
      <c r="A13" s="259"/>
      <c r="AK13" s="1117" t="s">
        <v>501</v>
      </c>
      <c r="AL13" s="1118"/>
      <c r="AM13" s="1118"/>
      <c r="AN13" s="1119"/>
      <c r="AO13" s="277">
        <v>868332</v>
      </c>
      <c r="AP13" s="277">
        <v>2755</v>
      </c>
      <c r="AQ13" s="278">
        <v>1996</v>
      </c>
      <c r="AR13" s="279">
        <v>38</v>
      </c>
    </row>
    <row r="14" spans="1:46" ht="13.5" customHeight="1" x14ac:dyDescent="0.2">
      <c r="A14" s="259"/>
      <c r="AK14" s="1117" t="s">
        <v>502</v>
      </c>
      <c r="AL14" s="1118"/>
      <c r="AM14" s="1118"/>
      <c r="AN14" s="1119"/>
      <c r="AO14" s="277">
        <v>370007</v>
      </c>
      <c r="AP14" s="277">
        <v>1174</v>
      </c>
      <c r="AQ14" s="278">
        <v>1351</v>
      </c>
      <c r="AR14" s="279">
        <v>-13.1</v>
      </c>
    </row>
    <row r="15" spans="1:46" ht="13.5" customHeight="1" x14ac:dyDescent="0.2">
      <c r="A15" s="259"/>
      <c r="AK15" s="1120" t="s">
        <v>503</v>
      </c>
      <c r="AL15" s="1121"/>
      <c r="AM15" s="1121"/>
      <c r="AN15" s="1122"/>
      <c r="AO15" s="277">
        <v>-216784</v>
      </c>
      <c r="AP15" s="277">
        <v>-688</v>
      </c>
      <c r="AQ15" s="278">
        <v>-1933</v>
      </c>
      <c r="AR15" s="279">
        <v>-64.400000000000006</v>
      </c>
    </row>
    <row r="16" spans="1:46" ht="13" x14ac:dyDescent="0.2">
      <c r="A16" s="259"/>
      <c r="AK16" s="1120" t="s">
        <v>177</v>
      </c>
      <c r="AL16" s="1121"/>
      <c r="AM16" s="1121"/>
      <c r="AN16" s="1122"/>
      <c r="AO16" s="277">
        <v>21568196</v>
      </c>
      <c r="AP16" s="277">
        <v>68437</v>
      </c>
      <c r="AQ16" s="278">
        <v>66802</v>
      </c>
      <c r="AR16" s="279">
        <v>2.4</v>
      </c>
    </row>
    <row r="17" spans="1:46" ht="13" x14ac:dyDescent="0.2">
      <c r="A17" s="259"/>
    </row>
    <row r="18" spans="1:46" ht="13" x14ac:dyDescent="0.2">
      <c r="A18" s="259"/>
      <c r="AQ18" s="280"/>
      <c r="AR18" s="280"/>
    </row>
    <row r="19" spans="1:46" ht="13" x14ac:dyDescent="0.2">
      <c r="A19" s="259"/>
      <c r="AK19" s="255" t="s">
        <v>504</v>
      </c>
    </row>
    <row r="20" spans="1:46" ht="13" x14ac:dyDescent="0.2">
      <c r="A20" s="259"/>
      <c r="AK20" s="281"/>
      <c r="AL20" s="282"/>
      <c r="AM20" s="282"/>
      <c r="AN20" s="283"/>
      <c r="AO20" s="284" t="s">
        <v>505</v>
      </c>
      <c r="AP20" s="285" t="s">
        <v>506</v>
      </c>
      <c r="AQ20" s="286" t="s">
        <v>507</v>
      </c>
      <c r="AR20" s="287"/>
    </row>
    <row r="21" spans="1:46" s="260" customFormat="1" ht="13" x14ac:dyDescent="0.2">
      <c r="A21" s="288"/>
      <c r="AK21" s="1123" t="s">
        <v>508</v>
      </c>
      <c r="AL21" s="1124"/>
      <c r="AM21" s="1124"/>
      <c r="AN21" s="1125"/>
      <c r="AO21" s="289">
        <v>5.68</v>
      </c>
      <c r="AP21" s="290">
        <v>6.52</v>
      </c>
      <c r="AQ21" s="291">
        <v>-0.84</v>
      </c>
      <c r="AS21" s="292"/>
      <c r="AT21" s="288"/>
    </row>
    <row r="22" spans="1:46" s="260" customFormat="1" ht="13" x14ac:dyDescent="0.2">
      <c r="A22" s="288"/>
      <c r="AK22" s="1123" t="s">
        <v>509</v>
      </c>
      <c r="AL22" s="1124"/>
      <c r="AM22" s="1124"/>
      <c r="AN22" s="1125"/>
      <c r="AO22" s="293">
        <v>101</v>
      </c>
      <c r="AP22" s="294">
        <v>99.2</v>
      </c>
      <c r="AQ22" s="295">
        <v>1.8</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16" t="s">
        <v>510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300"/>
      <c r="AS27" s="255"/>
      <c r="AT27" s="255"/>
    </row>
    <row r="28" spans="1:46" ht="16.5" x14ac:dyDescent="0.2">
      <c r="A28" s="256" t="s">
        <v>511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512</v>
      </c>
      <c r="AL29" s="260"/>
      <c r="AM29" s="260"/>
      <c r="AN29" s="260"/>
      <c r="AS29" s="302"/>
    </row>
    <row r="30" spans="1:46" ht="13.5" customHeight="1" x14ac:dyDescent="0.2">
      <c r="A30" s="259"/>
      <c r="AK30" s="262"/>
      <c r="AL30" s="263"/>
      <c r="AM30" s="263"/>
      <c r="AN30" s="264"/>
      <c r="AO30" s="1105" t="s">
        <v>492</v>
      </c>
      <c r="AP30" s="265"/>
      <c r="AQ30" s="266" t="s">
        <v>493</v>
      </c>
      <c r="AR30" s="267"/>
    </row>
    <row r="31" spans="1:46" ht="13" x14ac:dyDescent="0.2">
      <c r="A31" s="259"/>
      <c r="AK31" s="268"/>
      <c r="AL31" s="269"/>
      <c r="AM31" s="269"/>
      <c r="AN31" s="270"/>
      <c r="AO31" s="1106"/>
      <c r="AP31" s="271" t="s">
        <v>494</v>
      </c>
      <c r="AQ31" s="272" t="s">
        <v>495</v>
      </c>
      <c r="AR31" s="273" t="s">
        <v>496</v>
      </c>
    </row>
    <row r="32" spans="1:46" ht="27" customHeight="1" x14ac:dyDescent="0.2">
      <c r="A32" s="259"/>
      <c r="AK32" s="1107" t="s">
        <v>513</v>
      </c>
      <c r="AL32" s="1108"/>
      <c r="AM32" s="1108"/>
      <c r="AN32" s="1109"/>
      <c r="AO32" s="303">
        <v>8141555</v>
      </c>
      <c r="AP32" s="303">
        <v>25833</v>
      </c>
      <c r="AQ32" s="304">
        <v>37417</v>
      </c>
      <c r="AR32" s="305">
        <v>-31</v>
      </c>
    </row>
    <row r="33" spans="1:46" ht="13.5" customHeight="1" x14ac:dyDescent="0.2">
      <c r="A33" s="259"/>
      <c r="AK33" s="1107" t="s">
        <v>514</v>
      </c>
      <c r="AL33" s="1108"/>
      <c r="AM33" s="1108"/>
      <c r="AN33" s="1109"/>
      <c r="AO33" s="303" t="s">
        <v>515</v>
      </c>
      <c r="AP33" s="303" t="s">
        <v>515</v>
      </c>
      <c r="AQ33" s="304" t="s">
        <v>515</v>
      </c>
      <c r="AR33" s="305" t="s">
        <v>515</v>
      </c>
    </row>
    <row r="34" spans="1:46" ht="27" customHeight="1" x14ac:dyDescent="0.2">
      <c r="A34" s="259"/>
      <c r="AK34" s="1107" t="s">
        <v>516</v>
      </c>
      <c r="AL34" s="1108"/>
      <c r="AM34" s="1108"/>
      <c r="AN34" s="1109"/>
      <c r="AO34" s="303" t="s">
        <v>515</v>
      </c>
      <c r="AP34" s="303" t="s">
        <v>515</v>
      </c>
      <c r="AQ34" s="304">
        <v>46</v>
      </c>
      <c r="AR34" s="305" t="s">
        <v>515</v>
      </c>
    </row>
    <row r="35" spans="1:46" ht="27" customHeight="1" x14ac:dyDescent="0.2">
      <c r="A35" s="259"/>
      <c r="AK35" s="1107" t="s">
        <v>517</v>
      </c>
      <c r="AL35" s="1108"/>
      <c r="AM35" s="1108"/>
      <c r="AN35" s="1109"/>
      <c r="AO35" s="303">
        <v>3527861</v>
      </c>
      <c r="AP35" s="303">
        <v>11194</v>
      </c>
      <c r="AQ35" s="304">
        <v>8245</v>
      </c>
      <c r="AR35" s="305">
        <v>35.799999999999997</v>
      </c>
    </row>
    <row r="36" spans="1:46" ht="27" customHeight="1" x14ac:dyDescent="0.2">
      <c r="A36" s="259"/>
      <c r="AK36" s="1107" t="s">
        <v>518</v>
      </c>
      <c r="AL36" s="1108"/>
      <c r="AM36" s="1108"/>
      <c r="AN36" s="1109"/>
      <c r="AO36" s="303">
        <v>105486</v>
      </c>
      <c r="AP36" s="303">
        <v>335</v>
      </c>
      <c r="AQ36" s="304">
        <v>440</v>
      </c>
      <c r="AR36" s="305">
        <v>-23.9</v>
      </c>
    </row>
    <row r="37" spans="1:46" ht="13.5" customHeight="1" x14ac:dyDescent="0.2">
      <c r="A37" s="259"/>
      <c r="AK37" s="1107" t="s">
        <v>519</v>
      </c>
      <c r="AL37" s="1108"/>
      <c r="AM37" s="1108"/>
      <c r="AN37" s="1109"/>
      <c r="AO37" s="303">
        <v>200289</v>
      </c>
      <c r="AP37" s="303">
        <v>636</v>
      </c>
      <c r="AQ37" s="304">
        <v>558</v>
      </c>
      <c r="AR37" s="305">
        <v>14</v>
      </c>
    </row>
    <row r="38" spans="1:46" ht="27" customHeight="1" x14ac:dyDescent="0.2">
      <c r="A38" s="259"/>
      <c r="AK38" s="1110" t="s">
        <v>520</v>
      </c>
      <c r="AL38" s="1111"/>
      <c r="AM38" s="1111"/>
      <c r="AN38" s="1112"/>
      <c r="AO38" s="306" t="s">
        <v>515</v>
      </c>
      <c r="AP38" s="306" t="s">
        <v>515</v>
      </c>
      <c r="AQ38" s="307">
        <v>1</v>
      </c>
      <c r="AR38" s="295" t="s">
        <v>515</v>
      </c>
      <c r="AS38" s="302"/>
    </row>
    <row r="39" spans="1:46" ht="13" x14ac:dyDescent="0.2">
      <c r="A39" s="259"/>
      <c r="AK39" s="1110" t="s">
        <v>521</v>
      </c>
      <c r="AL39" s="1111"/>
      <c r="AM39" s="1111"/>
      <c r="AN39" s="1112"/>
      <c r="AO39" s="303">
        <v>-2545713</v>
      </c>
      <c r="AP39" s="303">
        <v>-8078</v>
      </c>
      <c r="AQ39" s="304">
        <v>-7933</v>
      </c>
      <c r="AR39" s="305">
        <v>1.8</v>
      </c>
      <c r="AS39" s="302"/>
    </row>
    <row r="40" spans="1:46" ht="27" customHeight="1" x14ac:dyDescent="0.2">
      <c r="A40" s="259"/>
      <c r="AK40" s="1107" t="s">
        <v>522</v>
      </c>
      <c r="AL40" s="1108"/>
      <c r="AM40" s="1108"/>
      <c r="AN40" s="1109"/>
      <c r="AO40" s="303">
        <v>-8580595</v>
      </c>
      <c r="AP40" s="303">
        <v>-27227</v>
      </c>
      <c r="AQ40" s="304">
        <v>-28055</v>
      </c>
      <c r="AR40" s="305">
        <v>-3</v>
      </c>
      <c r="AS40" s="302"/>
    </row>
    <row r="41" spans="1:46" ht="13" x14ac:dyDescent="0.2">
      <c r="A41" s="259"/>
      <c r="AK41" s="1113" t="s">
        <v>287</v>
      </c>
      <c r="AL41" s="1114"/>
      <c r="AM41" s="1114"/>
      <c r="AN41" s="1115"/>
      <c r="AO41" s="303">
        <v>848883</v>
      </c>
      <c r="AP41" s="303">
        <v>2694</v>
      </c>
      <c r="AQ41" s="304">
        <v>10719</v>
      </c>
      <c r="AR41" s="305">
        <v>-74.900000000000006</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523</v>
      </c>
    </row>
    <row r="48" spans="1:46" ht="13" x14ac:dyDescent="0.2">
      <c r="A48" s="259"/>
      <c r="AK48" s="313" t="s">
        <v>524</v>
      </c>
      <c r="AL48" s="313"/>
      <c r="AM48" s="313"/>
      <c r="AN48" s="313"/>
      <c r="AO48" s="313"/>
      <c r="AP48" s="313"/>
      <c r="AQ48" s="314"/>
      <c r="AR48" s="313"/>
    </row>
    <row r="49" spans="1:44" ht="13.5" customHeight="1" x14ac:dyDescent="0.2">
      <c r="A49" s="259"/>
      <c r="AK49" s="315"/>
      <c r="AL49" s="316"/>
      <c r="AM49" s="1100" t="s">
        <v>492</v>
      </c>
      <c r="AN49" s="1102" t="s">
        <v>525</v>
      </c>
      <c r="AO49" s="1103"/>
      <c r="AP49" s="1103"/>
      <c r="AQ49" s="1103"/>
      <c r="AR49" s="1104"/>
    </row>
    <row r="50" spans="1:44" ht="13" x14ac:dyDescent="0.2">
      <c r="A50" s="259"/>
      <c r="AK50" s="317"/>
      <c r="AL50" s="318"/>
      <c r="AM50" s="1101"/>
      <c r="AN50" s="319" t="s">
        <v>526</v>
      </c>
      <c r="AO50" s="320" t="s">
        <v>527</v>
      </c>
      <c r="AP50" s="321" t="s">
        <v>528</v>
      </c>
      <c r="AQ50" s="322" t="s">
        <v>529</v>
      </c>
      <c r="AR50" s="323" t="s">
        <v>530</v>
      </c>
    </row>
    <row r="51" spans="1:44" ht="13" x14ac:dyDescent="0.2">
      <c r="A51" s="259"/>
      <c r="AK51" s="315" t="s">
        <v>531</v>
      </c>
      <c r="AL51" s="316"/>
      <c r="AM51" s="324">
        <v>9598591</v>
      </c>
      <c r="AN51" s="325">
        <v>29717</v>
      </c>
      <c r="AO51" s="326">
        <v>-6.5</v>
      </c>
      <c r="AP51" s="327">
        <v>51849</v>
      </c>
      <c r="AQ51" s="328">
        <v>11.6</v>
      </c>
      <c r="AR51" s="329">
        <v>-18.100000000000001</v>
      </c>
    </row>
    <row r="52" spans="1:44" ht="13" x14ac:dyDescent="0.2">
      <c r="A52" s="259"/>
      <c r="AK52" s="330"/>
      <c r="AL52" s="331" t="s">
        <v>532</v>
      </c>
      <c r="AM52" s="332">
        <v>3431682</v>
      </c>
      <c r="AN52" s="333">
        <v>10625</v>
      </c>
      <c r="AO52" s="334">
        <v>-15.7</v>
      </c>
      <c r="AP52" s="335">
        <v>26326</v>
      </c>
      <c r="AQ52" s="336">
        <v>9.6</v>
      </c>
      <c r="AR52" s="337">
        <v>-25.3</v>
      </c>
    </row>
    <row r="53" spans="1:44" ht="13" x14ac:dyDescent="0.2">
      <c r="A53" s="259"/>
      <c r="AK53" s="315" t="s">
        <v>533</v>
      </c>
      <c r="AL53" s="316"/>
      <c r="AM53" s="324">
        <v>10607145</v>
      </c>
      <c r="AN53" s="325">
        <v>33004</v>
      </c>
      <c r="AO53" s="326">
        <v>11.1</v>
      </c>
      <c r="AP53" s="327">
        <v>52191</v>
      </c>
      <c r="AQ53" s="328">
        <v>0.7</v>
      </c>
      <c r="AR53" s="329">
        <v>10.4</v>
      </c>
    </row>
    <row r="54" spans="1:44" ht="13" x14ac:dyDescent="0.2">
      <c r="A54" s="259"/>
      <c r="AK54" s="330"/>
      <c r="AL54" s="331" t="s">
        <v>532</v>
      </c>
      <c r="AM54" s="332">
        <v>4702275</v>
      </c>
      <c r="AN54" s="333">
        <v>14631</v>
      </c>
      <c r="AO54" s="334">
        <v>37.700000000000003</v>
      </c>
      <c r="AP54" s="335">
        <v>26807</v>
      </c>
      <c r="AQ54" s="336">
        <v>1.8</v>
      </c>
      <c r="AR54" s="337">
        <v>35.9</v>
      </c>
    </row>
    <row r="55" spans="1:44" ht="13" x14ac:dyDescent="0.2">
      <c r="A55" s="259"/>
      <c r="AK55" s="315" t="s">
        <v>534</v>
      </c>
      <c r="AL55" s="316"/>
      <c r="AM55" s="324">
        <v>15498947</v>
      </c>
      <c r="AN55" s="325">
        <v>48479</v>
      </c>
      <c r="AO55" s="326">
        <v>46.9</v>
      </c>
      <c r="AP55" s="327">
        <v>48105</v>
      </c>
      <c r="AQ55" s="328">
        <v>-7.8</v>
      </c>
      <c r="AR55" s="329">
        <v>54.7</v>
      </c>
    </row>
    <row r="56" spans="1:44" ht="13" x14ac:dyDescent="0.2">
      <c r="A56" s="259"/>
      <c r="AK56" s="330"/>
      <c r="AL56" s="331" t="s">
        <v>532</v>
      </c>
      <c r="AM56" s="332">
        <v>6200825</v>
      </c>
      <c r="AN56" s="333">
        <v>19396</v>
      </c>
      <c r="AO56" s="334">
        <v>32.6</v>
      </c>
      <c r="AP56" s="335">
        <v>24072</v>
      </c>
      <c r="AQ56" s="336">
        <v>-10.199999999999999</v>
      </c>
      <c r="AR56" s="337">
        <v>42.8</v>
      </c>
    </row>
    <row r="57" spans="1:44" ht="13" x14ac:dyDescent="0.2">
      <c r="A57" s="259"/>
      <c r="AK57" s="315" t="s">
        <v>535</v>
      </c>
      <c r="AL57" s="316"/>
      <c r="AM57" s="324">
        <v>20914614</v>
      </c>
      <c r="AN57" s="325">
        <v>65876</v>
      </c>
      <c r="AO57" s="326">
        <v>35.9</v>
      </c>
      <c r="AP57" s="327">
        <v>47446</v>
      </c>
      <c r="AQ57" s="328">
        <v>-1.4</v>
      </c>
      <c r="AR57" s="329">
        <v>37.299999999999997</v>
      </c>
    </row>
    <row r="58" spans="1:44" ht="13" x14ac:dyDescent="0.2">
      <c r="A58" s="259"/>
      <c r="AK58" s="330"/>
      <c r="AL58" s="331" t="s">
        <v>532</v>
      </c>
      <c r="AM58" s="332">
        <v>9775991</v>
      </c>
      <c r="AN58" s="333">
        <v>30792</v>
      </c>
      <c r="AO58" s="334">
        <v>58.8</v>
      </c>
      <c r="AP58" s="335">
        <v>24371</v>
      </c>
      <c r="AQ58" s="336">
        <v>1.2</v>
      </c>
      <c r="AR58" s="337">
        <v>57.6</v>
      </c>
    </row>
    <row r="59" spans="1:44" ht="13" x14ac:dyDescent="0.2">
      <c r="A59" s="259"/>
      <c r="AK59" s="315" t="s">
        <v>536</v>
      </c>
      <c r="AL59" s="316"/>
      <c r="AM59" s="324">
        <v>17061242</v>
      </c>
      <c r="AN59" s="325">
        <v>54136</v>
      </c>
      <c r="AO59" s="326">
        <v>-17.8</v>
      </c>
      <c r="AP59" s="327">
        <v>48387</v>
      </c>
      <c r="AQ59" s="328">
        <v>2</v>
      </c>
      <c r="AR59" s="329">
        <v>-19.8</v>
      </c>
    </row>
    <row r="60" spans="1:44" ht="13" x14ac:dyDescent="0.2">
      <c r="A60" s="259"/>
      <c r="AK60" s="330"/>
      <c r="AL60" s="331" t="s">
        <v>532</v>
      </c>
      <c r="AM60" s="332">
        <v>7684255</v>
      </c>
      <c r="AN60" s="333">
        <v>24382</v>
      </c>
      <c r="AO60" s="334">
        <v>-20.8</v>
      </c>
      <c r="AP60" s="335">
        <v>25592</v>
      </c>
      <c r="AQ60" s="336">
        <v>5</v>
      </c>
      <c r="AR60" s="337">
        <v>-25.8</v>
      </c>
    </row>
    <row r="61" spans="1:44" ht="13" x14ac:dyDescent="0.2">
      <c r="A61" s="259"/>
      <c r="AK61" s="315" t="s">
        <v>537</v>
      </c>
      <c r="AL61" s="338"/>
      <c r="AM61" s="324">
        <v>14736108</v>
      </c>
      <c r="AN61" s="325">
        <v>46242</v>
      </c>
      <c r="AO61" s="326">
        <v>13.9</v>
      </c>
      <c r="AP61" s="327">
        <v>49596</v>
      </c>
      <c r="AQ61" s="339">
        <v>1</v>
      </c>
      <c r="AR61" s="329">
        <v>12.9</v>
      </c>
    </row>
    <row r="62" spans="1:44" ht="13" x14ac:dyDescent="0.2">
      <c r="A62" s="259"/>
      <c r="AK62" s="330"/>
      <c r="AL62" s="331" t="s">
        <v>532</v>
      </c>
      <c r="AM62" s="332">
        <v>6359006</v>
      </c>
      <c r="AN62" s="333">
        <v>19965</v>
      </c>
      <c r="AO62" s="334">
        <v>18.5</v>
      </c>
      <c r="AP62" s="335">
        <v>25434</v>
      </c>
      <c r="AQ62" s="336">
        <v>1.5</v>
      </c>
      <c r="AR62" s="337">
        <v>17</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0raU+oFzCDguhoEzXbNn53lLsq7fUAZl6Cu4i0el9LvATQih/Y9bRDSdX3ID3bkyM2GCB7nFw2xqUy/baTyljg==" saltValue="5m7yVhKFyVagqosBbzCzv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8" zoomScale="70" zoomScaleNormal="70" zoomScaleSheetLayoutView="55" workbookViewId="0">
      <selection activeCell="AG103" sqref="AG103"/>
    </sheetView>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489</v>
      </c>
    </row>
    <row r="121" spans="125:125" ht="13.5" hidden="1" customHeight="1" x14ac:dyDescent="0.2">
      <c r="DU121" s="253"/>
    </row>
  </sheetData>
  <sheetProtection algorithmName="SHA-512" hashValue="MSKwS7JpUhOh0lSl9G2KaqM+oZtTsseITwWRsKPfQOVMiuKwBEEav5M4IMRlRjBlHdU2WA6DEtUGLhHATypu1A==" saltValue="qMbuD7o1x7ISYkISDTuMG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1" zoomScaleNormal="100" zoomScaleSheetLayoutView="55" workbookViewId="0">
      <selection activeCell="DF65" sqref="DF65"/>
    </sheetView>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489</v>
      </c>
    </row>
  </sheetData>
  <sheetProtection algorithmName="SHA-512" hashValue="io8YF3Gbah1tltWNd8gM9iUZaKLPqWAFjpGLwYY8i4VDFTnZQ8i9DaCVQFjHUr1hnLK/+N0k+YvTU4lD42LfNg==" saltValue="LXiCqxBW/YwL7Cwqm6i0v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70" zoomScaleNormal="7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539</v>
      </c>
      <c r="G46" s="8" t="s">
        <v>540</v>
      </c>
      <c r="H46" s="8" t="s">
        <v>541</v>
      </c>
      <c r="I46" s="8" t="s">
        <v>542</v>
      </c>
      <c r="J46" s="9" t="s">
        <v>543</v>
      </c>
    </row>
    <row r="47" spans="2:10" ht="57.75" customHeight="1" x14ac:dyDescent="0.2">
      <c r="B47" s="10"/>
      <c r="C47" s="1126" t="s">
        <v>3</v>
      </c>
      <c r="D47" s="1126"/>
      <c r="E47" s="1127"/>
      <c r="F47" s="11">
        <v>15.94</v>
      </c>
      <c r="G47" s="12">
        <v>17.940000000000001</v>
      </c>
      <c r="H47" s="12">
        <v>21.29</v>
      </c>
      <c r="I47" s="12">
        <v>22.58</v>
      </c>
      <c r="J47" s="13">
        <v>22.29</v>
      </c>
    </row>
    <row r="48" spans="2:10" ht="57.75" customHeight="1" x14ac:dyDescent="0.2">
      <c r="B48" s="14"/>
      <c r="C48" s="1128" t="s">
        <v>4</v>
      </c>
      <c r="D48" s="1128"/>
      <c r="E48" s="1129"/>
      <c r="F48" s="15">
        <v>6.48</v>
      </c>
      <c r="G48" s="16">
        <v>8.6199999999999992</v>
      </c>
      <c r="H48" s="16">
        <v>9.43</v>
      </c>
      <c r="I48" s="16">
        <v>9.2899999999999991</v>
      </c>
      <c r="J48" s="17">
        <v>9.24</v>
      </c>
    </row>
    <row r="49" spans="2:10" ht="57.75" customHeight="1" thickBot="1" x14ac:dyDescent="0.25">
      <c r="B49" s="18"/>
      <c r="C49" s="1130" t="s">
        <v>5</v>
      </c>
      <c r="D49" s="1130"/>
      <c r="E49" s="1131"/>
      <c r="F49" s="19" t="s">
        <v>544</v>
      </c>
      <c r="G49" s="20">
        <v>4.38</v>
      </c>
      <c r="H49" s="20">
        <v>5.2</v>
      </c>
      <c r="I49" s="20">
        <v>0.49</v>
      </c>
      <c r="J49" s="21">
        <v>0.27</v>
      </c>
    </row>
    <row r="50" spans="2:10" ht="13" x14ac:dyDescent="0.2"/>
  </sheetData>
  <sheetProtection algorithmName="SHA-512" hashValue="hq0m98YbRnTgH4OA3bWC2ht0T18zgH54TkSt7RaGnFpty6lDgNG1JqoAkUoVhVdomAAIPGy5HDw5aUALiuc9jw==" saltValue="cYaLz+UBY2l1oPg+wDZ/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小澤 海都</cp:lastModifiedBy>
  <dcterms:created xsi:type="dcterms:W3CDTF">2025-02-19T00:55:29Z</dcterms:created>
  <dcterms:modified xsi:type="dcterms:W3CDTF">2026-03-18T05:02:56Z</dcterms:modified>
  <cp:category/>
</cp:coreProperties>
</file>