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file-sv\共有フォルダ\05総務課\財務係\17_財政状況資料集の作成\令和6年度\R8.3.3【市町村財政課311〆】令和６年度財政状況資料集の作成等について\【財政状況資料集】_075442_川内村_2024\"/>
    </mc:Choice>
  </mc:AlternateContent>
  <xr:revisionPtr revIDLastSave="0" documentId="13_ncr:1_{E38943D6-1A91-44D0-8B5E-304042EB68B1}"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W35" i="10"/>
  <c r="BW36" i="10" s="1"/>
  <c r="BW37" i="10" s="1"/>
  <c r="BW38" i="10" s="1"/>
  <c r="BW39" i="10" s="1"/>
  <c r="BW40" i="10" s="1"/>
  <c r="BW41" i="10" s="1"/>
  <c r="BW42" i="10" s="1"/>
  <c r="BW43" i="10" s="1"/>
  <c r="BE35" i="10"/>
  <c r="AM35" i="10"/>
  <c r="C35" i="10"/>
  <c r="CO34" i="10"/>
  <c r="BW34" i="10"/>
  <c r="BE34" i="10"/>
  <c r="C34" i="10"/>
  <c r="U34" i="10" s="1"/>
  <c r="U35" i="10" l="1"/>
  <c r="U36" i="10" s="1"/>
  <c r="U37"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<sst xmlns="http://schemas.openxmlformats.org/spreadsheetml/2006/main" count="1159" uniqueCount="562">
  <si>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</si>
  <si>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</si>
  <si>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</si>
  <si>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</si>
  <si>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</si>
  <si>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</si>
  <si>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</si>
  <si>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</si>
  <si>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</si>
  <si>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</si>
  <si>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</si>
  <si>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</si>
  <si>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</si>
  <si>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</si>
  <si>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</si>
  <si>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</si>
  <si>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</si>
  <si>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</si>
  <si>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</si>
  <si>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</si>
  <si>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</si>
  <si>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</si>
  <si>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</si>
  <si>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</si>
  <si>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</si>
  <si>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</si>
  <si>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</si>
  <si>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</si>
  <si>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</si>
  <si>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</si>
  <si>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</si>
  <si>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</si>
  <si>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</si>
  <si>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</si>
  <si>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</si>
  <si>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</si>
  <si>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</si>
  <si>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</si>
  <si>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</si>
  <si>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</si>
  <si>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</si>
  <si>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</si>
  <si>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</si>
  <si>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</si>
  <si>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</si>
  <si>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</si>
  <si>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</si>
  <si>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</si>
  <si>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</si>
  <si>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</si>
  <si>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</si>
  <si>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</si>
  <si>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</si>
  <si>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</si>
  <si>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</si>
  <si>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</si>
  <si>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</si>
  <si>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</si>
  <si>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</si>
  <si>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</si>
  <si>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</si>
  <si>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</si>
  <si>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</si>
  <si>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</si>
  <si>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</si>
  <si>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</si>
  <si>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</si>
  <si>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</si>
  <si>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</si>
  <si>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</si>
  <si>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</si>
  <si>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</si>
  <si>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</si>
  <si>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</si>
  <si>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</si>
  <si>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</si>
  <si>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</si>
  <si>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</si>
  <si>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</si>
  <si>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</si>
  <si>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</si>
  <si>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</si>
  <si>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</si>
  <si>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</si>
  <si>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</si>
  <si>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</si>
  <si>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</si>
  <si>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</si>
  <si>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</si>
  <si>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</si>
  <si>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</si>
  <si>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</si>
  <si>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</si>
  <si>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</si>
  <si>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川内村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</si>
  <si>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</si>
  <si>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</si>
  <si>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</si>
  <si>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</si>
  <si>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</si>
  <si>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</si>
  <si>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</si>
  <si>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</si>
  <si>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</si>
  <si>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</si>
  <si>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</si>
  <si>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</si>
  <si>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</si>
  <si>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</si>
  <si>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</si>
  <si>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</si>
  <si>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</si>
  <si>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</si>
  <si>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</si>
  <si>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</si>
  <si>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</si>
  <si>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</si>
  <si>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</si>
  <si>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</si>
  <si>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</si>
  <si>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</si>
  <si>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</si>
  <si>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</si>
  <si>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</si>
  <si>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</si>
  <si>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</si>
  <si>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</si>
  <si>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</si>
  <si>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</si>
  <si>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</si>
  <si>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</si>
  <si>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</si>
  <si>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</si>
  <si>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</si>
  <si>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</si>
  <si>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</si>
  <si>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</si>
  <si>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</si>
  <si>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</si>
  <si>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</si>
  <si>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</si>
  <si>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</si>
  <si>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</si>
  <si>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</si>
  <si>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</si>
  <si>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</si>
  <si>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</si>
  <si>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</si>
  <si>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</si>
  <si>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</si>
  <si>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</si>
  <si>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</si>
  <si>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</si>
  <si>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</si>
  <si>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</si>
  <si>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</si>
  <si>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</si>
  <si>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</si>
  <si>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</si>
  <si>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</si>
  <si>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</si>
  <si>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</si>
  <si>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</si>
  <si>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</si>
  <si>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</si>
  <si>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</si>
  <si>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</si>
  <si>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</si>
  <si>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</si>
  <si>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</si>
  <si>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</si>
  <si>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</si>
  <si>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</si>
  <si>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</si>
  <si>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</si>
  <si>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</si>
  <si>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</si>
  <si>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</si>
  <si>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</si>
  <si>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</si>
  <si>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</si>
  <si>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</si>
  <si>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</si>
  <si>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</si>
  <si>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</si>
  <si>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</si>
  <si>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</si>
  <si>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</si>
  <si>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</si>
  <si>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</si>
  <si>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</si>
  <si>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</si>
  <si>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</si>
  <si>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</si>
  <si>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</si>
  <si>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</si>
  <si>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</si>
  <si>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</si>
  <si>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</si>
  <si>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</si>
  <si>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</si>
  <si>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</si>
  <si>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</si>
  <si>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</si>
  <si>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福島県川内村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</si>
  <si>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</si>
  <si>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</si>
  <si>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</si>
  <si>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</si>
  <si>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</si>
  <si>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</si>
  <si>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</si>
  <si>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</si>
  <si>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</si>
  <si>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</si>
  <si>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</si>
  <si>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</si>
  <si>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</si>
  <si>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</si>
  <si>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</si>
  <si>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</si>
  <si>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</si>
  <si>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</si>
  <si>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</si>
  <si>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</si>
  <si>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</si>
  <si>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</si>
  <si>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</si>
  <si>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</si>
  <si>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</si>
  <si>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</si>
  <si>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</si>
  <si>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</si>
  <si>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</si>
  <si>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</si>
  <si>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</si>
  <si>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</si>
  <si>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</si>
  <si>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</si>
  <si>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</si>
  <si>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</si>
  <si>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</si>
  <si>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</si>
  <si>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</si>
  <si>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</si>
  <si>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</si>
  <si>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</si>
  <si>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</si>
  <si>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</si>
  <si>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</si>
  <si>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</si>
  <si>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</si>
  <si>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</si>
  <si>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</si>
  <si>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</si>
  <si>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</si>
  <si>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</si>
  <si>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</si>
  <si>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</si>
  <si>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</si>
  <si>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</si>
  <si>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</si>
  <si>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</si>
  <si>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</si>
  <si>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</si>
  <si>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</si>
  <si>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</si>
  <si>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</si>
  <si>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</si>
  <si>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</si>
  <si>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</si>
  <si>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</si>
  <si>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</si>
  <si>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</si>
  <si>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</si>
  <si>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</si>
  <si>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</si>
  <si>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</si>
  <si>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</si>
  <si>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</si>
  <si>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</si>
  <si>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</si>
  <si>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</si>
  <si>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</si>
  <si>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</si>
  <si>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</si>
  <si>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</si>
  <si>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</si>
  <si>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</si>
  <si>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</si>
  <si>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</si>
  <si>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</si>
  <si>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</si>
  <si>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</si>
  <si>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</si>
  <si>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</si>
  <si>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</si>
  <si>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</si>
  <si>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</si>
  <si>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</si>
  <si>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</si>
  <si>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</si>
  <si>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</si>
  <si>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</si>
  <si>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</si>
  <si>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</si>
  <si>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</si>
  <si>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</si>
  <si>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</si>
  <si>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</si>
  <si>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</si>
  <si>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</si>
  <si>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</si>
  <si>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</si>
  <si>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</si>
  <si>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</si>
  <si>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</si>
  <si>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</si>
  <si>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</si>
  <si>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</si>
  <si>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</si>
  <si>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</si>
  <si>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</si>
  <si>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</si>
  <si>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</si>
  <si>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</si>
  <si>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</si>
  <si>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</si>
  <si>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</si>
  <si>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</si>
  <si>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</si>
  <si>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</si>
  <si>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</si>
  <si>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</si>
  <si>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</si>
  <si>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</si>
  <si>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</si>
  <si>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</si>
  <si>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</si>
  <si>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</si>
  <si>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</si>
  <si>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</si>
  <si>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</si>
  <si>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</si>
  <si>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</si>
  <si>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</si>
  <si>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</si>
  <si>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</si>
  <si>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</si>
  <si>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</si>
  <si>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</si>
  <si>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</si>
  <si>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</si>
  <si>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</si>
  <si>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</si>
  <si>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福島県川内村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</si>
  <si>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</si>
  <si>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</si>
  <si>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</si>
  <si>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</si>
  <si>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</si>
  <si>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</si>
  <si>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</si>
  <si>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</si>
  <si>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</si>
  <si>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</si>
  <si>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</si>
  <si>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</si>
  <si>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</si>
  <si>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</si>
  <si>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</si>
  <si>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</si>
  <si>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</si>
  <si>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</si>
  <si>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</si>
  <si>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</si>
  <si>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</si>
  <si>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</si>
  <si>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</si>
  <si>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</si>
  <si>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</si>
  <si>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</si>
  <si>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</si>
  <si>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</si>
  <si>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</si>
  <si>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</si>
  <si>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</si>
  <si>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</si>
  <si>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</si>
  <si>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</si>
  <si>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国民健康保険直営診療施設勘定特別会計</t>
    <phoneticPr fontId="5"/>
  </si>
  <si>
    <t>介護保険事業勘定特別会計</t>
    <phoneticPr fontId="5"/>
  </si>
  <si>
    <t>後期高齢者医療特別会計</t>
    <phoneticPr fontId="5"/>
  </si>
  <si>
    <t>農業集落排水事業会計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</si>
  <si>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</si>
  <si>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</si>
  <si>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</si>
  <si>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</si>
  <si>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</si>
  <si>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</si>
  <si>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</si>
  <si>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</si>
  <si>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</si>
  <si>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</si>
  <si>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</si>
  <si>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</si>
  <si>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</si>
  <si>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</si>
  <si>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</si>
  <si>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</si>
  <si>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</si>
  <si>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</si>
  <si>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</si>
  <si>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</si>
  <si>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</si>
  <si>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</si>
  <si>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</si>
  <si>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</si>
  <si>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</si>
  <si>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</si>
  <si>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</si>
  <si>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</si>
  <si>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</si>
  <si>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</si>
  <si>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</si>
  <si>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</si>
  <si>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</si>
  <si>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</si>
  <si>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</si>
  <si>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</si>
  <si>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</si>
  <si>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</si>
  <si>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</si>
  <si>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</si>
  <si>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</si>
  <si>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</si>
  <si>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</si>
  <si>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</si>
  <si>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</si>
  <si>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</si>
  <si>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</si>
  <si>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</si>
  <si>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</si>
  <si>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</si>
  <si>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</si>
  <si>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</si>
  <si>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</si>
  <si>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</si>
  <si>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</si>
  <si>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</si>
  <si>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</si>
  <si>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</si>
  <si>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</si>
  <si>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</si>
  <si>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</si>
  <si>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</si>
  <si>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</si>
  <si>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</si>
  <si>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</si>
  <si>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</si>
  <si>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</si>
  <si>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</si>
  <si>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</si>
  <si>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</si>
  <si>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</si>
  <si>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</si>
  <si>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</si>
  <si>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</si>
  <si>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</si>
  <si>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</si>
  <si>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</si>
  <si>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</si>
  <si>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</si>
  <si>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</si>
  <si>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</si>
  <si>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</si>
  <si>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</si>
  <si>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</si>
  <si>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</si>
  <si>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</si>
  <si>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</si>
  <si>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</si>
  <si>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</si>
  <si>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</si>
  <si>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</si>
  <si>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</si>
  <si>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</si>
  <si>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</si>
  <si>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</si>
  <si>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</si>
  <si>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</si>
  <si>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</si>
  <si>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</si>
  <si>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</si>
  <si>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</si>
  <si>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</si>
  <si>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</si>
  <si>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</si>
  <si>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</si>
  <si>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</si>
  <si>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</si>
  <si>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</si>
  <si>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</si>
  <si>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</si>
  <si>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</si>
  <si>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</si>
  <si>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</si>
  <si>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</si>
  <si>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</si>
  <si>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</si>
  <si>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</si>
  <si>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</si>
  <si>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</si>
  <si>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</si>
  <si>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</si>
  <si>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</si>
  <si>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</si>
  <si>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</si>
  <si>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</si>
  <si>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</si>
  <si>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</si>
  <si>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</si>
  <si>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</si>
  <si>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</si>
  <si>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</si>
  <si>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</si>
  <si>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</si>
  <si>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</si>
  <si>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</si>
  <si>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</si>
  <si>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6.80</t>
  </si>
  <si>
    <t>▲ 3.27</t>
  </si>
  <si>
    <t>▲ 1.88</t>
  </si>
  <si>
    <t>一般会計</t>
  </si>
  <si>
    <t>農業集落排水事業会計</t>
  </si>
  <si>
    <t>国民健康保険事業勘定特別会計</t>
  </si>
  <si>
    <t>介護保険事業勘定特別会計</t>
  </si>
  <si>
    <t>国民健康保険直営診療施設勘定特別会計</t>
  </si>
  <si>
    <t>後期高齢者医療特別会計</t>
  </si>
  <si>
    <t>その他会計（赤字）</t>
  </si>
  <si>
    <t>その他会計（黒字）</t>
  </si>
  <si>
    <t>R02</t>
    <phoneticPr fontId="5"/>
  </si>
  <si>
    <t>R03</t>
    <phoneticPr fontId="5"/>
  </si>
  <si>
    <t>R04</t>
    <phoneticPr fontId="5"/>
  </si>
  <si>
    <t>R05</t>
    <phoneticPr fontId="5"/>
  </si>
  <si>
    <t>R06</t>
    <phoneticPr fontId="5"/>
  </si>
  <si>
    <t>双葉地方広域市町村圏組合　一般会計</t>
    <rPh sb="0" eb="2">
      <t>フタバ</t>
    </rPh>
    <rPh sb="2" eb="4">
      <t>チホウ</t>
    </rPh>
    <rPh sb="4" eb="6">
      <t>コウイキ</t>
    </rPh>
    <rPh sb="6" eb="9">
      <t>シチョウソン</t>
    </rPh>
    <rPh sb="9" eb="10">
      <t>ケン</t>
    </rPh>
    <rPh sb="10" eb="12">
      <t>クミアイ</t>
    </rPh>
    <rPh sb="13" eb="17">
      <t>イッパンカイケイ</t>
    </rPh>
    <phoneticPr fontId="38"/>
  </si>
  <si>
    <t>双葉地方広域市町村圏組合　下水道事業特別会計</t>
    <rPh sb="0" eb="2">
      <t>フタバ</t>
    </rPh>
    <rPh sb="2" eb="4">
      <t>チホウ</t>
    </rPh>
    <rPh sb="4" eb="6">
      <t>コウイキ</t>
    </rPh>
    <rPh sb="6" eb="9">
      <t>シチョウソン</t>
    </rPh>
    <rPh sb="9" eb="10">
      <t>ケン</t>
    </rPh>
    <rPh sb="10" eb="12">
      <t>クミアイ</t>
    </rPh>
    <rPh sb="13" eb="16">
      <t>ゲスイドウ</t>
    </rPh>
    <rPh sb="16" eb="18">
      <t>ジギョウ</t>
    </rPh>
    <rPh sb="18" eb="22">
      <t>トクベツカイケイ</t>
    </rPh>
    <phoneticPr fontId="38"/>
  </si>
  <si>
    <t>公立小野町地方綜合病院企業団</t>
    <rPh sb="0" eb="2">
      <t>コウリツ</t>
    </rPh>
    <rPh sb="2" eb="5">
      <t>オノマチ</t>
    </rPh>
    <rPh sb="5" eb="7">
      <t>チホウ</t>
    </rPh>
    <rPh sb="7" eb="9">
      <t>ソウゴウ</t>
    </rPh>
    <rPh sb="9" eb="11">
      <t>ビョウイン</t>
    </rPh>
    <rPh sb="11" eb="13">
      <t>キギョウ</t>
    </rPh>
    <rPh sb="13" eb="14">
      <t>ダン</t>
    </rPh>
    <phoneticPr fontId="38"/>
  </si>
  <si>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38"/>
  </si>
  <si>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8"/>
  </si>
  <si>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38"/>
  </si>
  <si>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38"/>
  </si>
  <si>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38"/>
  </si>
  <si>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38"/>
  </si>
  <si>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38"/>
  </si>
  <si>
    <t>川内村地域創造基金</t>
  </si>
  <si>
    <t>川内村公共施設建設及び維持管理基金</t>
  </si>
  <si>
    <t>過疎地域自立促進対策事業基金</t>
  </si>
  <si>
    <t>復興に資する公共施設維持管理基金</t>
  </si>
  <si>
    <t>川内村役場庁舎建設準備基金</t>
    <rPh sb="0" eb="3">
      <t>カワウチムラ</t>
    </rPh>
    <rPh sb="3" eb="7">
      <t>ヤクバチョウシャ</t>
    </rPh>
    <rPh sb="7" eb="9">
      <t>ケンセツ</t>
    </rPh>
    <rPh sb="9" eb="11">
      <t>ジュンビ</t>
    </rPh>
    <rPh sb="11" eb="13">
      <t>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</si>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</sst>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277467</c:v>
                </c:pt>
                <c:pt idx="2">
                  <c:v>282256</c:v>
                </c:pt>
                <c:pt idx="3">
                  <c:v>295341</c:v>
                </c:pt>
                <c:pt idx="4">
                  <c:v>292845</c:v>
                </c:pt>
              </c:numCache>
            </c:numRef>
          </c:val>
          <c:smooth val="0"/>
          <c:extLst>
            <c:ext xmlns:c16="http://schemas.microsoft.com/office/drawing/2014/chart" uri="{C3380CC4-5D6E-409C-BE32-E72D297353CC}">
              <c16:uniqueId val="{00000000-90FD-4765-AB6C-51019F827E3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1136694</c:v>
                </c:pt>
                <c:pt idx="1">
                  <c:v>418608</c:v>
                </c:pt>
                <c:pt idx="2">
                  <c:v>465950</c:v>
                </c:pt>
                <c:pt idx="3">
                  <c:v>500951</c:v>
                </c:pt>
                <c:pt idx="4">
                  <c:v>494890</c:v>
                </c:pt>
              </c:numCache>
            </c:numRef>
          </c:val>
          <c:smooth val="0"/>
          <c:extLst>
            <c:ext xmlns:c16="http://schemas.microsoft.com/office/drawing/2014/chart" uri="{C3380CC4-5D6E-409C-BE32-E72D297353CC}">
              <c16:uniqueId val="{00000001-90FD-4765-AB6C-51019F827E3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5.48</c:v>
                </c:pt>
                <c:pt idx="1">
                  <c:v>2.72</c:v>
                </c:pt>
                <c:pt idx="2">
                  <c:v>16.649999999999999</c:v>
                </c:pt>
                <c:pt idx="3">
                  <c:v>12.57</c:v>
                </c:pt>
                <c:pt idx="4">
                  <c:v>10.73</c:v>
                </c:pt>
              </c:numCache>
            </c:numRef>
          </c:val>
          <c:extLst>
            <c:ext xmlns:c16="http://schemas.microsoft.com/office/drawing/2014/chart" uri="{C3380CC4-5D6E-409C-BE32-E72D297353CC}">
              <c16:uniqueId val="{00000000-279B-4554-B48F-D63EBCB4E3E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67.67</c:v>
                </c:pt>
                <c:pt idx="1">
                  <c:v>55.98</c:v>
                </c:pt>
                <c:pt idx="2">
                  <c:v>58.46</c:v>
                </c:pt>
                <c:pt idx="3">
                  <c:v>55.64</c:v>
                </c:pt>
                <c:pt idx="4">
                  <c:v>55.86</c:v>
                </c:pt>
              </c:numCache>
            </c:numRef>
          </c:val>
          <c:extLst>
            <c:ext xmlns:c16="http://schemas.microsoft.com/office/drawing/2014/chart" uri="{C3380CC4-5D6E-409C-BE32-E72D297353CC}">
              <c16:uniqueId val="{00000001-279B-4554-B48F-D63EBCB4E3E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3.44</c:v>
                </c:pt>
                <c:pt idx="1">
                  <c:v>-6.8</c:v>
                </c:pt>
                <c:pt idx="2">
                  <c:v>13.88</c:v>
                </c:pt>
                <c:pt idx="3">
                  <c:v>-3.27</c:v>
                </c:pt>
                <c:pt idx="4">
                  <c:v>-1.88</c:v>
                </c:pt>
              </c:numCache>
            </c:numRef>
          </c:val>
          <c:smooth val="0"/>
          <c:extLst>
            <c:ext xmlns:c16="http://schemas.microsoft.com/office/drawing/2014/chart" uri="{C3380CC4-5D6E-409C-BE32-E72D297353CC}">
              <c16:uniqueId val="{00000002-279B-4554-B48F-D63EBCB4E3E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0.06</c:v>
                </c:pt>
                <c:pt idx="2">
                  <c:v>#N/A</c:v>
                </c:pt>
                <c:pt idx="3">
                  <c:v>0.27</c:v>
                </c:pt>
                <c:pt idx="4">
                  <c:v>#N/A</c:v>
                </c:pt>
                <c:pt idx="5">
                  <c:v>1.81</c:v>
                </c:pt>
                <c:pt idx="6">
                  <c:v>#N/A</c:v>
                </c:pt>
                <c:pt idx="7">
                  <c:v>8.09</c:v>
                </c:pt>
                <c:pt idx="8">
                  <c:v>0</c:v>
                </c:pt>
                <c:pt idx="9">
                  <c:v>0</c:v>
                </c:pt>
              </c:numCache>
            </c:numRef>
          </c:val>
          <c:extLst>
            <c:ext xmlns:c16="http://schemas.microsoft.com/office/drawing/2014/chart" uri="{C3380CC4-5D6E-409C-BE32-E72D297353CC}">
              <c16:uniqueId val="{00000000-C064-4BFD-BCAF-E1831A6711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064-4BFD-BCAF-E1831A6711F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064-4BFD-BCAF-E1831A6711F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064-4BFD-BCAF-E1831A6711F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C064-4BFD-BCAF-E1831A6711F0}"/>
            </c:ext>
          </c:extLst>
        </c:ser>
        <c:ser>
          <c:idx val="5"/>
          <c:order val="5"/>
          <c:tx>
            <c:strRef>
              <c:f>データシート!$A$32</c:f>
              <c:strCache>
                <c:ptCount val="1"/>
                <c:pt idx="0">
                  <c:v>国民健康保険直営診療施設勘定特別会計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0.99</c:v>
                </c:pt>
                <c:pt idx="2">
                  <c:v>#N/A</c:v>
                </c:pt>
                <c:pt idx="3">
                  <c:v>0.96</c:v>
                </c:pt>
                <c:pt idx="4">
                  <c:v>#N/A</c:v>
                </c:pt>
                <c:pt idx="5">
                  <c:v>0.62</c:v>
                </c:pt>
                <c:pt idx="6">
                  <c:v>#N/A</c:v>
                </c:pt>
                <c:pt idx="7">
                  <c:v>0.49</c:v>
                </c:pt>
                <c:pt idx="8">
                  <c:v>#N/A</c:v>
                </c:pt>
                <c:pt idx="9">
                  <c:v>0.49</c:v>
                </c:pt>
              </c:numCache>
            </c:numRef>
          </c:val>
          <c:extLst>
            <c:ext xmlns:c16="http://schemas.microsoft.com/office/drawing/2014/chart" uri="{C3380CC4-5D6E-409C-BE32-E72D297353CC}">
              <c16:uniqueId val="{00000005-C064-4BFD-BCAF-E1831A6711F0}"/>
            </c:ext>
          </c:extLst>
        </c:ser>
        <c:ser>
          <c:idx val="6"/>
          <c:order val="6"/>
          <c:tx>
            <c:strRef>
              <c:f>データシート!$A$33</c:f>
              <c:strCache>
                <c:ptCount val="1"/>
                <c:pt idx="0">
                  <c:v>介護保険事業勘定特別会計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2.2200000000000002</c:v>
                </c:pt>
                <c:pt idx="2">
                  <c:v>#N/A</c:v>
                </c:pt>
                <c:pt idx="3">
                  <c:v>1.41</c:v>
                </c:pt>
                <c:pt idx="4">
                  <c:v>#N/A</c:v>
                </c:pt>
                <c:pt idx="5">
                  <c:v>1.1000000000000001</c:v>
                </c:pt>
                <c:pt idx="6">
                  <c:v>#N/A</c:v>
                </c:pt>
                <c:pt idx="7">
                  <c:v>1.06</c:v>
                </c:pt>
                <c:pt idx="8">
                  <c:v>#N/A</c:v>
                </c:pt>
                <c:pt idx="9">
                  <c:v>1.07</c:v>
                </c:pt>
              </c:numCache>
            </c:numRef>
          </c:val>
          <c:extLst>
            <c:ext xmlns:c16="http://schemas.microsoft.com/office/drawing/2014/chart" uri="{C3380CC4-5D6E-409C-BE32-E72D297353CC}">
              <c16:uniqueId val="{00000006-C064-4BFD-BCAF-E1831A6711F0}"/>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1.71</c:v>
                </c:pt>
                <c:pt idx="2">
                  <c:v>#N/A</c:v>
                </c:pt>
                <c:pt idx="3">
                  <c:v>1.7</c:v>
                </c:pt>
                <c:pt idx="4">
                  <c:v>#N/A</c:v>
                </c:pt>
                <c:pt idx="5">
                  <c:v>1.87</c:v>
                </c:pt>
                <c:pt idx="6">
                  <c:v>#N/A</c:v>
                </c:pt>
                <c:pt idx="7">
                  <c:v>0.55000000000000004</c:v>
                </c:pt>
                <c:pt idx="8">
                  <c:v>#N/A</c:v>
                </c:pt>
                <c:pt idx="9">
                  <c:v>1.21</c:v>
                </c:pt>
              </c:numCache>
            </c:numRef>
          </c:val>
          <c:extLst>
            <c:ext xmlns:c16="http://schemas.microsoft.com/office/drawing/2014/chart" uri="{C3380CC4-5D6E-409C-BE32-E72D297353CC}">
              <c16:uniqueId val="{00000007-C064-4BFD-BCAF-E1831A6711F0}"/>
            </c:ext>
          </c:extLst>
        </c:ser>
        <c:ser>
          <c:idx val="8"/>
          <c:order val="8"/>
          <c:tx>
            <c:strRef>
              <c:f>データシート!$A$35</c:f>
              <c:strCache>
                <c:ptCount val="1"/>
                <c:pt idx="0">
                  <c:v>農業集落排水事業会計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9.9600000000000009</c:v>
                </c:pt>
              </c:numCache>
            </c:numRef>
          </c:val>
          <c:extLst>
            <c:ext xmlns:c16="http://schemas.microsoft.com/office/drawing/2014/chart" uri="{C3380CC4-5D6E-409C-BE32-E72D297353CC}">
              <c16:uniqueId val="{00000008-C064-4BFD-BCAF-E1831A6711F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5.48</c:v>
                </c:pt>
                <c:pt idx="2">
                  <c:v>#N/A</c:v>
                </c:pt>
                <c:pt idx="3">
                  <c:v>2.72</c:v>
                </c:pt>
                <c:pt idx="4">
                  <c:v>#N/A</c:v>
                </c:pt>
                <c:pt idx="5">
                  <c:v>16.649999999999999</c:v>
                </c:pt>
                <c:pt idx="6">
                  <c:v>#N/A</c:v>
                </c:pt>
                <c:pt idx="7">
                  <c:v>12.57</c:v>
                </c:pt>
                <c:pt idx="8">
                  <c:v>#N/A</c:v>
                </c:pt>
                <c:pt idx="9">
                  <c:v>10.72</c:v>
                </c:pt>
              </c:numCache>
            </c:numRef>
          </c:val>
          <c:extLst>
            <c:ext xmlns:c16="http://schemas.microsoft.com/office/drawing/2014/chart" uri="{C3380CC4-5D6E-409C-BE32-E72D297353CC}">
              <c16:uniqueId val="{00000009-C064-4BFD-BCAF-E1831A6711F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231</c:v>
                </c:pt>
                <c:pt idx="5">
                  <c:v>238</c:v>
                </c:pt>
                <c:pt idx="8">
                  <c:v>285</c:v>
                </c:pt>
                <c:pt idx="11">
                  <c:v>340</c:v>
                </c:pt>
                <c:pt idx="14">
                  <c:v>339</c:v>
                </c:pt>
              </c:numCache>
            </c:numRef>
          </c:val>
          <c:extLst>
            <c:ext xmlns:c16="http://schemas.microsoft.com/office/drawing/2014/chart" uri="{C3380CC4-5D6E-409C-BE32-E72D297353CC}">
              <c16:uniqueId val="{00000000-9A0B-4383-B308-D291D5E9F71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A0B-4383-B308-D291D5E9F71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A0B-4383-B308-D291D5E9F71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c:v>
                </c:pt>
                <c:pt idx="3">
                  <c:v>6</c:v>
                </c:pt>
                <c:pt idx="6">
                  <c:v>6</c:v>
                </c:pt>
                <c:pt idx="9">
                  <c:v>7</c:v>
                </c:pt>
                <c:pt idx="12">
                  <c:v>7</c:v>
                </c:pt>
              </c:numCache>
            </c:numRef>
          </c:val>
          <c:extLst>
            <c:ext xmlns:c16="http://schemas.microsoft.com/office/drawing/2014/chart" uri="{C3380CC4-5D6E-409C-BE32-E72D297353CC}">
              <c16:uniqueId val="{00000003-9A0B-4383-B308-D291D5E9F71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63</c:v>
                </c:pt>
                <c:pt idx="3">
                  <c:v>63</c:v>
                </c:pt>
                <c:pt idx="6">
                  <c:v>63</c:v>
                </c:pt>
                <c:pt idx="9">
                  <c:v>62</c:v>
                </c:pt>
                <c:pt idx="12">
                  <c:v>59</c:v>
                </c:pt>
              </c:numCache>
            </c:numRef>
          </c:val>
          <c:extLst>
            <c:ext xmlns:c16="http://schemas.microsoft.com/office/drawing/2014/chart" uri="{C3380CC4-5D6E-409C-BE32-E72D297353CC}">
              <c16:uniqueId val="{00000004-9A0B-4383-B308-D291D5E9F71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0B-4383-B308-D291D5E9F71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A0B-4383-B308-D291D5E9F71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287</c:v>
                </c:pt>
                <c:pt idx="3">
                  <c:v>284</c:v>
                </c:pt>
                <c:pt idx="6">
                  <c:v>337</c:v>
                </c:pt>
                <c:pt idx="9">
                  <c:v>385</c:v>
                </c:pt>
                <c:pt idx="12">
                  <c:v>387</c:v>
                </c:pt>
              </c:numCache>
            </c:numRef>
          </c:val>
          <c:extLst>
            <c:ext xmlns:c16="http://schemas.microsoft.com/office/drawing/2014/chart" uri="{C3380CC4-5D6E-409C-BE32-E72D297353CC}">
              <c16:uniqueId val="{00000007-9A0B-4383-B308-D291D5E9F71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124</c:v>
                </c:pt>
                <c:pt idx="2">
                  <c:v>#N/A</c:v>
                </c:pt>
                <c:pt idx="3">
                  <c:v>#N/A</c:v>
                </c:pt>
                <c:pt idx="4">
                  <c:v>115</c:v>
                </c:pt>
                <c:pt idx="5">
                  <c:v>#N/A</c:v>
                </c:pt>
                <c:pt idx="6">
                  <c:v>#N/A</c:v>
                </c:pt>
                <c:pt idx="7">
                  <c:v>121</c:v>
                </c:pt>
                <c:pt idx="8">
                  <c:v>#N/A</c:v>
                </c:pt>
                <c:pt idx="9">
                  <c:v>#N/A</c:v>
                </c:pt>
                <c:pt idx="10">
                  <c:v>114</c:v>
                </c:pt>
                <c:pt idx="11">
                  <c:v>#N/A</c:v>
                </c:pt>
                <c:pt idx="12">
                  <c:v>#N/A</c:v>
                </c:pt>
                <c:pt idx="13">
                  <c:v>114</c:v>
                </c:pt>
                <c:pt idx="14">
                  <c:v>#N/A</c:v>
                </c:pt>
              </c:numCache>
            </c:numRef>
          </c:val>
          <c:smooth val="0"/>
          <c:extLst>
            <c:ext xmlns:c16="http://schemas.microsoft.com/office/drawing/2014/chart" uri="{C3380CC4-5D6E-409C-BE32-E72D297353CC}">
              <c16:uniqueId val="{00000008-9A0B-4383-B308-D291D5E9F71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2574</c:v>
                </c:pt>
                <c:pt idx="5">
                  <c:v>2712</c:v>
                </c:pt>
                <c:pt idx="8">
                  <c:v>2627</c:v>
                </c:pt>
                <c:pt idx="11">
                  <c:v>2491</c:v>
                </c:pt>
                <c:pt idx="14">
                  <c:v>2309</c:v>
                </c:pt>
              </c:numCache>
            </c:numRef>
          </c:val>
          <c:extLst>
            <c:ext xmlns:c16="http://schemas.microsoft.com/office/drawing/2014/chart" uri="{C3380CC4-5D6E-409C-BE32-E72D297353CC}">
              <c16:uniqueId val="{00000000-22E9-44C1-87F6-1C7083AC165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2E9-44C1-87F6-1C7083AC165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4736</c:v>
                </c:pt>
                <c:pt idx="5">
                  <c:v>5098</c:v>
                </c:pt>
                <c:pt idx="8">
                  <c:v>8560</c:v>
                </c:pt>
                <c:pt idx="11">
                  <c:v>9075</c:v>
                </c:pt>
                <c:pt idx="14">
                  <c:v>9603</c:v>
                </c:pt>
              </c:numCache>
            </c:numRef>
          </c:val>
          <c:extLst>
            <c:ext xmlns:c16="http://schemas.microsoft.com/office/drawing/2014/chart" uri="{C3380CC4-5D6E-409C-BE32-E72D297353CC}">
              <c16:uniqueId val="{00000002-22E9-44C1-87F6-1C7083AC165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2E9-44C1-87F6-1C7083AC165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2E9-44C1-87F6-1C7083AC165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E9-44C1-87F6-1C7083AC165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277</c:v>
                </c:pt>
                <c:pt idx="3">
                  <c:v>287</c:v>
                </c:pt>
                <c:pt idx="6">
                  <c:v>230</c:v>
                </c:pt>
                <c:pt idx="9">
                  <c:v>258</c:v>
                </c:pt>
                <c:pt idx="12">
                  <c:v>267</c:v>
                </c:pt>
              </c:numCache>
            </c:numRef>
          </c:val>
          <c:extLst>
            <c:ext xmlns:c16="http://schemas.microsoft.com/office/drawing/2014/chart" uri="{C3380CC4-5D6E-409C-BE32-E72D297353CC}">
              <c16:uniqueId val="{00000006-22E9-44C1-87F6-1C7083AC165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30</c:v>
                </c:pt>
                <c:pt idx="3">
                  <c:v>27</c:v>
                </c:pt>
                <c:pt idx="6">
                  <c:v>23</c:v>
                </c:pt>
                <c:pt idx="9">
                  <c:v>18</c:v>
                </c:pt>
                <c:pt idx="12">
                  <c:v>16</c:v>
                </c:pt>
              </c:numCache>
            </c:numRef>
          </c:val>
          <c:extLst>
            <c:ext xmlns:c16="http://schemas.microsoft.com/office/drawing/2014/chart" uri="{C3380CC4-5D6E-409C-BE32-E72D297353CC}">
              <c16:uniqueId val="{00000007-22E9-44C1-87F6-1C7083AC165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467</c:v>
                </c:pt>
                <c:pt idx="3">
                  <c:v>413</c:v>
                </c:pt>
                <c:pt idx="6">
                  <c:v>358</c:v>
                </c:pt>
                <c:pt idx="9">
                  <c:v>302</c:v>
                </c:pt>
                <c:pt idx="12">
                  <c:v>249</c:v>
                </c:pt>
              </c:numCache>
            </c:numRef>
          </c:val>
          <c:extLst>
            <c:ext xmlns:c16="http://schemas.microsoft.com/office/drawing/2014/chart" uri="{C3380CC4-5D6E-409C-BE32-E72D297353CC}">
              <c16:uniqueId val="{00000008-22E9-44C1-87F6-1C7083AC165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2E9-44C1-87F6-1C7083AC165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2448</c:v>
                </c:pt>
                <c:pt idx="3">
                  <c:v>2510</c:v>
                </c:pt>
                <c:pt idx="6">
                  <c:v>2399</c:v>
                </c:pt>
                <c:pt idx="9">
                  <c:v>2347</c:v>
                </c:pt>
                <c:pt idx="12">
                  <c:v>2151</c:v>
                </c:pt>
              </c:numCache>
            </c:numRef>
          </c:val>
          <c:extLst>
            <c:ext xmlns:c16="http://schemas.microsoft.com/office/drawing/2014/chart" uri="{C3380CC4-5D6E-409C-BE32-E72D297353CC}">
              <c16:uniqueId val="{0000000A-22E9-44C1-87F6-1C7083AC165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2E9-44C1-87F6-1C7083AC165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1193</c:v>
                </c:pt>
                <c:pt idx="1">
                  <c:v>1194</c:v>
                </c:pt>
                <c:pt idx="2">
                  <c:v>1194</c:v>
                </c:pt>
              </c:numCache>
            </c:numRef>
          </c:val>
          <c:extLst>
            <c:ext xmlns:c16="http://schemas.microsoft.com/office/drawing/2014/chart" uri="{C3380CC4-5D6E-409C-BE32-E72D297353CC}">
              <c16:uniqueId val="{00000000-6A07-4C42-A349-36F44256195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c:v>
                </c:pt>
                <c:pt idx="1">
                  <c:v>9</c:v>
                </c:pt>
                <c:pt idx="2">
                  <c:v>9</c:v>
                </c:pt>
              </c:numCache>
            </c:numRef>
          </c:val>
          <c:extLst>
            <c:ext xmlns:c16="http://schemas.microsoft.com/office/drawing/2014/chart" uri="{C3380CC4-5D6E-409C-BE32-E72D297353CC}">
              <c16:uniqueId val="{00000001-6A07-4C42-A349-36F44256195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7581</c:v>
                </c:pt>
                <c:pt idx="1">
                  <c:v>8197</c:v>
                </c:pt>
                <c:pt idx="2">
                  <c:v>8684</c:v>
                </c:pt>
              </c:numCache>
            </c:numRef>
          </c:val>
          <c:extLst>
            <c:ext xmlns:c16="http://schemas.microsoft.com/office/drawing/2014/chart" uri="{C3380CC4-5D6E-409C-BE32-E72D297353CC}">
              <c16:uniqueId val="{00000002-6A07-4C42-A349-36F44256195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福島県川内村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令和元年度発生の台風</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号被害による災害復旧事業債の償還が始まったことにより、元利償還金の額や公債費は増加しています。起債の発行に関しては、地方財政法の特例が適用される過疎債や辺地債、緊防債を活用することで健全財政に努めていき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福島県川内村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一般会計等における地方債の現在高</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地方債の発行に関しては、元利償還金を上回らない地方債の発行に努めており、地方債の現在高は年々減少傾向にあります。</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公営企業債等繰入見込額</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農業集落排水事業特別会計での地方債償還額については、現在のところ起債発行は無く、現在高も年々減少しています。</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充当可能基金</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財政調整基金等を主体として基金を設置しており、剰余金等を積立し不測の事態に備えます。</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将来負担比率の分子</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年度以降は比率の表示がなく、健全な状態となっています。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福島県川内村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財政調整基金は、本年度に基金へ運用利子を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千円を積立したため微増となっている。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地域創造基金は、東電賠償（山林）を約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億円ほど積立したため、増額となっている。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この影響により全体的には増加している。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前年度から当面の間、庁舎新設に向けた特定目的基金の積立を実施している。また、復興期間が終了となると、補助事業等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の減少も考察されることから、財源不足に対応するため財政調整基金を始めとした各基金の増加を図りたい。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・主な特定目的基金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①川内村地域創造基金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村の林業振興、公共施設等、移住者に対する住宅環境整備を目的として設置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②川内村公共施設建設及び維持管理基金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公共施設の建設及び維持管理に要する費用に充てるため設置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③復興に資する公共施設維持管理基金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東日本大震災以降に整備した公共施設の維持管理ために設置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④川内村役場庁舎建設準備基金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新庁舎建設のための財源を確保するために設置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⑤過疎地域自立促進対策事業基金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過疎地域自立促進計画に定める自立対策を総合的に推進するために設置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・川内村地域創造基金は、震災以降の村の住宅不足を解消するために平成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年度より新設、また、林業振興や公共施設等建設など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地域を創造する公共事業のために資金を積み立てられており、今年度においては東電賠償金の約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・復興に資する公共施設維持管理基金は、再生可能エネルギー導入による財源を積み立てているため増加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・川内村役場庁舎建設準備基金は、前年度から積立を開始し、今年度において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・過疎地域自立促進対策事業基金は、村民プール運営費に充てるため、毎年度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・庁舎新設にかかる財源確保のため、今後も継続的に積立を予定している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財政調整基金は、本年度に基金へ運用利子を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千円を積立したため微増となっている。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復興期間の終了が近づいてきており、補助金・交付金等の減少が予想される。補助事業が減少することにより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一般財源の持ち出しが必然的に多くなること、また、予定されている庁舎新設における特定財源が無いことなどから、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財源不足に対応するため基金の増加を図りたい。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今後、各事業の地方債償還計画を踏まえ、積立を検討している。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2,233
2,202
197.35
4,983,431
4,719,841
229,246
2,137,301
2,150,871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財政力指数は、前年度より</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の減となりました。類似団体と比較すると高い水準を示していますが、財源の確保においては地方交付税や国県支出金、更には復興関連補助金に依存しているため村税等の一般財源は厳しい状況にあり、自主財源の確保が喫緊の課題となっております。将来において、固定資産税や法人税等の増収を目指すため、企業等の村内進出を積極的に推進する事業計画を作成し、実践してゆく必要があると考えます。財政力指数の当面の目標を</a:t>
          </a:r>
          <a:r>
            <a:rPr kumimoji="1" lang="en-US" altLang="ja-JP" sz="1300">
              <a:latin typeface="ＭＳ Ｐゴシック" panose="020B0600070205080204" pitchFamily="50" charset="-128"/>
              <a:ea typeface="ＭＳ Ｐゴシック" panose="020B0600070205080204" pitchFamily="50" charset="-128"/>
            </a:rPr>
            <a:t>0.40</a:t>
          </a:r>
          <a:r>
            <a:rPr kumimoji="1" lang="ja-JP" altLang="en-US" sz="1300">
              <a:latin typeface="ＭＳ Ｐゴシック" panose="020B0600070205080204" pitchFamily="50" charset="-128"/>
              <a:ea typeface="ＭＳ Ｐゴシック" panose="020B0600070205080204" pitchFamily="50" charset="-128"/>
            </a:rPr>
            <a:t>以上と設定し、各課全庁的に連携・協力し、努力してゆきたい。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136525</xdr:rowOff>
    </xdr:from>
    <xdr:to>
      <xdr:col>23</xdr:col>
      <xdr:colOff>133350</xdr:colOff>
      <xdr:row>42</xdr:row>
      <xdr:rowOff>25400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16597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136525</xdr:rowOff>
    </xdr:from>
    <xdr:to>
      <xdr:col>19</xdr:col>
      <xdr:colOff>133350</xdr:colOff>
      <xdr:row>41</xdr:row>
      <xdr:rowOff>136525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165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136525</xdr:rowOff>
    </xdr:from>
    <xdr:to>
      <xdr:col>15</xdr:col>
      <xdr:colOff>82550</xdr:colOff>
      <xdr:row>41</xdr:row>
      <xdr:rowOff>136525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165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136525</xdr:rowOff>
    </xdr:from>
    <xdr:to>
      <xdr:col>11</xdr:col>
      <xdr:colOff>31750</xdr:colOff>
      <xdr:row>42</xdr:row>
      <xdr:rowOff>5292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1659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85725</xdr:rowOff>
    </xdr:from>
    <xdr:to>
      <xdr:col>19</xdr:col>
      <xdr:colOff>184150</xdr:colOff>
      <xdr:row>42</xdr:row>
      <xdr:rowOff>15875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85725</xdr:rowOff>
    </xdr:from>
    <xdr:to>
      <xdr:col>15</xdr:col>
      <xdr:colOff>133350</xdr:colOff>
      <xdr:row>42</xdr:row>
      <xdr:rowOff>15875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85725</xdr:rowOff>
    </xdr:from>
    <xdr:to>
      <xdr:col>11</xdr:col>
      <xdr:colOff>82550</xdr:colOff>
      <xdr:row>42</xdr:row>
      <xdr:rowOff>15875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26052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125942</xdr:rowOff>
    </xdr:from>
    <xdr:to>
      <xdr:col>7</xdr:col>
      <xdr:colOff>31750</xdr:colOff>
      <xdr:row>42</xdr:row>
      <xdr:rowOff>56092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66269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経常収支比率は前年度より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％増となっています。主な要因は、村税が減少したことにより、経常収支比率が前年度より増加しています。</a:t>
          </a:r>
        </a:p>
        <a:p>
          <a:r>
            <a:rPr kumimoji="1" lang="ja-JP" altLang="en-US" sz="1300">
              <a:latin typeface="ＭＳ Ｐゴシック" panose="020B0600070205080204" pitchFamily="50" charset="-128"/>
              <a:ea typeface="ＭＳ Ｐゴシック" panose="020B0600070205080204" pitchFamily="50" charset="-128"/>
            </a:rPr>
            <a:t>比率は依然として高いため、引き続き義務的経費の削減に努め、弾力性のある財政運営に努めます。</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89112</xdr:rowOff>
    </xdr:from>
    <xdr:to>
      <xdr:col>23</xdr:col>
      <xdr:colOff>133350</xdr:colOff>
      <xdr:row>65</xdr:row>
      <xdr:rowOff>133350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233362"/>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89112</xdr:rowOff>
    </xdr:from>
    <xdr:to>
      <xdr:col>19</xdr:col>
      <xdr:colOff>133350</xdr:colOff>
      <xdr:row>66</xdr:row>
      <xdr:rowOff>42333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233362"/>
          <a:ext cx="8890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164042</xdr:rowOff>
    </xdr:from>
    <xdr:to>
      <xdr:col>15</xdr:col>
      <xdr:colOff>82550</xdr:colOff>
      <xdr:row>66</xdr:row>
      <xdr:rowOff>42333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136842"/>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55456</xdr:rowOff>
    </xdr:from>
    <xdr:to>
      <xdr:col>11</xdr:col>
      <xdr:colOff>31750</xdr:colOff>
      <xdr:row>64</xdr:row>
      <xdr:rowOff>164042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028256"/>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151977</xdr:rowOff>
    </xdr:from>
    <xdr:to>
      <xdr:col>7</xdr:col>
      <xdr:colOff>31750</xdr:colOff>
      <xdr:row>64</xdr:row>
      <xdr:rowOff>82127</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5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92304</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2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82550</xdr:rowOff>
    </xdr:from>
    <xdr:to>
      <xdr:col>23</xdr:col>
      <xdr:colOff>184150</xdr:colOff>
      <xdr:row>66</xdr:row>
      <xdr:rowOff>12700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54627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38312</xdr:rowOff>
    </xdr:from>
    <xdr:to>
      <xdr:col>19</xdr:col>
      <xdr:colOff>184150</xdr:colOff>
      <xdr:row>65</xdr:row>
      <xdr:rowOff>139912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8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124689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68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162983</xdr:rowOff>
    </xdr:from>
    <xdr:to>
      <xdr:col>15</xdr:col>
      <xdr:colOff>133350</xdr:colOff>
      <xdr:row>66</xdr:row>
      <xdr:rowOff>93133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3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77910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9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113242</xdr:rowOff>
    </xdr:from>
    <xdr:to>
      <xdr:col>11</xdr:col>
      <xdr:colOff>82550</xdr:colOff>
      <xdr:row>65</xdr:row>
      <xdr:rowOff>43392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28169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7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4656</xdr:rowOff>
    </xdr:from>
    <xdr:to>
      <xdr:col>7</xdr:col>
      <xdr:colOff>31750</xdr:colOff>
      <xdr:row>64</xdr:row>
      <xdr:rowOff>106256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91033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[662,964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増加しており、類似団体よりは依然として高い数値となっています。これは依然として続く復興関連事業の物件費、人件費等が原因となっております。復興関連事業も徐々に減少してきましたが、物価高騰により、大幅な減少は見込めない状況です。</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134043</xdr:rowOff>
    </xdr:from>
    <xdr:to>
      <xdr:col>23</xdr:col>
      <xdr:colOff>133350</xdr:colOff>
      <xdr:row>82</xdr:row>
      <xdr:rowOff>141381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92943"/>
          <a:ext cx="838200" cy="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134043</xdr:rowOff>
    </xdr:from>
    <xdr:to>
      <xdr:col>19</xdr:col>
      <xdr:colOff>133350</xdr:colOff>
      <xdr:row>83</xdr:row>
      <xdr:rowOff>61937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192943"/>
          <a:ext cx="889000" cy="9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122918</xdr:rowOff>
    </xdr:from>
    <xdr:to>
      <xdr:col>15</xdr:col>
      <xdr:colOff>82550</xdr:colOff>
      <xdr:row>83</xdr:row>
      <xdr:rowOff>61937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81818"/>
          <a:ext cx="889000" cy="11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122918</xdr:rowOff>
    </xdr:from>
    <xdr:to>
      <xdr:col>11</xdr:col>
      <xdr:colOff>31750</xdr:colOff>
      <xdr:row>83</xdr:row>
      <xdr:rowOff>145413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181818"/>
          <a:ext cx="889000" cy="19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160294</xdr:rowOff>
    </xdr:from>
    <xdr:to>
      <xdr:col>7</xdr:col>
      <xdr:colOff>31750</xdr:colOff>
      <xdr:row>82</xdr:row>
      <xdr:rowOff>90444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4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100621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1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90581</xdr:rowOff>
    </xdr:from>
    <xdr:to>
      <xdr:col>23</xdr:col>
      <xdr:colOff>184150</xdr:colOff>
      <xdr:row>83</xdr:row>
      <xdr:rowOff>20731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4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62658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2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83243</xdr:rowOff>
    </xdr:from>
    <xdr:to>
      <xdr:col>19</xdr:col>
      <xdr:colOff>184150</xdr:colOff>
      <xdr:row>83</xdr:row>
      <xdr:rowOff>13393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169620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28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11137</xdr:rowOff>
    </xdr:from>
    <xdr:to>
      <xdr:col>15</xdr:col>
      <xdr:colOff>133350</xdr:colOff>
      <xdr:row>83</xdr:row>
      <xdr:rowOff>112737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4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97514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32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72118</xdr:rowOff>
    </xdr:from>
    <xdr:to>
      <xdr:col>11</xdr:col>
      <xdr:colOff>82550</xdr:colOff>
      <xdr:row>83</xdr:row>
      <xdr:rowOff>2268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3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158495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17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94613</xdr:rowOff>
    </xdr:from>
    <xdr:to>
      <xdr:col>7</xdr:col>
      <xdr:colOff>31750</xdr:colOff>
      <xdr:row>84</xdr:row>
      <xdr:rowOff>24763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32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9540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411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ラスパイレス指数は前年度と同数となります。</a:t>
          </a:r>
        </a:p>
        <a:p>
          <a:r>
            <a:rPr kumimoji="1" lang="ja-JP" altLang="en-US" sz="1300">
              <a:latin typeface="ＭＳ Ｐゴシック" panose="020B0600070205080204" pitchFamily="50" charset="-128"/>
              <a:ea typeface="ＭＳ Ｐゴシック" panose="020B0600070205080204" pitchFamily="50" charset="-128"/>
            </a:rPr>
            <a:t>本村は、対象となる職員数が非常に少ないため、職員構成のわずかな変動がラスパイレス数値へ著しい影響を与えものと考察されます。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91694</xdr:rowOff>
    </xdr:from>
    <xdr:to>
      <xdr:col>81</xdr:col>
      <xdr:colOff>44450</xdr:colOff>
      <xdr:row>88</xdr:row>
      <xdr:rowOff>91694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1792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91694</xdr:rowOff>
    </xdr:from>
    <xdr:to>
      <xdr:col>77</xdr:col>
      <xdr:colOff>44450</xdr:colOff>
      <xdr:row>88</xdr:row>
      <xdr:rowOff>168911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179294"/>
          <a:ext cx="889000" cy="7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28956</xdr:rowOff>
    </xdr:from>
    <xdr:to>
      <xdr:col>72</xdr:col>
      <xdr:colOff>203200</xdr:colOff>
      <xdr:row>88</xdr:row>
      <xdr:rowOff>168911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116556"/>
          <a:ext cx="889000" cy="13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166624</xdr:rowOff>
    </xdr:from>
    <xdr:to>
      <xdr:col>68</xdr:col>
      <xdr:colOff>152400</xdr:colOff>
      <xdr:row>88</xdr:row>
      <xdr:rowOff>28956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08277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169690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74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40894</xdr:rowOff>
    </xdr:from>
    <xdr:to>
      <xdr:col>81</xdr:col>
      <xdr:colOff>95250</xdr:colOff>
      <xdr:row>88</xdr:row>
      <xdr:rowOff>142494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2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12971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10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40894</xdr:rowOff>
    </xdr:from>
    <xdr:to>
      <xdr:col>77</xdr:col>
      <xdr:colOff>95250</xdr:colOff>
      <xdr:row>88</xdr:row>
      <xdr:rowOff>142494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2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127271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14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118111</xdr:rowOff>
    </xdr:from>
    <xdr:to>
      <xdr:col>73</xdr:col>
      <xdr:colOff>44450</xdr:colOff>
      <xdr:row>89</xdr:row>
      <xdr:rowOff>48261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2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33038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149606</xdr:rowOff>
    </xdr:from>
    <xdr:to>
      <xdr:col>68</xdr:col>
      <xdr:colOff>203200</xdr:colOff>
      <xdr:row>88</xdr:row>
      <xdr:rowOff>79756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6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89933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115824</xdr:rowOff>
    </xdr:from>
    <xdr:to>
      <xdr:col>64</xdr:col>
      <xdr:colOff>152400</xdr:colOff>
      <xdr:row>88</xdr:row>
      <xdr:rowOff>45974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3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30751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1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人口千人当たりの職員数はここ数年横ばいの傾向にあり、本年度も前年度と数値はほぼ同数となっています。</a:t>
          </a:r>
        </a:p>
        <a:p>
          <a:r>
            <a:rPr kumimoji="1" lang="ja-JP" altLang="en-US" sz="1300">
              <a:latin typeface="ＭＳ Ｐゴシック" panose="020B0600070205080204" pitchFamily="50" charset="-128"/>
              <a:ea typeface="ＭＳ Ｐゴシック" panose="020B0600070205080204" pitchFamily="50" charset="-128"/>
            </a:rPr>
            <a:t>前年度よりも</a:t>
          </a:r>
          <a:r>
            <a:rPr kumimoji="1" lang="en-US" altLang="ja-JP" sz="1300">
              <a:latin typeface="ＭＳ Ｐゴシック" panose="020B0600070205080204" pitchFamily="50" charset="-128"/>
              <a:ea typeface="ＭＳ Ｐゴシック" panose="020B0600070205080204" pitchFamily="50" charset="-128"/>
            </a:rPr>
            <a:t>0.16</a:t>
          </a:r>
          <a:r>
            <a:rPr kumimoji="1" lang="ja-JP" altLang="en-US" sz="1300">
              <a:latin typeface="ＭＳ Ｐゴシック" panose="020B0600070205080204" pitchFamily="50" charset="-128"/>
              <a:ea typeface="ＭＳ Ｐゴシック" panose="020B0600070205080204" pitchFamily="50" charset="-128"/>
            </a:rPr>
            <a:t>人増加しましたが、職員数においては、事務機構改善による組織の見直しや、職員数の抑制等を行っている状況ですが、震災関連の復旧・復興事業もあいまって、現状の職員数を減らしていくことは困難な状況です。</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60261</xdr:rowOff>
    </xdr:from>
    <xdr:to>
      <xdr:col>81</xdr:col>
      <xdr:colOff>44450</xdr:colOff>
      <xdr:row>61</xdr:row>
      <xdr:rowOff>63479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518711"/>
          <a:ext cx="8382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59055</xdr:rowOff>
    </xdr:from>
    <xdr:to>
      <xdr:col>77</xdr:col>
      <xdr:colOff>44450</xdr:colOff>
      <xdr:row>61</xdr:row>
      <xdr:rowOff>60261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517505"/>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20045</xdr:rowOff>
    </xdr:from>
    <xdr:to>
      <xdr:col>72</xdr:col>
      <xdr:colOff>203200</xdr:colOff>
      <xdr:row>61</xdr:row>
      <xdr:rowOff>59055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478495"/>
          <a:ext cx="889000" cy="3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2349</xdr:rowOff>
    </xdr:from>
    <xdr:to>
      <xdr:col>68</xdr:col>
      <xdr:colOff>152400</xdr:colOff>
      <xdr:row>61</xdr:row>
      <xdr:rowOff>20045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60799"/>
          <a:ext cx="889000" cy="1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146727</xdr:rowOff>
    </xdr:from>
    <xdr:to>
      <xdr:col>64</xdr:col>
      <xdr:colOff>152400</xdr:colOff>
      <xdr:row>61</xdr:row>
      <xdr:rowOff>76877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43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61654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520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12679</xdr:rowOff>
    </xdr:from>
    <xdr:to>
      <xdr:col>81</xdr:col>
      <xdr:colOff>95250</xdr:colOff>
      <xdr:row>61</xdr:row>
      <xdr:rowOff>114279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47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156206</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443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9461</xdr:rowOff>
    </xdr:from>
    <xdr:to>
      <xdr:col>77</xdr:col>
      <xdr:colOff>95250</xdr:colOff>
      <xdr:row>61</xdr:row>
      <xdr:rowOff>111061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46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95838</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554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8255</xdr:rowOff>
    </xdr:from>
    <xdr:to>
      <xdr:col>73</xdr:col>
      <xdr:colOff>44450</xdr:colOff>
      <xdr:row>61</xdr:row>
      <xdr:rowOff>109855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94632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140695</xdr:rowOff>
    </xdr:from>
    <xdr:to>
      <xdr:col>68</xdr:col>
      <xdr:colOff>203200</xdr:colOff>
      <xdr:row>61</xdr:row>
      <xdr:rowOff>70845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42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55622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514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122999</xdr:rowOff>
    </xdr:from>
    <xdr:to>
      <xdr:col>64</xdr:col>
      <xdr:colOff>152400</xdr:colOff>
      <xdr:row>61</xdr:row>
      <xdr:rowOff>53149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40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63326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178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実質公債比率は、前年度と同数となりました。全国や福島県平均と比較しても低い数値となっており健全な状態となっています。増えていた要因は、令和元年度に発生した台風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号による災害復旧事業債の増加によるものです。地方債の発行に関しても、普通交付税で措置される辺地債や過疎債、緊防債の借入を優先し、健全な財政運営を行っていきます。</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23114</xdr:rowOff>
    </xdr:from>
    <xdr:to>
      <xdr:col>81</xdr:col>
      <xdr:colOff>44450</xdr:colOff>
      <xdr:row>41</xdr:row>
      <xdr:rowOff>23114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0525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23114</xdr:rowOff>
    </xdr:from>
    <xdr:to>
      <xdr:col>77</xdr:col>
      <xdr:colOff>44450</xdr:colOff>
      <xdr:row>41</xdr:row>
      <xdr:rowOff>52070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05256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85852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08152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85852</xdr:rowOff>
    </xdr:from>
    <xdr:to>
      <xdr:col>68</xdr:col>
      <xdr:colOff>152400</xdr:colOff>
      <xdr:row>41</xdr:row>
      <xdr:rowOff>119634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11530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160291</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143764</xdr:rowOff>
    </xdr:from>
    <xdr:to>
      <xdr:col>77</xdr:col>
      <xdr:colOff>95250</xdr:colOff>
      <xdr:row>41</xdr:row>
      <xdr:rowOff>73914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35052</xdr:rowOff>
    </xdr:from>
    <xdr:to>
      <xdr:col>68</xdr:col>
      <xdr:colOff>203200</xdr:colOff>
      <xdr:row>41</xdr:row>
      <xdr:rowOff>136652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06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121429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68834</xdr:rowOff>
    </xdr:from>
    <xdr:to>
      <xdr:col>64</xdr:col>
      <xdr:colOff>152400</xdr:colOff>
      <xdr:row>41</xdr:row>
      <xdr:rowOff>170434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155211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現在高の減少に加え、充当可能基金の確保等により将来負担比率は健全な数値となっています。地方債においては、普通交付税の基準財政需要額の算入率の高い起債を借入するように心がけ、また、借入額が償還を上回らないようにし、年々地方債現在高を減少させるようにしています。</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2,233
2,202
197.35
4,983,431
4,719,841
229,246
2,137,301
2,150,871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増となりました。主な要因は、職員採用と退職等が原因と考えられますが、県平均や類似団体と同程度となっております。引き続き、人件費の抑制に努めます。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xdr:rowOff>
    </xdr:from>
    <xdr:to>
      <xdr:col>24</xdr:col>
      <xdr:colOff>25400</xdr:colOff>
      <xdr:row>36</xdr:row>
      <xdr:rowOff>54610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7347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xdr:rowOff>
    </xdr:from>
    <xdr:to>
      <xdr:col>19</xdr:col>
      <xdr:colOff>187325</xdr:colOff>
      <xdr:row>36</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734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43180</xdr:rowOff>
    </xdr:from>
    <xdr:to>
      <xdr:col>15</xdr:col>
      <xdr:colOff>98425</xdr:colOff>
      <xdr:row>36</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15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43180</xdr:rowOff>
    </xdr:from>
    <xdr:to>
      <xdr:col>11</xdr:col>
      <xdr:colOff>9525</xdr:colOff>
      <xdr:row>36</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15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3810</xdr:rowOff>
    </xdr:from>
    <xdr:to>
      <xdr:col>24</xdr:col>
      <xdr:colOff>76200</xdr:colOff>
      <xdr:row>36</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147337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4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121920</xdr:rowOff>
    </xdr:from>
    <xdr:to>
      <xdr:col>20</xdr:col>
      <xdr:colOff>38100</xdr:colOff>
      <xdr:row>36</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62247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9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0</xdr:rowOff>
    </xdr:from>
    <xdr:to>
      <xdr:col>15</xdr:col>
      <xdr:colOff>149225</xdr:colOff>
      <xdr:row>36</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86377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163830</xdr:rowOff>
    </xdr:from>
    <xdr:to>
      <xdr:col>11</xdr:col>
      <xdr:colOff>60325</xdr:colOff>
      <xdr:row>36</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78757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物件費については、復興関連事業は減少しているが、震災後建設された施設の維持管理を含めた物件費は高止まりしている。復興関連事業が終了しても、物件費は高い水準を維持すると見込まれます。</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19558</xdr:rowOff>
    </xdr:from>
    <xdr:to>
      <xdr:col>82</xdr:col>
      <xdr:colOff>107950</xdr:colOff>
      <xdr:row>19</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27710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19558</xdr:rowOff>
    </xdr:from>
    <xdr:to>
      <xdr:col>78</xdr:col>
      <xdr:colOff>69850</xdr:colOff>
      <xdr:row>19</xdr:row>
      <xdr:rowOff>42418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2771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28702</xdr:rowOff>
    </xdr:from>
    <xdr:to>
      <xdr:col>73</xdr:col>
      <xdr:colOff>180975</xdr:colOff>
      <xdr:row>19</xdr:row>
      <xdr:rowOff>42418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2862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113284</xdr:rowOff>
    </xdr:from>
    <xdr:to>
      <xdr:col>69</xdr:col>
      <xdr:colOff>92075</xdr:colOff>
      <xdr:row>19</xdr:row>
      <xdr:rowOff>28702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19938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71391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9906</xdr:rowOff>
    </xdr:from>
    <xdr:to>
      <xdr:col>82</xdr:col>
      <xdr:colOff>158750</xdr:colOff>
      <xdr:row>19</xdr:row>
      <xdr:rowOff>111506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2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153433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2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140208</xdr:rowOff>
    </xdr:from>
    <xdr:to>
      <xdr:col>78</xdr:col>
      <xdr:colOff>120650</xdr:colOff>
      <xdr:row>19</xdr:row>
      <xdr:rowOff>70358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22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55135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31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163068</xdr:rowOff>
    </xdr:from>
    <xdr:to>
      <xdr:col>74</xdr:col>
      <xdr:colOff>31750</xdr:colOff>
      <xdr:row>19</xdr:row>
      <xdr:rowOff>93218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24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77995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33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149352</xdr:rowOff>
    </xdr:from>
    <xdr:to>
      <xdr:col>69</xdr:col>
      <xdr:colOff>142875</xdr:colOff>
      <xdr:row>19</xdr:row>
      <xdr:rowOff>79502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23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64279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32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62484</xdr:rowOff>
    </xdr:from>
    <xdr:to>
      <xdr:col>65</xdr:col>
      <xdr:colOff>53975</xdr:colOff>
      <xdr:row>18</xdr:row>
      <xdr:rowOff>164084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4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148861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3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前年度と同数となりました。今後増えている高齢化率に比例し、扶助費についても増加してゆくことが推測されるので、全庁的に協力し、抑制する諸施策等実施してゆきたい。</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167822</xdr:rowOff>
    </xdr:from>
    <xdr:to>
      <xdr:col>24</xdr:col>
      <xdr:colOff>25400</xdr:colOff>
      <xdr:row>53</xdr:row>
      <xdr:rowOff>167822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546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167822</xdr:rowOff>
    </xdr:from>
    <xdr:to>
      <xdr:col>19</xdr:col>
      <xdr:colOff>187325</xdr:colOff>
      <xdr:row>54</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254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29028</xdr:rowOff>
    </xdr:from>
    <xdr:to>
      <xdr:col>15</xdr:col>
      <xdr:colOff>98425</xdr:colOff>
      <xdr:row>54</xdr:row>
      <xdr:rowOff>78015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2873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78015</xdr:rowOff>
    </xdr:from>
    <xdr:to>
      <xdr:col>11</xdr:col>
      <xdr:colOff>9525</xdr:colOff>
      <xdr:row>54</xdr:row>
      <xdr:rowOff>78015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336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117022</xdr:rowOff>
    </xdr:from>
    <xdr:to>
      <xdr:col>24</xdr:col>
      <xdr:colOff>76200</xdr:colOff>
      <xdr:row>54</xdr:row>
      <xdr:rowOff>47172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133549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117022</xdr:rowOff>
    </xdr:from>
    <xdr:to>
      <xdr:col>20</xdr:col>
      <xdr:colOff>38100</xdr:colOff>
      <xdr:row>54</xdr:row>
      <xdr:rowOff>47172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57349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149678</xdr:rowOff>
    </xdr:from>
    <xdr:to>
      <xdr:col>15</xdr:col>
      <xdr:colOff>149225</xdr:colOff>
      <xdr:row>54</xdr:row>
      <xdr:rowOff>79828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27215</xdr:rowOff>
    </xdr:from>
    <xdr:to>
      <xdr:col>11</xdr:col>
      <xdr:colOff>60325</xdr:colOff>
      <xdr:row>54</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138992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27215</xdr:rowOff>
    </xdr:from>
    <xdr:to>
      <xdr:col>6</xdr:col>
      <xdr:colOff>171450</xdr:colOff>
      <xdr:row>54</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138992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昨年度比で</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ポイント減少しています。類似団体と比較すると依然として高い推移のため、事業の適正な執行と健全財政運営のための財源確保が重要となってきます。</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130810</xdr:rowOff>
    </xdr:from>
    <xdr:to>
      <xdr:col>82</xdr:col>
      <xdr:colOff>107950</xdr:colOff>
      <xdr:row>58</xdr:row>
      <xdr:rowOff>66040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9034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66040</xdr:rowOff>
    </xdr:from>
    <xdr:to>
      <xdr:col>78</xdr:col>
      <xdr:colOff>69850</xdr:colOff>
      <xdr:row>60</xdr:row>
      <xdr:rowOff>43180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1001014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92710</xdr:rowOff>
    </xdr:from>
    <xdr:to>
      <xdr:col>73</xdr:col>
      <xdr:colOff>180975</xdr:colOff>
      <xdr:row>60</xdr:row>
      <xdr:rowOff>43180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102082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62230</xdr:rowOff>
    </xdr:from>
    <xdr:to>
      <xdr:col>69</xdr:col>
      <xdr:colOff>92075</xdr:colOff>
      <xdr:row>59</xdr:row>
      <xdr:rowOff>92710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101777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26670</xdr:rowOff>
    </xdr:from>
    <xdr:to>
      <xdr:col>65</xdr:col>
      <xdr:colOff>53975</xdr:colOff>
      <xdr:row>57</xdr:row>
      <xdr:rowOff>128270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138447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80010</xdr:rowOff>
    </xdr:from>
    <xdr:to>
      <xdr:col>82</xdr:col>
      <xdr:colOff>158750</xdr:colOff>
      <xdr:row>58</xdr:row>
      <xdr:rowOff>10160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52087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xdr:rowOff>
    </xdr:from>
    <xdr:to>
      <xdr:col>78</xdr:col>
      <xdr:colOff>120650</xdr:colOff>
      <xdr:row>58</xdr:row>
      <xdr:rowOff>116840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163830</xdr:rowOff>
    </xdr:from>
    <xdr:to>
      <xdr:col>74</xdr:col>
      <xdr:colOff>31750</xdr:colOff>
      <xdr:row>60</xdr:row>
      <xdr:rowOff>93980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78757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36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41910</xdr:rowOff>
    </xdr:from>
    <xdr:to>
      <xdr:col>69</xdr:col>
      <xdr:colOff>142875</xdr:colOff>
      <xdr:row>59</xdr:row>
      <xdr:rowOff>143510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128287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xdr:rowOff>
    </xdr:from>
    <xdr:to>
      <xdr:col>65</xdr:col>
      <xdr:colOff>53975</xdr:colOff>
      <xdr:row>59</xdr:row>
      <xdr:rowOff>113030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97807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補助費については、前年度比で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ポイント増加しています。主な要因は、一部事務組合への負担金増加によるものです。</a:t>
          </a:r>
        </a:p>
        <a:p>
          <a:r>
            <a:rPr kumimoji="1" lang="ja-JP" altLang="en-US" sz="1300">
              <a:latin typeface="ＭＳ Ｐゴシック" panose="020B0600070205080204" pitchFamily="50" charset="-128"/>
              <a:ea typeface="ＭＳ Ｐゴシック" panose="020B0600070205080204" pitchFamily="50" charset="-128"/>
            </a:rPr>
            <a:t>補助金等の縮減や見直し、廃止等について、経費抑制のため努力してゆきたい。</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37846</xdr:rowOff>
    </xdr:from>
    <xdr:to>
      <xdr:col>82</xdr:col>
      <xdr:colOff>107950</xdr:colOff>
      <xdr:row>37</xdr:row>
      <xdr:rowOff>42418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814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37</xdr:row>
      <xdr:rowOff>37846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9920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67564</xdr:rowOff>
    </xdr:from>
    <xdr:to>
      <xdr:col>73</xdr:col>
      <xdr:colOff>180975</xdr:colOff>
      <xdr:row>36</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3976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67564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1940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153433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8145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8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158496</xdr:rowOff>
    </xdr:from>
    <xdr:to>
      <xdr:col>78</xdr:col>
      <xdr:colOff>120650</xdr:colOff>
      <xdr:row>37</xdr:row>
      <xdr:rowOff>88646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xdr:rowOff>
    </xdr:from>
    <xdr:to>
      <xdr:col>69</xdr:col>
      <xdr:colOff>142875</xdr:colOff>
      <xdr:row>36</xdr:row>
      <xdr:rowOff>118364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82821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前年度よりも</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ポイント増加しましたが、類似団体と同水準となっています。</a:t>
          </a:r>
        </a:p>
        <a:p>
          <a:r>
            <a:rPr kumimoji="1" lang="ja-JP" altLang="en-US" sz="1300">
              <a:latin typeface="ＭＳ Ｐゴシック" panose="020B0600070205080204" pitchFamily="50" charset="-128"/>
              <a:ea typeface="ＭＳ Ｐゴシック" panose="020B0600070205080204" pitchFamily="50" charset="-128"/>
            </a:rPr>
            <a:t>公債費は横ばいの傾向にあり、健全な状況と考えられます。今後も健全財政運営に努め、実質公債比率を勘案しながら起債額を調整していきます。</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161289</xdr:rowOff>
    </xdr:from>
    <xdr:to>
      <xdr:col>24</xdr:col>
      <xdr:colOff>25400</xdr:colOff>
      <xdr:row>76</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1914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111761</xdr:rowOff>
    </xdr:from>
    <xdr:to>
      <xdr:col>19</xdr:col>
      <xdr:colOff>187325</xdr:colOff>
      <xdr:row>76</xdr:row>
      <xdr:rowOff>161289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1419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20320</xdr:rowOff>
    </xdr:from>
    <xdr:to>
      <xdr:col>15</xdr:col>
      <xdr:colOff>98425</xdr:colOff>
      <xdr:row>76</xdr:row>
      <xdr:rowOff>111761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0505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20320</xdr:rowOff>
    </xdr:from>
    <xdr:to>
      <xdr:col>11</xdr:col>
      <xdr:colOff>9525</xdr:colOff>
      <xdr:row>76</xdr:row>
      <xdr:rowOff>43180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050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86377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110489</xdr:rowOff>
    </xdr:from>
    <xdr:to>
      <xdr:col>20</xdr:col>
      <xdr:colOff>38100</xdr:colOff>
      <xdr:row>77</xdr:row>
      <xdr:rowOff>40639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50817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909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60961</xdr:rowOff>
    </xdr:from>
    <xdr:to>
      <xdr:col>15</xdr:col>
      <xdr:colOff>149225</xdr:colOff>
      <xdr:row>76</xdr:row>
      <xdr:rowOff>162561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140970</xdr:rowOff>
    </xdr:from>
    <xdr:to>
      <xdr:col>11</xdr:col>
      <xdr:colOff>60325</xdr:colOff>
      <xdr:row>76</xdr:row>
      <xdr:rowOff>71120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81297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163830</xdr:rowOff>
    </xdr:from>
    <xdr:to>
      <xdr:col>6</xdr:col>
      <xdr:colOff>171450</xdr:colOff>
      <xdr:row>76</xdr:row>
      <xdr:rowOff>93980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104157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公債費以外では、前年度比で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ポイント増加しています。依然として類似団体よりも高い数値となっています。経常的収入の減少と経常的支出の増加が要因と考えられます。</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159657</xdr:rowOff>
    </xdr:from>
    <xdr:to>
      <xdr:col>82</xdr:col>
      <xdr:colOff>107950</xdr:colOff>
      <xdr:row>79</xdr:row>
      <xdr:rowOff>20864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5327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159657</xdr:rowOff>
    </xdr:from>
    <xdr:to>
      <xdr:col>78</xdr:col>
      <xdr:colOff>69850</xdr:colOff>
      <xdr:row>79</xdr:row>
      <xdr:rowOff>131899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532757"/>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30662</xdr:rowOff>
    </xdr:from>
    <xdr:to>
      <xdr:col>73</xdr:col>
      <xdr:colOff>180975</xdr:colOff>
      <xdr:row>79</xdr:row>
      <xdr:rowOff>131899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575212"/>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94343</xdr:rowOff>
    </xdr:from>
    <xdr:to>
      <xdr:col>69</xdr:col>
      <xdr:colOff>92075</xdr:colOff>
      <xdr:row>79</xdr:row>
      <xdr:rowOff>30662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467443"/>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68036</xdr:rowOff>
    </xdr:from>
    <xdr:to>
      <xdr:col>65</xdr:col>
      <xdr:colOff>53975</xdr:colOff>
      <xdr:row>77</xdr:row>
      <xdr:rowOff>169636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8363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141514</xdr:rowOff>
    </xdr:from>
    <xdr:to>
      <xdr:col>82</xdr:col>
      <xdr:colOff>158750</xdr:colOff>
      <xdr:row>79</xdr:row>
      <xdr:rowOff>71664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113591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108857</xdr:rowOff>
    </xdr:from>
    <xdr:to>
      <xdr:col>78</xdr:col>
      <xdr:colOff>120650</xdr:colOff>
      <xdr:row>79</xdr:row>
      <xdr:rowOff>39007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23784</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56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81099</xdr:rowOff>
    </xdr:from>
    <xdr:to>
      <xdr:col>74</xdr:col>
      <xdr:colOff>31750</xdr:colOff>
      <xdr:row>80</xdr:row>
      <xdr:rowOff>11249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62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167476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712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151312</xdr:rowOff>
    </xdr:from>
    <xdr:to>
      <xdr:col>69</xdr:col>
      <xdr:colOff>142875</xdr:colOff>
      <xdr:row>79</xdr:row>
      <xdr:rowOff>81462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52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66239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61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43543</xdr:rowOff>
    </xdr:from>
    <xdr:to>
      <xdr:col>65</xdr:col>
      <xdr:colOff>53975</xdr:colOff>
      <xdr:row>78</xdr:row>
      <xdr:rowOff>145143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129920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81450</xdr:rowOff>
    </xdr:from>
    <xdr:to>
      <xdr:col>29</xdr:col>
      <xdr:colOff>127000</xdr:colOff>
      <xdr:row>19</xdr:row>
      <xdr:rowOff>123453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86625"/>
          <a:ext cx="647700" cy="42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123453</xdr:rowOff>
    </xdr:from>
    <xdr:to>
      <xdr:col>26</xdr:col>
      <xdr:colOff>50800</xdr:colOff>
      <xdr:row>19</xdr:row>
      <xdr:rowOff>134731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28628"/>
          <a:ext cx="698500" cy="11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134731</xdr:rowOff>
    </xdr:from>
    <xdr:to>
      <xdr:col>22</xdr:col>
      <xdr:colOff>114300</xdr:colOff>
      <xdr:row>19</xdr:row>
      <xdr:rowOff>162708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39906"/>
          <a:ext cx="698500" cy="27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162708</xdr:rowOff>
    </xdr:from>
    <xdr:to>
      <xdr:col>18</xdr:col>
      <xdr:colOff>177800</xdr:colOff>
      <xdr:row>20</xdr:row>
      <xdr:rowOff>13344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67883"/>
          <a:ext cx="698500" cy="22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79484</xdr:rowOff>
    </xdr:from>
    <xdr:to>
      <xdr:col>15</xdr:col>
      <xdr:colOff>101600</xdr:colOff>
      <xdr:row>20</xdr:row>
      <xdr:rowOff>9634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846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19811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5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30650</xdr:rowOff>
    </xdr:from>
    <xdr:to>
      <xdr:col>29</xdr:col>
      <xdr:colOff>177800</xdr:colOff>
      <xdr:row>19</xdr:row>
      <xdr:rowOff>132250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35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2727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72653</xdr:rowOff>
    </xdr:from>
    <xdr:to>
      <xdr:col>26</xdr:col>
      <xdr:colOff>101600</xdr:colOff>
      <xdr:row>20</xdr:row>
      <xdr:rowOff>2803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77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159030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64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83931</xdr:rowOff>
    </xdr:from>
    <xdr:to>
      <xdr:col>22</xdr:col>
      <xdr:colOff>165100</xdr:colOff>
      <xdr:row>20</xdr:row>
      <xdr:rowOff>14081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89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170308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75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111908</xdr:rowOff>
    </xdr:from>
    <xdr:to>
      <xdr:col>19</xdr:col>
      <xdr:colOff>38100</xdr:colOff>
      <xdr:row>20</xdr:row>
      <xdr:rowOff>42058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17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26835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0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133994</xdr:rowOff>
    </xdr:from>
    <xdr:to>
      <xdr:col>15</xdr:col>
      <xdr:colOff>101600</xdr:colOff>
      <xdr:row>20</xdr:row>
      <xdr:rowOff>64144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39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48921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25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180995</xdr:rowOff>
    </xdr:from>
    <xdr:to>
      <xdr:col>29</xdr:col>
      <xdr:colOff>127000</xdr:colOff>
      <xdr:row>35</xdr:row>
      <xdr:rowOff>185000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91345"/>
          <a:ext cx="647700" cy="4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178988</xdr:rowOff>
    </xdr:from>
    <xdr:to>
      <xdr:col>26</xdr:col>
      <xdr:colOff>50800</xdr:colOff>
      <xdr:row>35</xdr:row>
      <xdr:rowOff>185000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789338"/>
          <a:ext cx="698500" cy="6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178988</xdr:rowOff>
    </xdr:from>
    <xdr:to>
      <xdr:col>22</xdr:col>
      <xdr:colOff>114300</xdr:colOff>
      <xdr:row>35</xdr:row>
      <xdr:rowOff>196805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89338"/>
          <a:ext cx="698500" cy="178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188310</xdr:rowOff>
    </xdr:from>
    <xdr:to>
      <xdr:col>18</xdr:col>
      <xdr:colOff>177800</xdr:colOff>
      <xdr:row>35</xdr:row>
      <xdr:rowOff>196805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798660"/>
          <a:ext cx="698500" cy="8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140103</xdr:rowOff>
    </xdr:from>
    <xdr:to>
      <xdr:col>15</xdr:col>
      <xdr:colOff>101600</xdr:colOff>
      <xdr:row>35</xdr:row>
      <xdr:rowOff>241703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04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226480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36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130195</xdr:rowOff>
    </xdr:from>
    <xdr:to>
      <xdr:col>29</xdr:col>
      <xdr:colOff>177800</xdr:colOff>
      <xdr:row>35</xdr:row>
      <xdr:rowOff>231795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40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102272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12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134200</xdr:rowOff>
    </xdr:from>
    <xdr:to>
      <xdr:col>26</xdr:col>
      <xdr:colOff>101600</xdr:colOff>
      <xdr:row>35</xdr:row>
      <xdr:rowOff>235800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44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220577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3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128188</xdr:rowOff>
    </xdr:from>
    <xdr:to>
      <xdr:col>22</xdr:col>
      <xdr:colOff>165100</xdr:colOff>
      <xdr:row>35</xdr:row>
      <xdr:rowOff>229788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38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214565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2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146005</xdr:rowOff>
    </xdr:from>
    <xdr:to>
      <xdr:col>19</xdr:col>
      <xdr:colOff>38100</xdr:colOff>
      <xdr:row>35</xdr:row>
      <xdr:rowOff>247605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56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232382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42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137510</xdr:rowOff>
    </xdr:from>
    <xdr:to>
      <xdr:col>15</xdr:col>
      <xdr:colOff>101600</xdr:colOff>
      <xdr:row>35</xdr:row>
      <xdr:rowOff>239110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47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249287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5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2,233
2,202
197.35
4,983,431
4,719,841
229,246
2,137,301
2,150,871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20593</xdr:rowOff>
    </xdr:from>
    <xdr:to>
      <xdr:col>24</xdr:col>
      <xdr:colOff>63500</xdr:colOff>
      <xdr:row>37</xdr:row>
      <xdr:rowOff>51230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64243"/>
          <a:ext cx="838200" cy="3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51230</xdr:rowOff>
    </xdr:from>
    <xdr:to>
      <xdr:col>19</xdr:col>
      <xdr:colOff>177800</xdr:colOff>
      <xdr:row>37</xdr:row>
      <xdr:rowOff>58820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394880"/>
          <a:ext cx="889000" cy="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58820</xdr:rowOff>
    </xdr:from>
    <xdr:to>
      <xdr:col>15</xdr:col>
      <xdr:colOff>50800</xdr:colOff>
      <xdr:row>37</xdr:row>
      <xdr:rowOff>78727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02470"/>
          <a:ext cx="889000"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78727</xdr:rowOff>
    </xdr:from>
    <xdr:to>
      <xdr:col>10</xdr:col>
      <xdr:colOff>114300</xdr:colOff>
      <xdr:row>37</xdr:row>
      <xdr:rowOff>91892</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22377"/>
          <a:ext cx="889000" cy="1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170567</xdr:rowOff>
    </xdr:from>
    <xdr:to>
      <xdr:col>6</xdr:col>
      <xdr:colOff>38100</xdr:colOff>
      <xdr:row>37</xdr:row>
      <xdr:rowOff>100717</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117244</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141243</xdr:rowOff>
    </xdr:from>
    <xdr:to>
      <xdr:col>24</xdr:col>
      <xdr:colOff>114300</xdr:colOff>
      <xdr:row>37</xdr:row>
      <xdr:rowOff>71393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1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119670</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29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430</xdr:rowOff>
    </xdr:from>
    <xdr:to>
      <xdr:col>20</xdr:col>
      <xdr:colOff>38100</xdr:colOff>
      <xdr:row>37</xdr:row>
      <xdr:rowOff>102030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4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93157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436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8020</xdr:rowOff>
    </xdr:from>
    <xdr:to>
      <xdr:col>15</xdr:col>
      <xdr:colOff>101600</xdr:colOff>
      <xdr:row>37</xdr:row>
      <xdr:rowOff>109620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5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100747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44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27927</xdr:rowOff>
    </xdr:from>
    <xdr:to>
      <xdr:col>10</xdr:col>
      <xdr:colOff>165100</xdr:colOff>
      <xdr:row>37</xdr:row>
      <xdr:rowOff>129527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7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120654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46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41092</xdr:rowOff>
    </xdr:from>
    <xdr:to>
      <xdr:col>6</xdr:col>
      <xdr:colOff>38100</xdr:colOff>
      <xdr:row>37</xdr:row>
      <xdr:rowOff>142692</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8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133818</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477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76839</xdr:rowOff>
    </xdr:from>
    <xdr:to>
      <xdr:col>24</xdr:col>
      <xdr:colOff>63500</xdr:colOff>
      <xdr:row>56</xdr:row>
      <xdr:rowOff>86988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78039"/>
          <a:ext cx="838200" cy="1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85070</xdr:rowOff>
    </xdr:from>
    <xdr:to>
      <xdr:col>19</xdr:col>
      <xdr:colOff>177800</xdr:colOff>
      <xdr:row>56</xdr:row>
      <xdr:rowOff>86988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514820"/>
          <a:ext cx="889000" cy="17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85070</xdr:rowOff>
    </xdr:from>
    <xdr:to>
      <xdr:col>15</xdr:col>
      <xdr:colOff>50800</xdr:colOff>
      <xdr:row>56</xdr:row>
      <xdr:rowOff>74024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14820"/>
          <a:ext cx="889000" cy="16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30329</xdr:rowOff>
    </xdr:from>
    <xdr:to>
      <xdr:col>10</xdr:col>
      <xdr:colOff>114300</xdr:colOff>
      <xdr:row>56</xdr:row>
      <xdr:rowOff>74024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288629"/>
          <a:ext cx="889000" cy="38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171407</xdr:rowOff>
    </xdr:from>
    <xdr:to>
      <xdr:col>6</xdr:col>
      <xdr:colOff>38100</xdr:colOff>
      <xdr:row>57</xdr:row>
      <xdr:rowOff>101557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7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92684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865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26039</xdr:rowOff>
    </xdr:from>
    <xdr:to>
      <xdr:col>24</xdr:col>
      <xdr:colOff>114300</xdr:colOff>
      <xdr:row>56</xdr:row>
      <xdr:rowOff>127639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2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48916</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7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36188</xdr:rowOff>
    </xdr:from>
    <xdr:to>
      <xdr:col>20</xdr:col>
      <xdr:colOff>38100</xdr:colOff>
      <xdr:row>56</xdr:row>
      <xdr:rowOff>137788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3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154315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1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34270</xdr:rowOff>
    </xdr:from>
    <xdr:to>
      <xdr:col>15</xdr:col>
      <xdr:colOff>101600</xdr:colOff>
      <xdr:row>55</xdr:row>
      <xdr:rowOff>135870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6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152397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23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23224</xdr:rowOff>
    </xdr:from>
    <xdr:to>
      <xdr:col>10</xdr:col>
      <xdr:colOff>165100</xdr:colOff>
      <xdr:row>56</xdr:row>
      <xdr:rowOff>124824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141351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399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150979</xdr:rowOff>
    </xdr:from>
    <xdr:to>
      <xdr:col>6</xdr:col>
      <xdr:colOff>38100</xdr:colOff>
      <xdr:row>54</xdr:row>
      <xdr:rowOff>81129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23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97656</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01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107431</xdr:rowOff>
    </xdr:from>
    <xdr:to>
      <xdr:col>24</xdr:col>
      <xdr:colOff>63500</xdr:colOff>
      <xdr:row>78</xdr:row>
      <xdr:rowOff>7158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09081"/>
          <a:ext cx="838200" cy="7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49481</xdr:rowOff>
    </xdr:from>
    <xdr:to>
      <xdr:col>19</xdr:col>
      <xdr:colOff>177800</xdr:colOff>
      <xdr:row>77</xdr:row>
      <xdr:rowOff>107431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251131"/>
          <a:ext cx="889000" cy="5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169209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7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49481</xdr:rowOff>
    </xdr:from>
    <xdr:to>
      <xdr:col>15</xdr:col>
      <xdr:colOff>50800</xdr:colOff>
      <xdr:row>77</xdr:row>
      <xdr:rowOff>143216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251131"/>
          <a:ext cx="889000" cy="9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2940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143216</xdr:rowOff>
    </xdr:from>
    <xdr:to>
      <xdr:col>10</xdr:col>
      <xdr:colOff>114300</xdr:colOff>
      <xdr:row>78</xdr:row>
      <xdr:rowOff>45146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44866"/>
          <a:ext cx="889000" cy="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14026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155510</xdr:rowOff>
    </xdr:from>
    <xdr:to>
      <xdr:col>6</xdr:col>
      <xdr:colOff>38100</xdr:colOff>
      <xdr:row>78</xdr:row>
      <xdr:rowOff>85660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102187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127808</xdr:rowOff>
    </xdr:from>
    <xdr:to>
      <xdr:col>24</xdr:col>
      <xdr:colOff>114300</xdr:colOff>
      <xdr:row>78</xdr:row>
      <xdr:rowOff>57958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2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106235</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0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56631</xdr:rowOff>
    </xdr:from>
    <xdr:to>
      <xdr:col>20</xdr:col>
      <xdr:colOff>38100</xdr:colOff>
      <xdr:row>77</xdr:row>
      <xdr:rowOff>158231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5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3308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03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170131</xdr:rowOff>
    </xdr:from>
    <xdr:to>
      <xdr:col>15</xdr:col>
      <xdr:colOff>101600</xdr:colOff>
      <xdr:row>77</xdr:row>
      <xdr:rowOff>100281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0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116808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97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92416</xdr:rowOff>
    </xdr:from>
    <xdr:to>
      <xdr:col>10</xdr:col>
      <xdr:colOff>165100</xdr:colOff>
      <xdr:row>78</xdr:row>
      <xdr:rowOff>22566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9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39093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06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165796</xdr:rowOff>
    </xdr:from>
    <xdr:to>
      <xdr:col>6</xdr:col>
      <xdr:colOff>38100</xdr:colOff>
      <xdr:row>78</xdr:row>
      <xdr:rowOff>95946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6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87073</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6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28654</xdr:rowOff>
    </xdr:from>
    <xdr:to>
      <xdr:col>24</xdr:col>
      <xdr:colOff>63500</xdr:colOff>
      <xdr:row>96</xdr:row>
      <xdr:rowOff>58790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487854"/>
          <a:ext cx="838200" cy="3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28654</xdr:rowOff>
    </xdr:from>
    <xdr:to>
      <xdr:col>19</xdr:col>
      <xdr:colOff>177800</xdr:colOff>
      <xdr:row>96</xdr:row>
      <xdr:rowOff>133003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487854"/>
          <a:ext cx="889000" cy="10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18016</xdr:rowOff>
    </xdr:from>
    <xdr:to>
      <xdr:col>15</xdr:col>
      <xdr:colOff>50800</xdr:colOff>
      <xdr:row>96</xdr:row>
      <xdr:rowOff>133003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477216"/>
          <a:ext cx="889000" cy="11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18016</xdr:rowOff>
    </xdr:from>
    <xdr:to>
      <xdr:col>10</xdr:col>
      <xdr:colOff>114300</xdr:colOff>
      <xdr:row>97</xdr:row>
      <xdr:rowOff>38179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77216"/>
          <a:ext cx="889000" cy="19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46184</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7990</xdr:rowOff>
    </xdr:from>
    <xdr:to>
      <xdr:col>24</xdr:col>
      <xdr:colOff>114300</xdr:colOff>
      <xdr:row>96</xdr:row>
      <xdr:rowOff>109590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6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157867</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4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149304</xdr:rowOff>
    </xdr:from>
    <xdr:to>
      <xdr:col>20</xdr:col>
      <xdr:colOff>38100</xdr:colOff>
      <xdr:row>96</xdr:row>
      <xdr:rowOff>79454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3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70581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52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82203</xdr:rowOff>
    </xdr:from>
    <xdr:to>
      <xdr:col>15</xdr:col>
      <xdr:colOff>101600</xdr:colOff>
      <xdr:row>97</xdr:row>
      <xdr:rowOff>12353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4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3480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34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138666</xdr:rowOff>
    </xdr:from>
    <xdr:to>
      <xdr:col>10</xdr:col>
      <xdr:colOff>165100</xdr:colOff>
      <xdr:row>96</xdr:row>
      <xdr:rowOff>68816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2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59943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51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158829</xdr:rowOff>
    </xdr:from>
    <xdr:to>
      <xdr:col>6</xdr:col>
      <xdr:colOff>38100</xdr:colOff>
      <xdr:row>97</xdr:row>
      <xdr:rowOff>88979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1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80106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71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150326</xdr:rowOff>
    </xdr:from>
    <xdr:to>
      <xdr:col>55</xdr:col>
      <xdr:colOff>0</xdr:colOff>
      <xdr:row>37</xdr:row>
      <xdr:rowOff>26136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22526"/>
          <a:ext cx="838200" cy="4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20180</xdr:rowOff>
    </xdr:from>
    <xdr:to>
      <xdr:col>50</xdr:col>
      <xdr:colOff>114300</xdr:colOff>
      <xdr:row>37</xdr:row>
      <xdr:rowOff>26136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192380"/>
          <a:ext cx="889000" cy="17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20180</xdr:rowOff>
    </xdr:from>
    <xdr:to>
      <xdr:col>45</xdr:col>
      <xdr:colOff>177800</xdr:colOff>
      <xdr:row>37</xdr:row>
      <xdr:rowOff>157647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192380"/>
          <a:ext cx="889000" cy="30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14388</xdr:rowOff>
    </xdr:from>
    <xdr:to>
      <xdr:col>41</xdr:col>
      <xdr:colOff>50800</xdr:colOff>
      <xdr:row>37</xdr:row>
      <xdr:rowOff>157647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358038"/>
          <a:ext cx="889000" cy="14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29328</xdr:rowOff>
    </xdr:from>
    <xdr:to>
      <xdr:col>36</xdr:col>
      <xdr:colOff>165100</xdr:colOff>
      <xdr:row>36</xdr:row>
      <xdr:rowOff>130928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20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147455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7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99526</xdr:rowOff>
    </xdr:from>
    <xdr:to>
      <xdr:col>55</xdr:col>
      <xdr:colOff>50800</xdr:colOff>
      <xdr:row>37</xdr:row>
      <xdr:rowOff>29676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7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77953</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5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146786</xdr:rowOff>
    </xdr:from>
    <xdr:to>
      <xdr:col>50</xdr:col>
      <xdr:colOff>165100</xdr:colOff>
      <xdr:row>37</xdr:row>
      <xdr:rowOff>76936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1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68063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4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140830</xdr:rowOff>
    </xdr:from>
    <xdr:to>
      <xdr:col>46</xdr:col>
      <xdr:colOff>38100</xdr:colOff>
      <xdr:row>36</xdr:row>
      <xdr:rowOff>70980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14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87507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916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106847</xdr:rowOff>
    </xdr:from>
    <xdr:to>
      <xdr:col>41</xdr:col>
      <xdr:colOff>101600</xdr:colOff>
      <xdr:row>38</xdr:row>
      <xdr:rowOff>36996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504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28124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54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135038</xdr:rowOff>
    </xdr:from>
    <xdr:to>
      <xdr:col>36</xdr:col>
      <xdr:colOff>165100</xdr:colOff>
      <xdr:row>37</xdr:row>
      <xdr:rowOff>65188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0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56315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399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5625</xdr:rowOff>
    </xdr:from>
    <xdr:to>
      <xdr:col>55</xdr:col>
      <xdr:colOff>0</xdr:colOff>
      <xdr:row>57</xdr:row>
      <xdr:rowOff>10244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778275"/>
          <a:ext cx="838200" cy="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91829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64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5625</xdr:rowOff>
    </xdr:from>
    <xdr:to>
      <xdr:col>50</xdr:col>
      <xdr:colOff>114300</xdr:colOff>
      <xdr:row>57</xdr:row>
      <xdr:rowOff>32296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78275"/>
          <a:ext cx="889000" cy="2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32777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7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32296</xdr:rowOff>
    </xdr:from>
    <xdr:to>
      <xdr:col>45</xdr:col>
      <xdr:colOff>177800</xdr:colOff>
      <xdr:row>57</xdr:row>
      <xdr:rowOff>68371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04946"/>
          <a:ext cx="889000" cy="3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42748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35539</xdr:rowOff>
    </xdr:from>
    <xdr:to>
      <xdr:col>41</xdr:col>
      <xdr:colOff>50800</xdr:colOff>
      <xdr:row>57</xdr:row>
      <xdr:rowOff>68371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293839"/>
          <a:ext cx="889000" cy="54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46397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83300</xdr:rowOff>
    </xdr:from>
    <xdr:to>
      <xdr:col>36</xdr:col>
      <xdr:colOff>165100</xdr:colOff>
      <xdr:row>58</xdr:row>
      <xdr:rowOff>13450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5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4577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48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130894</xdr:rowOff>
    </xdr:from>
    <xdr:to>
      <xdr:col>55</xdr:col>
      <xdr:colOff>50800</xdr:colOff>
      <xdr:row>57</xdr:row>
      <xdr:rowOff>61044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3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153771</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83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126275</xdr:rowOff>
    </xdr:from>
    <xdr:to>
      <xdr:col>50</xdr:col>
      <xdr:colOff>165100</xdr:colOff>
      <xdr:row>57</xdr:row>
      <xdr:rowOff>56425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2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72952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02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152946</xdr:rowOff>
    </xdr:from>
    <xdr:to>
      <xdr:col>46</xdr:col>
      <xdr:colOff>38100</xdr:colOff>
      <xdr:row>57</xdr:row>
      <xdr:rowOff>83096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5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99623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52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17571</xdr:rowOff>
    </xdr:from>
    <xdr:to>
      <xdr:col>41</xdr:col>
      <xdr:colOff>101600</xdr:colOff>
      <xdr:row>57</xdr:row>
      <xdr:rowOff>119171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9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135698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65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156189</xdr:rowOff>
    </xdr:from>
    <xdr:to>
      <xdr:col>36</xdr:col>
      <xdr:colOff>165100</xdr:colOff>
      <xdr:row>54</xdr:row>
      <xdr:rowOff>86339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24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52</xdr:row>
      <xdr:rowOff>102866</xdr:rowOff>
    </xdr:from>
    <xdr:ext cx="690189"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27205" y="90182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131536</xdr:rowOff>
    </xdr:from>
    <xdr:to>
      <xdr:col>55</xdr:col>
      <xdr:colOff>0</xdr:colOff>
      <xdr:row>77</xdr:row>
      <xdr:rowOff>144480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333186"/>
          <a:ext cx="838200" cy="1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54318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19425</xdr:rowOff>
    </xdr:from>
    <xdr:to>
      <xdr:col>50</xdr:col>
      <xdr:colOff>114300</xdr:colOff>
      <xdr:row>77</xdr:row>
      <xdr:rowOff>131536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221075"/>
          <a:ext cx="889000" cy="11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168783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4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19425</xdr:rowOff>
    </xdr:from>
    <xdr:to>
      <xdr:col>45</xdr:col>
      <xdr:colOff>177800</xdr:colOff>
      <xdr:row>77</xdr:row>
      <xdr:rowOff>32604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221075"/>
          <a:ext cx="889000" cy="1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158594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3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95489</xdr:rowOff>
    </xdr:from>
    <xdr:to>
      <xdr:col>41</xdr:col>
      <xdr:colOff>50800</xdr:colOff>
      <xdr:row>77</xdr:row>
      <xdr:rowOff>32604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954239"/>
          <a:ext cx="889000" cy="28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109281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93680</xdr:rowOff>
    </xdr:from>
    <xdr:to>
      <xdr:col>55</xdr:col>
      <xdr:colOff>50800</xdr:colOff>
      <xdr:row>78</xdr:row>
      <xdr:rowOff>23830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116557</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4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80736</xdr:rowOff>
    </xdr:from>
    <xdr:to>
      <xdr:col>50</xdr:col>
      <xdr:colOff>165100</xdr:colOff>
      <xdr:row>78</xdr:row>
      <xdr:rowOff>10886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28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27413</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3057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140075</xdr:rowOff>
    </xdr:from>
    <xdr:to>
      <xdr:col>46</xdr:col>
      <xdr:colOff>38100</xdr:colOff>
      <xdr:row>77</xdr:row>
      <xdr:rowOff>70225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17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86751</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2945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153254</xdr:rowOff>
    </xdr:from>
    <xdr:to>
      <xdr:col>41</xdr:col>
      <xdr:colOff>101600</xdr:colOff>
      <xdr:row>77</xdr:row>
      <xdr:rowOff>83404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18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99930</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958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44689</xdr:rowOff>
    </xdr:from>
    <xdr:to>
      <xdr:col>36</xdr:col>
      <xdr:colOff>165100</xdr:colOff>
      <xdr:row>75</xdr:row>
      <xdr:rowOff>146289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90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162816</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67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82034</xdr:rowOff>
    </xdr:from>
    <xdr:to>
      <xdr:col>55</xdr:col>
      <xdr:colOff>0</xdr:colOff>
      <xdr:row>97</xdr:row>
      <xdr:rowOff>90311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712684"/>
          <a:ext cx="838200" cy="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85386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16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90311</xdr:rowOff>
    </xdr:from>
    <xdr:to>
      <xdr:col>50</xdr:col>
      <xdr:colOff>114300</xdr:colOff>
      <xdr:row>98</xdr:row>
      <xdr:rowOff>28828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20961"/>
          <a:ext cx="889000" cy="10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26508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82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28828</xdr:rowOff>
    </xdr:from>
    <xdr:to>
      <xdr:col>45</xdr:col>
      <xdr:colOff>177800</xdr:colOff>
      <xdr:row>98</xdr:row>
      <xdr:rowOff>62592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30928"/>
          <a:ext cx="889000" cy="3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52136</xdr:rowOff>
    </xdr:from>
    <xdr:to>
      <xdr:col>41</xdr:col>
      <xdr:colOff>50800</xdr:colOff>
      <xdr:row>98</xdr:row>
      <xdr:rowOff>62592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339886"/>
          <a:ext cx="889000" cy="52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90266</xdr:rowOff>
    </xdr:from>
    <xdr:to>
      <xdr:col>36</xdr:col>
      <xdr:colOff>165100</xdr:colOff>
      <xdr:row>98</xdr:row>
      <xdr:rowOff>20416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11543</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81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31234</xdr:rowOff>
    </xdr:from>
    <xdr:to>
      <xdr:col>55</xdr:col>
      <xdr:colOff>50800</xdr:colOff>
      <xdr:row>97</xdr:row>
      <xdr:rowOff>132834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6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54111</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1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39511</xdr:rowOff>
    </xdr:from>
    <xdr:to>
      <xdr:col>50</xdr:col>
      <xdr:colOff>165100</xdr:colOff>
      <xdr:row>97</xdr:row>
      <xdr:rowOff>141111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7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157638</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44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149478</xdr:rowOff>
    </xdr:from>
    <xdr:to>
      <xdr:col>46</xdr:col>
      <xdr:colOff>38100</xdr:colOff>
      <xdr:row>98</xdr:row>
      <xdr:rowOff>79628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8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70755</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87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11792</xdr:rowOff>
    </xdr:from>
    <xdr:to>
      <xdr:col>41</xdr:col>
      <xdr:colOff>101600</xdr:colOff>
      <xdr:row>98</xdr:row>
      <xdr:rowOff>113392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104519</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906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1336</xdr:rowOff>
    </xdr:from>
    <xdr:to>
      <xdr:col>36</xdr:col>
      <xdr:colOff>165100</xdr:colOff>
      <xdr:row>95</xdr:row>
      <xdr:rowOff>102936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28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119463</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064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134836</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49936"/>
          <a:ext cx="838200" cy="8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134836</xdr:rowOff>
    </xdr:from>
    <xdr:to>
      <xdr:col>81</xdr:col>
      <xdr:colOff>50800</xdr:colOff>
      <xdr:row>39</xdr:row>
      <xdr:rowOff>36210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49936"/>
          <a:ext cx="889000" cy="7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53825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4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119974</xdr:rowOff>
    </xdr:from>
    <xdr:to>
      <xdr:col>76</xdr:col>
      <xdr:colOff>114300</xdr:colOff>
      <xdr:row>39</xdr:row>
      <xdr:rowOff>36210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5949274"/>
          <a:ext cx="889000" cy="77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119974</xdr:rowOff>
    </xdr:from>
    <xdr:to>
      <xdr:col>71</xdr:col>
      <xdr:colOff>177800</xdr:colOff>
      <xdr:row>35</xdr:row>
      <xdr:rowOff>101168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5949274"/>
          <a:ext cx="889000" cy="15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54380</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132276</xdr:rowOff>
    </xdr:from>
    <xdr:to>
      <xdr:col>67</xdr:col>
      <xdr:colOff>101600</xdr:colOff>
      <xdr:row>39</xdr:row>
      <xdr:rowOff>62426</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47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53553</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84036</xdr:rowOff>
    </xdr:from>
    <xdr:to>
      <xdr:col>81</xdr:col>
      <xdr:colOff>101600</xdr:colOff>
      <xdr:row>39</xdr:row>
      <xdr:rowOff>14186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9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30713</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3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156860</xdr:rowOff>
    </xdr:from>
    <xdr:to>
      <xdr:col>76</xdr:col>
      <xdr:colOff>165100</xdr:colOff>
      <xdr:row>39</xdr:row>
      <xdr:rowOff>87010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78137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6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69174</xdr:rowOff>
    </xdr:from>
    <xdr:to>
      <xdr:col>72</xdr:col>
      <xdr:colOff>38100</xdr:colOff>
      <xdr:row>34</xdr:row>
      <xdr:rowOff>170774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589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15851</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03795" y="567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50368</xdr:rowOff>
    </xdr:from>
    <xdr:to>
      <xdr:col>67</xdr:col>
      <xdr:colOff>101600</xdr:colOff>
      <xdr:row>35</xdr:row>
      <xdr:rowOff>151968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05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168495</xdr:rowOff>
    </xdr:from>
    <xdr:ext cx="59901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14795" y="5826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57291</xdr:rowOff>
    </xdr:from>
    <xdr:to>
      <xdr:col>85</xdr:col>
      <xdr:colOff>127000</xdr:colOff>
      <xdr:row>77</xdr:row>
      <xdr:rowOff>66191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258941"/>
          <a:ext cx="838200" cy="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66191</xdr:rowOff>
    </xdr:from>
    <xdr:to>
      <xdr:col>81</xdr:col>
      <xdr:colOff>50800</xdr:colOff>
      <xdr:row>77</xdr:row>
      <xdr:rowOff>116326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267841"/>
          <a:ext cx="889000" cy="5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116326</xdr:rowOff>
    </xdr:from>
    <xdr:to>
      <xdr:col>76</xdr:col>
      <xdr:colOff>114300</xdr:colOff>
      <xdr:row>77</xdr:row>
      <xdr:rowOff>165009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317976"/>
          <a:ext cx="889000" cy="4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165009</xdr:rowOff>
    </xdr:from>
    <xdr:to>
      <xdr:col>71</xdr:col>
      <xdr:colOff>177800</xdr:colOff>
      <xdr:row>77</xdr:row>
      <xdr:rowOff>170926</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366659"/>
          <a:ext cx="889000" cy="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164273</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6491</xdr:rowOff>
    </xdr:from>
    <xdr:to>
      <xdr:col>85</xdr:col>
      <xdr:colOff>177800</xdr:colOff>
      <xdr:row>77</xdr:row>
      <xdr:rowOff>108091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0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156368</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18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15391</xdr:rowOff>
    </xdr:from>
    <xdr:to>
      <xdr:col>81</xdr:col>
      <xdr:colOff>101600</xdr:colOff>
      <xdr:row>77</xdr:row>
      <xdr:rowOff>116991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1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108118</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3309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65526</xdr:rowOff>
    </xdr:from>
    <xdr:to>
      <xdr:col>76</xdr:col>
      <xdr:colOff>165100</xdr:colOff>
      <xdr:row>77</xdr:row>
      <xdr:rowOff>167126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6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158253</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335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114209</xdr:rowOff>
    </xdr:from>
    <xdr:to>
      <xdr:col>72</xdr:col>
      <xdr:colOff>38100</xdr:colOff>
      <xdr:row>78</xdr:row>
      <xdr:rowOff>44359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31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35486</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3408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120126</xdr:rowOff>
    </xdr:from>
    <xdr:to>
      <xdr:col>67</xdr:col>
      <xdr:colOff>101600</xdr:colOff>
      <xdr:row>78</xdr:row>
      <xdr:rowOff>50276</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32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41403</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3414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148861</xdr:rowOff>
    </xdr:from>
    <xdr:to>
      <xdr:col>85</xdr:col>
      <xdr:colOff>127000</xdr:colOff>
      <xdr:row>97</xdr:row>
      <xdr:rowOff>25926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608061"/>
          <a:ext cx="838200" cy="4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60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101045</xdr:rowOff>
    </xdr:from>
    <xdr:to>
      <xdr:col>81</xdr:col>
      <xdr:colOff>50800</xdr:colOff>
      <xdr:row>96</xdr:row>
      <xdr:rowOff>148861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5531545"/>
          <a:ext cx="889000" cy="107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101045</xdr:rowOff>
    </xdr:from>
    <xdr:to>
      <xdr:col>76</xdr:col>
      <xdr:colOff>114300</xdr:colOff>
      <xdr:row>97</xdr:row>
      <xdr:rowOff>51071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5531545"/>
          <a:ext cx="889000" cy="115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100092</xdr:rowOff>
    </xdr:from>
    <xdr:to>
      <xdr:col>71</xdr:col>
      <xdr:colOff>177800</xdr:colOff>
      <xdr:row>97</xdr:row>
      <xdr:rowOff>51071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559292"/>
          <a:ext cx="889000" cy="12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112467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146576</xdr:rowOff>
    </xdr:from>
    <xdr:to>
      <xdr:col>85</xdr:col>
      <xdr:colOff>177800</xdr:colOff>
      <xdr:row>97</xdr:row>
      <xdr:rowOff>76726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0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169453</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457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98061</xdr:rowOff>
    </xdr:from>
    <xdr:to>
      <xdr:col>81</xdr:col>
      <xdr:colOff>101600</xdr:colOff>
      <xdr:row>97</xdr:row>
      <xdr:rowOff>28211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55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44738</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332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50245</xdr:rowOff>
    </xdr:from>
    <xdr:to>
      <xdr:col>76</xdr:col>
      <xdr:colOff>165100</xdr:colOff>
      <xdr:row>90</xdr:row>
      <xdr:rowOff>151845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548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74</xdr:col>
      <xdr:colOff>150205</xdr:colOff>
      <xdr:row>88</xdr:row>
      <xdr:rowOff>168372</xdr:rowOff>
    </xdr:from>
    <xdr:ext cx="69018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47205" y="152559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271</xdr:rowOff>
    </xdr:from>
    <xdr:to>
      <xdr:col>72</xdr:col>
      <xdr:colOff>38100</xdr:colOff>
      <xdr:row>97</xdr:row>
      <xdr:rowOff>101871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3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118398</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406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49292</xdr:rowOff>
    </xdr:from>
    <xdr:to>
      <xdr:col>67</xdr:col>
      <xdr:colOff>101600</xdr:colOff>
      <xdr:row>96</xdr:row>
      <xdr:rowOff>150892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50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167419</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283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24192</xdr:rowOff>
    </xdr:from>
    <xdr:to>
      <xdr:col>116</xdr:col>
      <xdr:colOff>63500</xdr:colOff>
      <xdr:row>37</xdr:row>
      <xdr:rowOff>72802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5853492"/>
          <a:ext cx="838200" cy="56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67653</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582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24192</xdr:rowOff>
    </xdr:from>
    <xdr:to>
      <xdr:col>111</xdr:col>
      <xdr:colOff>177800</xdr:colOff>
      <xdr:row>39</xdr:row>
      <xdr:rowOff>97621</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0434300" y="5853492"/>
          <a:ext cx="889000" cy="93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82104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768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97524</xdr:rowOff>
    </xdr:from>
    <xdr:to>
      <xdr:col>107</xdr:col>
      <xdr:colOff>50800</xdr:colOff>
      <xdr:row>39</xdr:row>
      <xdr:rowOff>97621</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4074"/>
          <a:ext cx="889000" cy="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97524</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6784074"/>
          <a:ext cx="889000" cy="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19602</xdr:rowOff>
    </xdr:from>
    <xdr:to>
      <xdr:col>98</xdr:col>
      <xdr:colOff>38100</xdr:colOff>
      <xdr:row>39</xdr:row>
      <xdr:rowOff>121202</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70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137729</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8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22002</xdr:rowOff>
    </xdr:from>
    <xdr:to>
      <xdr:col>116</xdr:col>
      <xdr:colOff>114300</xdr:colOff>
      <xdr:row>37</xdr:row>
      <xdr:rowOff>123602</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36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44879</xdr:rowOff>
    </xdr:from>
    <xdr:ext cx="534377"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21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144842</xdr:rowOff>
    </xdr:from>
    <xdr:to>
      <xdr:col>112</xdr:col>
      <xdr:colOff>38100</xdr:colOff>
      <xdr:row>34</xdr:row>
      <xdr:rowOff>74992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580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91519</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56111" y="557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46821</xdr:rowOff>
    </xdr:from>
    <xdr:to>
      <xdr:col>107</xdr:col>
      <xdr:colOff>101600</xdr:colOff>
      <xdr:row>39</xdr:row>
      <xdr:rowOff>148421</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139548</xdr:rowOff>
    </xdr:from>
    <xdr:ext cx="313932"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77333" y="6826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46724</xdr:rowOff>
    </xdr:from>
    <xdr:to>
      <xdr:col>102</xdr:col>
      <xdr:colOff>165100</xdr:colOff>
      <xdr:row>39</xdr:row>
      <xdr:rowOff>148324</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139451</xdr:rowOff>
    </xdr:from>
    <xdr:ext cx="313932"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88333" y="6826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81000</xdr:rowOff>
    </xdr:from>
    <xdr:to>
      <xdr:col>98</xdr:col>
      <xdr:colOff>38100</xdr:colOff>
      <xdr:row>59</xdr:row>
      <xdr:rowOff>11150</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2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27677</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80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46148</xdr:rowOff>
    </xdr:from>
    <xdr:to>
      <xdr:col>116</xdr:col>
      <xdr:colOff>63500</xdr:colOff>
      <xdr:row>76</xdr:row>
      <xdr:rowOff>47712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3076348"/>
          <a:ext cx="838200" cy="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23742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053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44049</xdr:rowOff>
    </xdr:from>
    <xdr:to>
      <xdr:col>111</xdr:col>
      <xdr:colOff>177800</xdr:colOff>
      <xdr:row>76</xdr:row>
      <xdr:rowOff>47712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2902799"/>
          <a:ext cx="889000" cy="17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44049</xdr:rowOff>
    </xdr:from>
    <xdr:to>
      <xdr:col>107</xdr:col>
      <xdr:colOff>50800</xdr:colOff>
      <xdr:row>75</xdr:row>
      <xdr:rowOff>91808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902799"/>
          <a:ext cx="889000" cy="4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159151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30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91808</xdr:rowOff>
    </xdr:from>
    <xdr:to>
      <xdr:col>102</xdr:col>
      <xdr:colOff>114300</xdr:colOff>
      <xdr:row>75</xdr:row>
      <xdr:rowOff>131073</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950558"/>
          <a:ext cx="889000" cy="3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36885</xdr:rowOff>
    </xdr:from>
    <xdr:to>
      <xdr:col>98</xdr:col>
      <xdr:colOff>38100</xdr:colOff>
      <xdr:row>75</xdr:row>
      <xdr:rowOff>138485</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89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155012</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670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166798</xdr:rowOff>
    </xdr:from>
    <xdr:to>
      <xdr:col>116</xdr:col>
      <xdr:colOff>114300</xdr:colOff>
      <xdr:row>76</xdr:row>
      <xdr:rowOff>96948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02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18225</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87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168362</xdr:rowOff>
    </xdr:from>
    <xdr:to>
      <xdr:col>112</xdr:col>
      <xdr:colOff>38100</xdr:colOff>
      <xdr:row>76</xdr:row>
      <xdr:rowOff>98512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02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89639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1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164699</xdr:rowOff>
    </xdr:from>
    <xdr:to>
      <xdr:col>107</xdr:col>
      <xdr:colOff>101600</xdr:colOff>
      <xdr:row>75</xdr:row>
      <xdr:rowOff>94849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85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111376</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2627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41008</xdr:rowOff>
    </xdr:from>
    <xdr:to>
      <xdr:col>102</xdr:col>
      <xdr:colOff>165100</xdr:colOff>
      <xdr:row>75</xdr:row>
      <xdr:rowOff>142608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89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159135</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674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80273</xdr:rowOff>
    </xdr:from>
    <xdr:to>
      <xdr:col>98</xdr:col>
      <xdr:colOff>38100</xdr:colOff>
      <xdr:row>76</xdr:row>
      <xdr:rowOff>10423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93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1550</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303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人件費については、増加となっています。住基人口が減少傾向にあるので、一人当たりのコストは、増加する傾向にあります。物件費については、施設維持管理等の委託料が原因で高止まりしている状況です。</a:t>
          </a:r>
        </a:p>
        <a:p>
          <a:r>
            <a:rPr kumimoji="1" lang="ja-JP" altLang="en-US" sz="1300">
              <a:latin typeface="ＭＳ Ｐゴシック" panose="020B0600070205080204" pitchFamily="50" charset="-128"/>
              <a:ea typeface="ＭＳ Ｐゴシック" panose="020B0600070205080204" pitchFamily="50" charset="-128"/>
            </a:rPr>
            <a:t>維持補修費においては、減となっております。扶助費は人口減少による減少、補助費は一部事務組合への負担金により増加となっております。</a:t>
          </a:r>
        </a:p>
        <a:p>
          <a:r>
            <a:rPr kumimoji="1" lang="ja-JP" altLang="en-US" sz="1300">
              <a:latin typeface="ＭＳ Ｐゴシック" panose="020B0600070205080204" pitchFamily="50" charset="-128"/>
              <a:ea typeface="ＭＳ Ｐゴシック" panose="020B0600070205080204" pitchFamily="50" charset="-128"/>
            </a:rPr>
            <a:t>投資的経費における普通建設事業は、消防屯所建設工事の完了により減額となっています。災害復旧事業費は、令和元年度発生の台風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号豪雨災害関連事業の減少により減少となっています。</a:t>
          </a:r>
        </a:p>
        <a:p>
          <a:r>
            <a:rPr kumimoji="1" lang="ja-JP" altLang="en-US" sz="1300">
              <a:latin typeface="ＭＳ Ｐゴシック" panose="020B0600070205080204" pitchFamily="50" charset="-128"/>
              <a:ea typeface="ＭＳ Ｐゴシック" panose="020B0600070205080204" pitchFamily="50" charset="-128"/>
            </a:rPr>
            <a:t>公債費は、災害復旧事業債の増加により、微増となっております。積立金は、東電賠償（山林）を基金へ積み立てたてが減少したことによる減となっています。</a:t>
          </a:r>
        </a:p>
        <a:p>
          <a:r>
            <a:rPr kumimoji="1" lang="ja-JP" altLang="en-US" sz="1300">
              <a:latin typeface="ＭＳ Ｐゴシック" panose="020B0600070205080204" pitchFamily="50" charset="-128"/>
              <a:ea typeface="ＭＳ Ｐゴシック" panose="020B0600070205080204" pitchFamily="50" charset="-128"/>
            </a:rPr>
            <a:t>投資及び出資金は、農業集落排水事業への出資金が無くなったため減少となっています。繰出金は、前年度と同水準のため人口減少による増加となっております。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2,233
2,202
197.35
4,983,431
4,719,841
229,246
2,137,301
2,150,871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36239</xdr:rowOff>
    </xdr:from>
    <xdr:to>
      <xdr:col>24</xdr:col>
      <xdr:colOff>63500</xdr:colOff>
      <xdr:row>36</xdr:row>
      <xdr:rowOff>93504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208439"/>
          <a:ext cx="838200" cy="5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93504</xdr:rowOff>
    </xdr:from>
    <xdr:to>
      <xdr:col>19</xdr:col>
      <xdr:colOff>177800</xdr:colOff>
      <xdr:row>36</xdr:row>
      <xdr:rowOff>96076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265704"/>
          <a:ext cx="889000" cy="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96076</xdr:rowOff>
    </xdr:from>
    <xdr:to>
      <xdr:col>15</xdr:col>
      <xdr:colOff>50800</xdr:colOff>
      <xdr:row>36</xdr:row>
      <xdr:rowOff>116592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268276"/>
          <a:ext cx="889000" cy="2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116592</xdr:rowOff>
    </xdr:from>
    <xdr:to>
      <xdr:col>10</xdr:col>
      <xdr:colOff>114300</xdr:colOff>
      <xdr:row>36</xdr:row>
      <xdr:rowOff>125088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288792"/>
          <a:ext cx="8890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141745</xdr:rowOff>
    </xdr:from>
    <xdr:to>
      <xdr:col>6</xdr:col>
      <xdr:colOff>38100</xdr:colOff>
      <xdr:row>37</xdr:row>
      <xdr:rowOff>71895</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1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63022</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0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156889</xdr:rowOff>
    </xdr:from>
    <xdr:to>
      <xdr:col>24</xdr:col>
      <xdr:colOff>114300</xdr:colOff>
      <xdr:row>36</xdr:row>
      <xdr:rowOff>87039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5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8316</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0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42704</xdr:rowOff>
    </xdr:from>
    <xdr:to>
      <xdr:col>20</xdr:col>
      <xdr:colOff>38100</xdr:colOff>
      <xdr:row>36</xdr:row>
      <xdr:rowOff>144304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1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160831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99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45276</xdr:rowOff>
    </xdr:from>
    <xdr:to>
      <xdr:col>15</xdr:col>
      <xdr:colOff>101600</xdr:colOff>
      <xdr:row>36</xdr:row>
      <xdr:rowOff>146876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1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163403</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99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65792</xdr:rowOff>
    </xdr:from>
    <xdr:to>
      <xdr:col>10</xdr:col>
      <xdr:colOff>165100</xdr:colOff>
      <xdr:row>36</xdr:row>
      <xdr:rowOff>167392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12469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1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74288</xdr:rowOff>
    </xdr:from>
    <xdr:to>
      <xdr:col>6</xdr:col>
      <xdr:colOff>38100</xdr:colOff>
      <xdr:row>37</xdr:row>
      <xdr:rowOff>4438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4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20965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2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92889</xdr:rowOff>
    </xdr:from>
    <xdr:to>
      <xdr:col>24</xdr:col>
      <xdr:colOff>63500</xdr:colOff>
      <xdr:row>57</xdr:row>
      <xdr:rowOff>120426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65539"/>
          <a:ext cx="838200" cy="2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120426</xdr:rowOff>
    </xdr:from>
    <xdr:to>
      <xdr:col>19</xdr:col>
      <xdr:colOff>177800</xdr:colOff>
      <xdr:row>57</xdr:row>
      <xdr:rowOff>142769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893076"/>
          <a:ext cx="889000" cy="2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142769</xdr:rowOff>
    </xdr:from>
    <xdr:to>
      <xdr:col>15</xdr:col>
      <xdr:colOff>50800</xdr:colOff>
      <xdr:row>57</xdr:row>
      <xdr:rowOff>146634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15419"/>
          <a:ext cx="889000" cy="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146634</xdr:rowOff>
    </xdr:from>
    <xdr:to>
      <xdr:col>10</xdr:col>
      <xdr:colOff>114300</xdr:colOff>
      <xdr:row>57</xdr:row>
      <xdr:rowOff>153062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19284"/>
          <a:ext cx="889000" cy="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38051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3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167533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59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42089</xdr:rowOff>
    </xdr:from>
    <xdr:to>
      <xdr:col>24</xdr:col>
      <xdr:colOff>114300</xdr:colOff>
      <xdr:row>57</xdr:row>
      <xdr:rowOff>143689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1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64966</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66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69626</xdr:rowOff>
    </xdr:from>
    <xdr:to>
      <xdr:col>20</xdr:col>
      <xdr:colOff>38100</xdr:colOff>
      <xdr:row>57</xdr:row>
      <xdr:rowOff>171226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16303</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1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91969</xdr:rowOff>
    </xdr:from>
    <xdr:to>
      <xdr:col>15</xdr:col>
      <xdr:colOff>101600</xdr:colOff>
      <xdr:row>58</xdr:row>
      <xdr:rowOff>22119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6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13246</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95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95834</xdr:rowOff>
    </xdr:from>
    <xdr:to>
      <xdr:col>10</xdr:col>
      <xdr:colOff>165100</xdr:colOff>
      <xdr:row>58</xdr:row>
      <xdr:rowOff>25984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6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17111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961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102262</xdr:rowOff>
    </xdr:from>
    <xdr:to>
      <xdr:col>6</xdr:col>
      <xdr:colOff>38100</xdr:colOff>
      <xdr:row>58</xdr:row>
      <xdr:rowOff>32412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7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23539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67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33646</xdr:rowOff>
    </xdr:from>
    <xdr:to>
      <xdr:col>24</xdr:col>
      <xdr:colOff>63500</xdr:colOff>
      <xdr:row>77</xdr:row>
      <xdr:rowOff>48096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3235296"/>
          <a:ext cx="838200" cy="1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19518</xdr:rowOff>
    </xdr:from>
    <xdr:to>
      <xdr:col>19</xdr:col>
      <xdr:colOff>177800</xdr:colOff>
      <xdr:row>77</xdr:row>
      <xdr:rowOff>33646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2878268"/>
          <a:ext cx="889000" cy="35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19518</xdr:rowOff>
    </xdr:from>
    <xdr:to>
      <xdr:col>15</xdr:col>
      <xdr:colOff>50800</xdr:colOff>
      <xdr:row>76</xdr:row>
      <xdr:rowOff>83327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878268"/>
          <a:ext cx="889000" cy="23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143876</xdr:rowOff>
    </xdr:from>
    <xdr:to>
      <xdr:col>10</xdr:col>
      <xdr:colOff>114300</xdr:colOff>
      <xdr:row>76</xdr:row>
      <xdr:rowOff>83327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2316826"/>
          <a:ext cx="889000" cy="79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81011</xdr:rowOff>
    </xdr:from>
    <xdr:to>
      <xdr:col>6</xdr:col>
      <xdr:colOff>38100</xdr:colOff>
      <xdr:row>77</xdr:row>
      <xdr:rowOff>11161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2288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168746</xdr:rowOff>
    </xdr:from>
    <xdr:to>
      <xdr:col>24</xdr:col>
      <xdr:colOff>114300</xdr:colOff>
      <xdr:row>77</xdr:row>
      <xdr:rowOff>98896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9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147173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77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154296</xdr:rowOff>
    </xdr:from>
    <xdr:to>
      <xdr:col>20</xdr:col>
      <xdr:colOff>38100</xdr:colOff>
      <xdr:row>77</xdr:row>
      <xdr:rowOff>84446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8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75573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77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140168</xdr:rowOff>
    </xdr:from>
    <xdr:to>
      <xdr:col>15</xdr:col>
      <xdr:colOff>101600</xdr:colOff>
      <xdr:row>75</xdr:row>
      <xdr:rowOff>70318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82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86845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602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32527</xdr:rowOff>
    </xdr:from>
    <xdr:to>
      <xdr:col>10</xdr:col>
      <xdr:colOff>165100</xdr:colOff>
      <xdr:row>76</xdr:row>
      <xdr:rowOff>134127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6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150654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837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93076</xdr:rowOff>
    </xdr:from>
    <xdr:to>
      <xdr:col>6</xdr:col>
      <xdr:colOff>38100</xdr:colOff>
      <xdr:row>72</xdr:row>
      <xdr:rowOff>23226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26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39753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04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13405</xdr:rowOff>
    </xdr:from>
    <xdr:to>
      <xdr:col>24</xdr:col>
      <xdr:colOff>63500</xdr:colOff>
      <xdr:row>98</xdr:row>
      <xdr:rowOff>86661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15505"/>
          <a:ext cx="838200" cy="7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86661</xdr:rowOff>
    </xdr:from>
    <xdr:to>
      <xdr:col>19</xdr:col>
      <xdr:colOff>177800</xdr:colOff>
      <xdr:row>98</xdr:row>
      <xdr:rowOff>113285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88761"/>
          <a:ext cx="889000" cy="2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98960</xdr:rowOff>
    </xdr:from>
    <xdr:to>
      <xdr:col>15</xdr:col>
      <xdr:colOff>50800</xdr:colOff>
      <xdr:row>98</xdr:row>
      <xdr:rowOff>113285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901060"/>
          <a:ext cx="889000" cy="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98960</xdr:rowOff>
    </xdr:from>
    <xdr:to>
      <xdr:col>10</xdr:col>
      <xdr:colOff>114300</xdr:colOff>
      <xdr:row>98</xdr:row>
      <xdr:rowOff>127967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01060"/>
          <a:ext cx="889000" cy="2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25826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8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134055</xdr:rowOff>
    </xdr:from>
    <xdr:to>
      <xdr:col>24</xdr:col>
      <xdr:colOff>114300</xdr:colOff>
      <xdr:row>98</xdr:row>
      <xdr:rowOff>64205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6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112482</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4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35861</xdr:rowOff>
    </xdr:from>
    <xdr:to>
      <xdr:col>20</xdr:col>
      <xdr:colOff>38100</xdr:colOff>
      <xdr:row>98</xdr:row>
      <xdr:rowOff>137461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3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128588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3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62485</xdr:rowOff>
    </xdr:from>
    <xdr:to>
      <xdr:col>15</xdr:col>
      <xdr:colOff>101600</xdr:colOff>
      <xdr:row>98</xdr:row>
      <xdr:rowOff>164085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6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155212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5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48160</xdr:rowOff>
    </xdr:from>
    <xdr:to>
      <xdr:col>10</xdr:col>
      <xdr:colOff>165100</xdr:colOff>
      <xdr:row>98</xdr:row>
      <xdr:rowOff>149760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5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140887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4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77167</xdr:rowOff>
    </xdr:from>
    <xdr:to>
      <xdr:col>6</xdr:col>
      <xdr:colOff>38100</xdr:colOff>
      <xdr:row>99</xdr:row>
      <xdr:rowOff>7317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7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169894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7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155829</xdr:rowOff>
    </xdr:from>
    <xdr:to>
      <xdr:col>55</xdr:col>
      <xdr:colOff>0</xdr:colOff>
      <xdr:row>35</xdr:row>
      <xdr:rowOff>50038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5985129"/>
          <a:ext cx="838200" cy="6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46880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561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50038</xdr:rowOff>
    </xdr:from>
    <xdr:to>
      <xdr:col>50</xdr:col>
      <xdr:colOff>114300</xdr:colOff>
      <xdr:row>35</xdr:row>
      <xdr:rowOff>88265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050788"/>
          <a:ext cx="889000" cy="3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1668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688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76708</xdr:rowOff>
    </xdr:from>
    <xdr:to>
      <xdr:col>45</xdr:col>
      <xdr:colOff>177800</xdr:colOff>
      <xdr:row>35</xdr:row>
      <xdr:rowOff>88265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077458"/>
          <a:ext cx="889000" cy="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3954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69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148844</xdr:rowOff>
    </xdr:from>
    <xdr:to>
      <xdr:col>41</xdr:col>
      <xdr:colOff>50800</xdr:colOff>
      <xdr:row>35</xdr:row>
      <xdr:rowOff>76708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5806694"/>
          <a:ext cx="889000" cy="27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168165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683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103505</xdr:rowOff>
    </xdr:from>
    <xdr:to>
      <xdr:col>36</xdr:col>
      <xdr:colOff>165100</xdr:colOff>
      <xdr:row>37</xdr:row>
      <xdr:rowOff>33655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24782</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68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105029</xdr:rowOff>
    </xdr:from>
    <xdr:to>
      <xdr:col>55</xdr:col>
      <xdr:colOff>50800</xdr:colOff>
      <xdr:row>35</xdr:row>
      <xdr:rowOff>35179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593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127906</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578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170688</xdr:rowOff>
    </xdr:from>
    <xdr:to>
      <xdr:col>50</xdr:col>
      <xdr:colOff>165100</xdr:colOff>
      <xdr:row>35</xdr:row>
      <xdr:rowOff>100838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599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117365</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577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37465</xdr:rowOff>
    </xdr:from>
    <xdr:to>
      <xdr:col>46</xdr:col>
      <xdr:colOff>38100</xdr:colOff>
      <xdr:row>35</xdr:row>
      <xdr:rowOff>139065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03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155592</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5813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25908</xdr:rowOff>
    </xdr:from>
    <xdr:to>
      <xdr:col>41</xdr:col>
      <xdr:colOff>101600</xdr:colOff>
      <xdr:row>35</xdr:row>
      <xdr:rowOff>127508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02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144035</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5801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98044</xdr:rowOff>
    </xdr:from>
    <xdr:to>
      <xdr:col>36</xdr:col>
      <xdr:colOff>165100</xdr:colOff>
      <xdr:row>34</xdr:row>
      <xdr:rowOff>28194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575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44721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553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114519</xdr:rowOff>
    </xdr:from>
    <xdr:to>
      <xdr:col>54</xdr:col>
      <xdr:colOff>189865</xdr:colOff>
      <xdr:row>59</xdr:row>
      <xdr:rowOff>25198</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9372819"/>
          <a:ext cx="1270" cy="76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29025</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4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25198</xdr:rowOff>
    </xdr:from>
    <xdr:to>
      <xdr:col>55</xdr:col>
      <xdr:colOff>88900</xdr:colOff>
      <xdr:row>59</xdr:row>
      <xdr:rowOff>25198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4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61196</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91480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54</xdr:row>
      <xdr:rowOff>114519</xdr:rowOff>
    </xdr:from>
    <xdr:to>
      <xdr:col>55</xdr:col>
      <xdr:colOff>88900</xdr:colOff>
      <xdr:row>54</xdr:row>
      <xdr:rowOff>114519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9372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58951</xdr:rowOff>
    </xdr:from>
    <xdr:to>
      <xdr:col>55</xdr:col>
      <xdr:colOff>0</xdr:colOff>
      <xdr:row>56</xdr:row>
      <xdr:rowOff>128345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660151"/>
          <a:ext cx="838200" cy="6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9581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35627</xdr:rowOff>
    </xdr:from>
    <xdr:to>
      <xdr:col>55</xdr:col>
      <xdr:colOff>50800</xdr:colOff>
      <xdr:row>58</xdr:row>
      <xdr:rowOff>137227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979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110217</xdr:rowOff>
    </xdr:from>
    <xdr:to>
      <xdr:col>50</xdr:col>
      <xdr:colOff>114300</xdr:colOff>
      <xdr:row>56</xdr:row>
      <xdr:rowOff>58951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8682717"/>
          <a:ext cx="889000" cy="97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25932</xdr:rowOff>
    </xdr:from>
    <xdr:to>
      <xdr:col>50</xdr:col>
      <xdr:colOff>165100</xdr:colOff>
      <xdr:row>58</xdr:row>
      <xdr:rowOff>127532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970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118659</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06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110217</xdr:rowOff>
    </xdr:from>
    <xdr:to>
      <xdr:col>45</xdr:col>
      <xdr:colOff>177800</xdr:colOff>
      <xdr:row>57</xdr:row>
      <xdr:rowOff>20861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8682717"/>
          <a:ext cx="889000" cy="11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20129</xdr:rowOff>
    </xdr:from>
    <xdr:to>
      <xdr:col>46</xdr:col>
      <xdr:colOff>38100</xdr:colOff>
      <xdr:row>58</xdr:row>
      <xdr:rowOff>121729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6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112856</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056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76078</xdr:rowOff>
    </xdr:from>
    <xdr:to>
      <xdr:col>41</xdr:col>
      <xdr:colOff>50800</xdr:colOff>
      <xdr:row>57</xdr:row>
      <xdr:rowOff>20861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505828"/>
          <a:ext cx="889000" cy="28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36212</xdr:rowOff>
    </xdr:from>
    <xdr:to>
      <xdr:col>41</xdr:col>
      <xdr:colOff>101600</xdr:colOff>
      <xdr:row>58</xdr:row>
      <xdr:rowOff>137812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8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128939</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1007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66728</xdr:rowOff>
    </xdr:from>
    <xdr:to>
      <xdr:col>36</xdr:col>
      <xdr:colOff>165100</xdr:colOff>
      <xdr:row>58</xdr:row>
      <xdr:rowOff>168328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1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159455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1010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77545</xdr:rowOff>
    </xdr:from>
    <xdr:to>
      <xdr:col>55</xdr:col>
      <xdr:colOff>50800</xdr:colOff>
      <xdr:row>57</xdr:row>
      <xdr:rowOff>7695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7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100422</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30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8151</xdr:rowOff>
    </xdr:from>
    <xdr:to>
      <xdr:col>50</xdr:col>
      <xdr:colOff>165100</xdr:colOff>
      <xdr:row>56</xdr:row>
      <xdr:rowOff>109751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0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126278</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384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59417</xdr:rowOff>
    </xdr:from>
    <xdr:to>
      <xdr:col>46</xdr:col>
      <xdr:colOff>38100</xdr:colOff>
      <xdr:row>50</xdr:row>
      <xdr:rowOff>161017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863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49</xdr:row>
      <xdr:rowOff>6094</xdr:rowOff>
    </xdr:from>
    <xdr:ext cx="690189"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05205" y="84071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141511</xdr:rowOff>
    </xdr:from>
    <xdr:to>
      <xdr:col>41</xdr:col>
      <xdr:colOff>101600</xdr:colOff>
      <xdr:row>57</xdr:row>
      <xdr:rowOff>71661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4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88188</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51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25278</xdr:rowOff>
    </xdr:from>
    <xdr:to>
      <xdr:col>36</xdr:col>
      <xdr:colOff>165100</xdr:colOff>
      <xdr:row>55</xdr:row>
      <xdr:rowOff>126878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45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143405</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23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33550</xdr:rowOff>
    </xdr:from>
    <xdr:to>
      <xdr:col>55</xdr:col>
      <xdr:colOff>0</xdr:colOff>
      <xdr:row>76</xdr:row>
      <xdr:rowOff>103913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063750"/>
          <a:ext cx="838200" cy="7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89979</xdr:rowOff>
    </xdr:from>
    <xdr:to>
      <xdr:col>50</xdr:col>
      <xdr:colOff>114300</xdr:colOff>
      <xdr:row>76</xdr:row>
      <xdr:rowOff>103913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120179"/>
          <a:ext cx="889000" cy="1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163662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6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89979</xdr:rowOff>
    </xdr:from>
    <xdr:to>
      <xdr:col>45</xdr:col>
      <xdr:colOff>177800</xdr:colOff>
      <xdr:row>76</xdr:row>
      <xdr:rowOff>142413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120179"/>
          <a:ext cx="889000" cy="5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153708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98327</xdr:rowOff>
    </xdr:from>
    <xdr:to>
      <xdr:col>41</xdr:col>
      <xdr:colOff>50800</xdr:colOff>
      <xdr:row>76</xdr:row>
      <xdr:rowOff>142413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128527"/>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111296</xdr:rowOff>
    </xdr:from>
    <xdr:to>
      <xdr:col>36</xdr:col>
      <xdr:colOff>165100</xdr:colOff>
      <xdr:row>77</xdr:row>
      <xdr:rowOff>41446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4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32573</xdr:rowOff>
    </xdr:from>
    <xdr:ext cx="59901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672795" y="13234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154200</xdr:rowOff>
    </xdr:from>
    <xdr:to>
      <xdr:col>55</xdr:col>
      <xdr:colOff>50800</xdr:colOff>
      <xdr:row>76</xdr:row>
      <xdr:rowOff>84350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0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5627</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864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53113</xdr:rowOff>
    </xdr:from>
    <xdr:to>
      <xdr:col>50</xdr:col>
      <xdr:colOff>165100</xdr:colOff>
      <xdr:row>76</xdr:row>
      <xdr:rowOff>154713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08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171240</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285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39179</xdr:rowOff>
    </xdr:from>
    <xdr:to>
      <xdr:col>46</xdr:col>
      <xdr:colOff>38100</xdr:colOff>
      <xdr:row>76</xdr:row>
      <xdr:rowOff>140779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06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157307</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2844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91613</xdr:rowOff>
    </xdr:from>
    <xdr:to>
      <xdr:col>41</xdr:col>
      <xdr:colOff>101600</xdr:colOff>
      <xdr:row>77</xdr:row>
      <xdr:rowOff>21763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12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38290</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2897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47527</xdr:rowOff>
    </xdr:from>
    <xdr:to>
      <xdr:col>36</xdr:col>
      <xdr:colOff>165100</xdr:colOff>
      <xdr:row>76</xdr:row>
      <xdr:rowOff>149127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07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165654</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285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14805</xdr:rowOff>
    </xdr:from>
    <xdr:to>
      <xdr:col>55</xdr:col>
      <xdr:colOff>0</xdr:colOff>
      <xdr:row>97</xdr:row>
      <xdr:rowOff>83903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645455"/>
          <a:ext cx="838200" cy="6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67077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697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14805</xdr:rowOff>
    </xdr:from>
    <xdr:to>
      <xdr:col>50</xdr:col>
      <xdr:colOff>114300</xdr:colOff>
      <xdr:row>98</xdr:row>
      <xdr:rowOff>29914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645455"/>
          <a:ext cx="889000" cy="18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25736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8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29914</xdr:rowOff>
    </xdr:from>
    <xdr:to>
      <xdr:col>45</xdr:col>
      <xdr:colOff>177800</xdr:colOff>
      <xdr:row>98</xdr:row>
      <xdr:rowOff>38734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832014"/>
          <a:ext cx="889000" cy="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171289</xdr:rowOff>
    </xdr:from>
    <xdr:to>
      <xdr:col>41</xdr:col>
      <xdr:colOff>50800</xdr:colOff>
      <xdr:row>98</xdr:row>
      <xdr:rowOff>38734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630489"/>
          <a:ext cx="889000" cy="21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125037</xdr:rowOff>
    </xdr:from>
    <xdr:to>
      <xdr:col>36</xdr:col>
      <xdr:colOff>165100</xdr:colOff>
      <xdr:row>98</xdr:row>
      <xdr:rowOff>55187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46314</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848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33103</xdr:rowOff>
    </xdr:from>
    <xdr:to>
      <xdr:col>55</xdr:col>
      <xdr:colOff>50800</xdr:colOff>
      <xdr:row>97</xdr:row>
      <xdr:rowOff>134703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6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55980</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1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135455</xdr:rowOff>
    </xdr:from>
    <xdr:to>
      <xdr:col>50</xdr:col>
      <xdr:colOff>165100</xdr:colOff>
      <xdr:row>97</xdr:row>
      <xdr:rowOff>65605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9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82132</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369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150564</xdr:rowOff>
    </xdr:from>
    <xdr:to>
      <xdr:col>46</xdr:col>
      <xdr:colOff>38100</xdr:colOff>
      <xdr:row>98</xdr:row>
      <xdr:rowOff>80714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8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71841</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873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159384</xdr:rowOff>
    </xdr:from>
    <xdr:to>
      <xdr:col>41</xdr:col>
      <xdr:colOff>101600</xdr:colOff>
      <xdr:row>98</xdr:row>
      <xdr:rowOff>89534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9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80661</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882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120489</xdr:rowOff>
    </xdr:from>
    <xdr:to>
      <xdr:col>36</xdr:col>
      <xdr:colOff>165100</xdr:colOff>
      <xdr:row>97</xdr:row>
      <xdr:rowOff>50639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7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67166</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354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5893</xdr:rowOff>
    </xdr:from>
    <xdr:to>
      <xdr:col>85</xdr:col>
      <xdr:colOff>127000</xdr:colOff>
      <xdr:row>38</xdr:row>
      <xdr:rowOff>5085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349543"/>
          <a:ext cx="838200" cy="17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5893</xdr:rowOff>
    </xdr:from>
    <xdr:to>
      <xdr:col>81</xdr:col>
      <xdr:colOff>50800</xdr:colOff>
      <xdr:row>37</xdr:row>
      <xdr:rowOff>138553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349543"/>
          <a:ext cx="889000" cy="13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32317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85461</xdr:rowOff>
    </xdr:from>
    <xdr:to>
      <xdr:col>76</xdr:col>
      <xdr:colOff>114300</xdr:colOff>
      <xdr:row>37</xdr:row>
      <xdr:rowOff>138553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429111"/>
          <a:ext cx="889000" cy="5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37921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43037</xdr:rowOff>
    </xdr:from>
    <xdr:to>
      <xdr:col>71</xdr:col>
      <xdr:colOff>177800</xdr:colOff>
      <xdr:row>37</xdr:row>
      <xdr:rowOff>85461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386687"/>
          <a:ext cx="889000" cy="4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40886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141382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48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125735</xdr:rowOff>
    </xdr:from>
    <xdr:to>
      <xdr:col>85</xdr:col>
      <xdr:colOff>177800</xdr:colOff>
      <xdr:row>38</xdr:row>
      <xdr:rowOff>55885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6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104162</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126543</xdr:rowOff>
    </xdr:from>
    <xdr:to>
      <xdr:col>81</xdr:col>
      <xdr:colOff>101600</xdr:colOff>
      <xdr:row>37</xdr:row>
      <xdr:rowOff>56693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29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73220</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181795" y="607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87753</xdr:rowOff>
    </xdr:from>
    <xdr:to>
      <xdr:col>76</xdr:col>
      <xdr:colOff>165100</xdr:colOff>
      <xdr:row>38</xdr:row>
      <xdr:rowOff>17903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3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34430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20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34661</xdr:rowOff>
    </xdr:from>
    <xdr:to>
      <xdr:col>72</xdr:col>
      <xdr:colOff>38100</xdr:colOff>
      <xdr:row>37</xdr:row>
      <xdr:rowOff>136261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7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152788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15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163687</xdr:rowOff>
    </xdr:from>
    <xdr:to>
      <xdr:col>67</xdr:col>
      <xdr:colOff>101600</xdr:colOff>
      <xdr:row>37</xdr:row>
      <xdr:rowOff>93837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3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110364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11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65217</xdr:rowOff>
    </xdr:from>
    <xdr:to>
      <xdr:col>85</xdr:col>
      <xdr:colOff>127000</xdr:colOff>
      <xdr:row>58</xdr:row>
      <xdr:rowOff>73132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10009317"/>
          <a:ext cx="838200" cy="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124237</xdr:rowOff>
    </xdr:from>
    <xdr:to>
      <xdr:col>81</xdr:col>
      <xdr:colOff>50800</xdr:colOff>
      <xdr:row>58</xdr:row>
      <xdr:rowOff>73132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725437"/>
          <a:ext cx="889000" cy="29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124237</xdr:rowOff>
    </xdr:from>
    <xdr:to>
      <xdr:col>76</xdr:col>
      <xdr:colOff>114300</xdr:colOff>
      <xdr:row>57</xdr:row>
      <xdr:rowOff>133659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725437"/>
          <a:ext cx="889000" cy="18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88072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100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99749</xdr:rowOff>
    </xdr:from>
    <xdr:to>
      <xdr:col>71</xdr:col>
      <xdr:colOff>177800</xdr:colOff>
      <xdr:row>57</xdr:row>
      <xdr:rowOff>133659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186599"/>
          <a:ext cx="889000" cy="71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84609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1002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4686</xdr:rowOff>
    </xdr:from>
    <xdr:to>
      <xdr:col>67</xdr:col>
      <xdr:colOff>101600</xdr:colOff>
      <xdr:row>58</xdr:row>
      <xdr:rowOff>106286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4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97413</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1004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14417</xdr:rowOff>
    </xdr:from>
    <xdr:to>
      <xdr:col>85</xdr:col>
      <xdr:colOff>177800</xdr:colOff>
      <xdr:row>58</xdr:row>
      <xdr:rowOff>116017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5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100794</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7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22332</xdr:rowOff>
    </xdr:from>
    <xdr:to>
      <xdr:col>81</xdr:col>
      <xdr:colOff>101600</xdr:colOff>
      <xdr:row>58</xdr:row>
      <xdr:rowOff>123932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6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115059</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10059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73437</xdr:rowOff>
    </xdr:from>
    <xdr:to>
      <xdr:col>76</xdr:col>
      <xdr:colOff>165100</xdr:colOff>
      <xdr:row>57</xdr:row>
      <xdr:rowOff>3587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67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20114</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449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82859</xdr:rowOff>
    </xdr:from>
    <xdr:to>
      <xdr:col>72</xdr:col>
      <xdr:colOff>38100</xdr:colOff>
      <xdr:row>58</xdr:row>
      <xdr:rowOff>13009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85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29536</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630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48949</xdr:rowOff>
    </xdr:from>
    <xdr:to>
      <xdr:col>67</xdr:col>
      <xdr:colOff>101600</xdr:colOff>
      <xdr:row>53</xdr:row>
      <xdr:rowOff>150549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13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51</xdr:row>
      <xdr:rowOff>167076</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891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134835</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07935"/>
          <a:ext cx="838200" cy="8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134835</xdr:rowOff>
    </xdr:from>
    <xdr:to>
      <xdr:col>81</xdr:col>
      <xdr:colOff>50800</xdr:colOff>
      <xdr:row>79</xdr:row>
      <xdr:rowOff>34897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07935"/>
          <a:ext cx="889000" cy="7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53824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59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119974</xdr:rowOff>
    </xdr:from>
    <xdr:to>
      <xdr:col>76</xdr:col>
      <xdr:colOff>114300</xdr:colOff>
      <xdr:row>79</xdr:row>
      <xdr:rowOff>34897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2807274"/>
          <a:ext cx="889000" cy="77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119974</xdr:rowOff>
    </xdr:from>
    <xdr:to>
      <xdr:col>71</xdr:col>
      <xdr:colOff>177800</xdr:colOff>
      <xdr:row>75</xdr:row>
      <xdr:rowOff>101168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2807274"/>
          <a:ext cx="889000" cy="15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54379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132246</xdr:rowOff>
    </xdr:from>
    <xdr:to>
      <xdr:col>67</xdr:col>
      <xdr:colOff>101600</xdr:colOff>
      <xdr:row>79</xdr:row>
      <xdr:rowOff>62396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53523</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5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84035</xdr:rowOff>
    </xdr:from>
    <xdr:to>
      <xdr:col>81</xdr:col>
      <xdr:colOff>101600</xdr:colOff>
      <xdr:row>79</xdr:row>
      <xdr:rowOff>14185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5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30712</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23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155547</xdr:rowOff>
    </xdr:from>
    <xdr:to>
      <xdr:col>76</xdr:col>
      <xdr:colOff>165100</xdr:colOff>
      <xdr:row>79</xdr:row>
      <xdr:rowOff>85697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2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76824</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62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69174</xdr:rowOff>
    </xdr:from>
    <xdr:to>
      <xdr:col>72</xdr:col>
      <xdr:colOff>38100</xdr:colOff>
      <xdr:row>74</xdr:row>
      <xdr:rowOff>170774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275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15851</xdr:rowOff>
    </xdr:from>
    <xdr:ext cx="59901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03795" y="12531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50368</xdr:rowOff>
    </xdr:from>
    <xdr:to>
      <xdr:col>67</xdr:col>
      <xdr:colOff>101600</xdr:colOff>
      <xdr:row>75</xdr:row>
      <xdr:rowOff>151969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29091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168495</xdr:rowOff>
    </xdr:from>
    <xdr:ext cx="59901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14795" y="1268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57291</xdr:rowOff>
    </xdr:from>
    <xdr:to>
      <xdr:col>85</xdr:col>
      <xdr:colOff>127000</xdr:colOff>
      <xdr:row>97</xdr:row>
      <xdr:rowOff>66191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687941"/>
          <a:ext cx="838200" cy="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66191</xdr:rowOff>
    </xdr:from>
    <xdr:to>
      <xdr:col>81</xdr:col>
      <xdr:colOff>50800</xdr:colOff>
      <xdr:row>97</xdr:row>
      <xdr:rowOff>116326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696841"/>
          <a:ext cx="889000" cy="5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116326</xdr:rowOff>
    </xdr:from>
    <xdr:to>
      <xdr:col>76</xdr:col>
      <xdr:colOff>114300</xdr:colOff>
      <xdr:row>97</xdr:row>
      <xdr:rowOff>165009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746976"/>
          <a:ext cx="889000" cy="4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165009</xdr:rowOff>
    </xdr:from>
    <xdr:to>
      <xdr:col>71</xdr:col>
      <xdr:colOff>177800</xdr:colOff>
      <xdr:row>97</xdr:row>
      <xdr:rowOff>170926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795659"/>
          <a:ext cx="889000" cy="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164273</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6491</xdr:rowOff>
    </xdr:from>
    <xdr:to>
      <xdr:col>85</xdr:col>
      <xdr:colOff>177800</xdr:colOff>
      <xdr:row>97</xdr:row>
      <xdr:rowOff>108091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63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156368</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615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15391</xdr:rowOff>
    </xdr:from>
    <xdr:to>
      <xdr:col>81</xdr:col>
      <xdr:colOff>101600</xdr:colOff>
      <xdr:row>97</xdr:row>
      <xdr:rowOff>116991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64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108118</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73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65526</xdr:rowOff>
    </xdr:from>
    <xdr:to>
      <xdr:col>76</xdr:col>
      <xdr:colOff>165100</xdr:colOff>
      <xdr:row>97</xdr:row>
      <xdr:rowOff>167126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69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158253</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78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114209</xdr:rowOff>
    </xdr:from>
    <xdr:to>
      <xdr:col>72</xdr:col>
      <xdr:colOff>38100</xdr:colOff>
      <xdr:row>98</xdr:row>
      <xdr:rowOff>44359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74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35486</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837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120126</xdr:rowOff>
    </xdr:from>
    <xdr:to>
      <xdr:col>67</xdr:col>
      <xdr:colOff>101600</xdr:colOff>
      <xdr:row>98</xdr:row>
      <xdr:rowOff>50276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75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41403</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84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9216</xdr:rowOff>
    </xdr:from>
    <xdr:to>
      <xdr:col>98</xdr:col>
      <xdr:colOff>38100</xdr:colOff>
      <xdr:row>39</xdr:row>
      <xdr:rowOff>110816</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9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127343</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21428" y="647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議会費は、行政視察に関する旅費の増加に伴い増額となっております。総務費は、復興に資する公共施設維持管理基金の積立金により増加となっています。民生費は、人口減少に伴う微減となっています。</a:t>
          </a:r>
        </a:p>
        <a:p>
          <a:r>
            <a:rPr kumimoji="1" lang="ja-JP" altLang="en-US" sz="1300">
              <a:latin typeface="ＭＳ Ｐゴシック" panose="020B0600070205080204" pitchFamily="50" charset="-128"/>
              <a:ea typeface="ＭＳ Ｐゴシック" panose="020B0600070205080204" pitchFamily="50" charset="-128"/>
            </a:rPr>
            <a:t>衛生費は塵芥処理負担金が増加しているため増額となっています。労働費は、緊急雇用創出事業の増により、微増となっております。農林水産業費は、東電賠償（山林）に伴う地域創造基金積立金の減により減額となっております。</a:t>
          </a:r>
        </a:p>
        <a:p>
          <a:r>
            <a:rPr kumimoji="1" lang="ja-JP" altLang="en-US" sz="1300">
              <a:latin typeface="ＭＳ Ｐゴシック" panose="020B0600070205080204" pitchFamily="50" charset="-128"/>
              <a:ea typeface="ＭＳ Ｐゴシック" panose="020B0600070205080204" pitchFamily="50" charset="-128"/>
            </a:rPr>
            <a:t>商工費は、かわうちの湯設備更新関連経費の増により増額となっております。土木費は農業集落排水事業への出資金が無くなったことによる減となっております。消防費は、消防屯所建設工事の完了により減額となっております。</a:t>
          </a:r>
        </a:p>
        <a:p>
          <a:r>
            <a:rPr kumimoji="1" lang="ja-JP" altLang="en-US" sz="1300">
              <a:latin typeface="ＭＳ Ｐゴシック" panose="020B0600070205080204" pitchFamily="50" charset="-128"/>
              <a:ea typeface="ＭＳ Ｐゴシック" panose="020B0600070205080204" pitchFamily="50" charset="-128"/>
            </a:rPr>
            <a:t>教育費は、人件費や物価上昇による微増となっています。災害復旧費は、令和元年度発生の台風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号による災害復旧事業の終了により減額となっています。</a:t>
          </a:r>
        </a:p>
        <a:p>
          <a:r>
            <a:rPr kumimoji="1" lang="ja-JP" altLang="en-US" sz="1300">
              <a:latin typeface="ＭＳ Ｐゴシック" panose="020B0600070205080204" pitchFamily="50" charset="-128"/>
              <a:ea typeface="ＭＳ Ｐゴシック" panose="020B0600070205080204" pitchFamily="50" charset="-128"/>
            </a:rPr>
            <a:t>公債費は、台風１９号災害復旧事業債の償還開始により、前年度より増額となっています。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福島県川内村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財政調整基金</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基金残高の標準財政規模比は微増しました。復興期間も終了が近いことから、事業進捗によっては財政調整基金の財源充当が予想されます。</a:t>
          </a:r>
          <a:endParaRPr kumimoji="1" lang="en-US" altLang="ja-JP" sz="1200">
            <a:latin typeface="ＭＳ ゴシック" pitchFamily="49" charset="-128"/>
            <a:ea typeface="ＭＳ ゴシック" pitchFamily="49" charset="-128"/>
          </a:endParaRP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実質収支及び実質単年度収支</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実質収支は前年度より</a:t>
          </a:r>
          <a:r>
            <a:rPr kumimoji="1" lang="en-US" altLang="ja-JP" sz="1200">
              <a:latin typeface="ＭＳ ゴシック" pitchFamily="49" charset="-128"/>
              <a:ea typeface="ＭＳ ゴシック" pitchFamily="49" charset="-128"/>
            </a:rPr>
            <a:t>1.84%</a:t>
          </a:r>
          <a:r>
            <a:rPr kumimoji="1" lang="ja-JP" altLang="en-US" sz="1200">
              <a:latin typeface="ＭＳ ゴシック" pitchFamily="49" charset="-128"/>
              <a:ea typeface="ＭＳ ゴシック" pitchFamily="49" charset="-128"/>
            </a:rPr>
            <a:t>減、実質単年度収支は</a:t>
          </a:r>
          <a:r>
            <a:rPr kumimoji="1" lang="en-US" altLang="ja-JP" sz="1200">
              <a:latin typeface="ＭＳ ゴシック" pitchFamily="49" charset="-128"/>
              <a:ea typeface="ＭＳ ゴシック" pitchFamily="49" charset="-128"/>
            </a:rPr>
            <a:t>1.39</a:t>
          </a:r>
          <a:r>
            <a:rPr kumimoji="1" lang="ja-JP" altLang="en-US" sz="1200">
              <a:latin typeface="ＭＳ ゴシック" pitchFamily="49" charset="-128"/>
              <a:ea typeface="ＭＳ ゴシック" pitchFamily="49" charset="-128"/>
            </a:rPr>
            <a:t>の増となっています。</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基金事業で実施した農業用施設の工事が減少したことが主な要因です。</a:t>
          </a:r>
        </a:p>
        <a:p>
          <a:r>
            <a:rPr kumimoji="1" lang="ja-JP" altLang="en-US" sz="1200">
              <a:latin typeface="ＭＳ ゴシック" pitchFamily="49" charset="-128"/>
              <a:ea typeface="ＭＳ ゴシック" pitchFamily="49" charset="-128"/>
            </a:rPr>
            <a:t>引き続き特定財源の確保と歳出抑制を行う必要があります。</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福島県川内村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一般会計において、標準財政規模比の前年比</a:t>
          </a:r>
          <a:r>
            <a:rPr kumimoji="1" lang="en-US" altLang="ja-JP" sz="1400">
              <a:latin typeface="ＭＳ ゴシック" pitchFamily="49" charset="-128"/>
              <a:ea typeface="ＭＳ ゴシック" pitchFamily="49" charset="-128"/>
            </a:rPr>
            <a:t>1.85</a:t>
          </a:r>
          <a:r>
            <a:rPr kumimoji="1" lang="ja-JP" altLang="en-US" sz="1400">
              <a:latin typeface="ＭＳ ゴシック" pitchFamily="49" charset="-128"/>
              <a:ea typeface="ＭＳ ゴシック" pitchFamily="49" charset="-128"/>
            </a:rPr>
            <a:t>ポイント減少しています。全会計において黒字となり実質赤字比率も連結実質赤字比率も０</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です。一般会計における実質収支比率が減少していますが、その要因として、繰越事業の減少によるものと考えられます。</a:t>
          </a:r>
        </a:p>
        <a:p>
          <a:r>
            <a:rPr kumimoji="1" lang="ja-JP" altLang="en-US" sz="1400">
              <a:latin typeface="ＭＳ ゴシック" pitchFamily="49" charset="-128"/>
              <a:ea typeface="ＭＳ ゴシック" pitchFamily="49" charset="-128"/>
            </a:rPr>
            <a:t>　特別会計においては、一般会計からの繰入金がある為、赤字にはなっていません。今後も特別会計全般では、一般会計からの繰入を抑え収益の増加を図る必要があります。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AY8" sqref="AY8:BM8"/>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4983431</v>
      </c>
      <c r="BO4" s="371"/>
      <c r="BP4" s="371"/>
      <c r="BQ4" s="371"/>
      <c r="BR4" s="371"/>
      <c r="BS4" s="371"/>
      <c r="BT4" s="371"/>
      <c r="BU4" s="372"/>
      <c r="BV4" s="370">
        <v>5559802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10.7</v>
      </c>
      <c r="CU4" s="377"/>
      <c r="CV4" s="377"/>
      <c r="CW4" s="377"/>
      <c r="CX4" s="377"/>
      <c r="CY4" s="377"/>
      <c r="CZ4" s="377"/>
      <c r="DA4" s="378"/>
      <c r="DB4" s="376">
        <v>12.6</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89</v>
      </c>
      <c r="AN5" s="431"/>
      <c r="AO5" s="431"/>
      <c r="AP5" s="431"/>
      <c r="AQ5" s="431"/>
      <c r="AR5" s="431"/>
      <c r="AS5" s="431"/>
      <c r="AT5" s="432"/>
      <c r="AU5" s="433" t="s">
        <v>90</v>
      </c>
      <c r="AV5" s="434"/>
      <c r="AW5" s="434"/>
      <c r="AX5" s="434"/>
      <c r="AY5" s="435" t="s">
        <v>91</v>
      </c>
      <c r="AZ5" s="436"/>
      <c r="BA5" s="436"/>
      <c r="BB5" s="436"/>
      <c r="BC5" s="436"/>
      <c r="BD5" s="436"/>
      <c r="BE5" s="436"/>
      <c r="BF5" s="436"/>
      <c r="BG5" s="436"/>
      <c r="BH5" s="436"/>
      <c r="BI5" s="436"/>
      <c r="BJ5" s="436"/>
      <c r="BK5" s="436"/>
      <c r="BL5" s="436"/>
      <c r="BM5" s="437"/>
      <c r="BN5" s="438">
        <v>4719841</v>
      </c>
      <c r="BO5" s="439"/>
      <c r="BP5" s="439"/>
      <c r="BQ5" s="439"/>
      <c r="BR5" s="439"/>
      <c r="BS5" s="439"/>
      <c r="BT5" s="439"/>
      <c r="BU5" s="440"/>
      <c r="BV5" s="438">
        <v>5095348</v>
      </c>
      <c r="BW5" s="439"/>
      <c r="BX5" s="439"/>
      <c r="BY5" s="439"/>
      <c r="BZ5" s="439"/>
      <c r="CA5" s="439"/>
      <c r="CB5" s="439"/>
      <c r="CC5" s="440"/>
      <c r="CD5" s="441" t="s">
        <v>92</v>
      </c>
      <c r="CE5" s="442"/>
      <c r="CF5" s="442"/>
      <c r="CG5" s="442"/>
      <c r="CH5" s="442"/>
      <c r="CI5" s="442"/>
      <c r="CJ5" s="442"/>
      <c r="CK5" s="442"/>
      <c r="CL5" s="442"/>
      <c r="CM5" s="442"/>
      <c r="CN5" s="442"/>
      <c r="CO5" s="442"/>
      <c r="CP5" s="442"/>
      <c r="CQ5" s="442"/>
      <c r="CR5" s="442"/>
      <c r="CS5" s="443"/>
      <c r="CT5" s="404">
        <v>92</v>
      </c>
      <c r="CU5" s="405"/>
      <c r="CV5" s="405"/>
      <c r="CW5" s="405"/>
      <c r="CX5" s="405"/>
      <c r="CY5" s="405"/>
      <c r="CZ5" s="405"/>
      <c r="DA5" s="406"/>
      <c r="DB5" s="404">
        <v>90.9</v>
      </c>
      <c r="DC5" s="405"/>
      <c r="DD5" s="405"/>
      <c r="DE5" s="405"/>
      <c r="DF5" s="405"/>
      <c r="DG5" s="405"/>
      <c r="DH5" s="405"/>
      <c r="DI5" s="406"/>
    </row>
    <row r="6" spans="1:119" ht="18.75" customHeight="1" x14ac:dyDescent="0.15">
      <c r="A6" s="169"/>
      <c r="B6" s="407" t="s">
        <v>93</v>
      </c>
      <c r="C6" s="408"/>
      <c r="D6" s="408"/>
      <c r="E6" s="409"/>
      <c r="F6" s="409"/>
      <c r="G6" s="409"/>
      <c r="H6" s="409"/>
      <c r="I6" s="409"/>
      <c r="J6" s="409"/>
      <c r="K6" s="409"/>
      <c r="L6" s="409" t="s">
        <v>94</v>
      </c>
      <c r="M6" s="409"/>
      <c r="N6" s="409"/>
      <c r="O6" s="409"/>
      <c r="P6" s="409"/>
      <c r="Q6" s="409"/>
      <c r="R6" s="413"/>
      <c r="S6" s="413"/>
      <c r="T6" s="413"/>
      <c r="U6" s="413"/>
      <c r="V6" s="414"/>
      <c r="W6" s="417" t="s">
        <v>95</v>
      </c>
      <c r="X6" s="418"/>
      <c r="Y6" s="418"/>
      <c r="Z6" s="418"/>
      <c r="AA6" s="418"/>
      <c r="AB6" s="408"/>
      <c r="AC6" s="421" t="s">
        <v>96</v>
      </c>
      <c r="AD6" s="422"/>
      <c r="AE6" s="422"/>
      <c r="AF6" s="422"/>
      <c r="AG6" s="422"/>
      <c r="AH6" s="422"/>
      <c r="AI6" s="422"/>
      <c r="AJ6" s="422"/>
      <c r="AK6" s="422"/>
      <c r="AL6" s="423"/>
      <c r="AM6" s="430" t="s">
        <v>97</v>
      </c>
      <c r="AN6" s="431"/>
      <c r="AO6" s="431"/>
      <c r="AP6" s="431"/>
      <c r="AQ6" s="431"/>
      <c r="AR6" s="431"/>
      <c r="AS6" s="431"/>
      <c r="AT6" s="432"/>
      <c r="AU6" s="433" t="s">
        <v>90</v>
      </c>
      <c r="AV6" s="434"/>
      <c r="AW6" s="434"/>
      <c r="AX6" s="434"/>
      <c r="AY6" s="435" t="s">
        <v>98</v>
      </c>
      <c r="AZ6" s="436"/>
      <c r="BA6" s="436"/>
      <c r="BB6" s="436"/>
      <c r="BC6" s="436"/>
      <c r="BD6" s="436"/>
      <c r="BE6" s="436"/>
      <c r="BF6" s="436"/>
      <c r="BG6" s="436"/>
      <c r="BH6" s="436"/>
      <c r="BI6" s="436"/>
      <c r="BJ6" s="436"/>
      <c r="BK6" s="436"/>
      <c r="BL6" s="436"/>
      <c r="BM6" s="437"/>
      <c r="BN6" s="438">
        <v>263590</v>
      </c>
      <c r="BO6" s="439"/>
      <c r="BP6" s="439"/>
      <c r="BQ6" s="439"/>
      <c r="BR6" s="439"/>
      <c r="BS6" s="439"/>
      <c r="BT6" s="439"/>
      <c r="BU6" s="440"/>
      <c r="BV6" s="438">
        <v>464454</v>
      </c>
      <c r="BW6" s="439"/>
      <c r="BX6" s="439"/>
      <c r="BY6" s="439"/>
      <c r="BZ6" s="439"/>
      <c r="CA6" s="439"/>
      <c r="CB6" s="439"/>
      <c r="CC6" s="440"/>
      <c r="CD6" s="441" t="s">
        <v>99</v>
      </c>
      <c r="CE6" s="442"/>
      <c r="CF6" s="442"/>
      <c r="CG6" s="442"/>
      <c r="CH6" s="442"/>
      <c r="CI6" s="442"/>
      <c r="CJ6" s="442"/>
      <c r="CK6" s="442"/>
      <c r="CL6" s="442"/>
      <c r="CM6" s="442"/>
      <c r="CN6" s="442"/>
      <c r="CO6" s="442"/>
      <c r="CP6" s="442"/>
      <c r="CQ6" s="442"/>
      <c r="CR6" s="442"/>
      <c r="CS6" s="443"/>
      <c r="CT6" s="444">
        <v>92.2</v>
      </c>
      <c r="CU6" s="445"/>
      <c r="CV6" s="445"/>
      <c r="CW6" s="445"/>
      <c r="CX6" s="445"/>
      <c r="CY6" s="445"/>
      <c r="CZ6" s="445"/>
      <c r="DA6" s="446"/>
      <c r="DB6" s="444">
        <v>91.3</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100</v>
      </c>
      <c r="AN7" s="431"/>
      <c r="AO7" s="431"/>
      <c r="AP7" s="431"/>
      <c r="AQ7" s="431"/>
      <c r="AR7" s="431"/>
      <c r="AS7" s="431"/>
      <c r="AT7" s="432"/>
      <c r="AU7" s="433" t="s">
        <v>90</v>
      </c>
      <c r="AV7" s="434"/>
      <c r="AW7" s="434"/>
      <c r="AX7" s="434"/>
      <c r="AY7" s="435" t="s">
        <v>101</v>
      </c>
      <c r="AZ7" s="436"/>
      <c r="BA7" s="436"/>
      <c r="BB7" s="436"/>
      <c r="BC7" s="436"/>
      <c r="BD7" s="436"/>
      <c r="BE7" s="436"/>
      <c r="BF7" s="436"/>
      <c r="BG7" s="436"/>
      <c r="BH7" s="436"/>
      <c r="BI7" s="436"/>
      <c r="BJ7" s="436"/>
      <c r="BK7" s="436"/>
      <c r="BL7" s="436"/>
      <c r="BM7" s="437"/>
      <c r="BN7" s="438">
        <v>34344</v>
      </c>
      <c r="BO7" s="439"/>
      <c r="BP7" s="439"/>
      <c r="BQ7" s="439"/>
      <c r="BR7" s="439"/>
      <c r="BS7" s="439"/>
      <c r="BT7" s="439"/>
      <c r="BU7" s="440"/>
      <c r="BV7" s="438">
        <v>194771</v>
      </c>
      <c r="BW7" s="439"/>
      <c r="BX7" s="439"/>
      <c r="BY7" s="439"/>
      <c r="BZ7" s="439"/>
      <c r="CA7" s="439"/>
      <c r="CB7" s="439"/>
      <c r="CC7" s="440"/>
      <c r="CD7" s="441" t="s">
        <v>102</v>
      </c>
      <c r="CE7" s="442"/>
      <c r="CF7" s="442"/>
      <c r="CG7" s="442"/>
      <c r="CH7" s="442"/>
      <c r="CI7" s="442"/>
      <c r="CJ7" s="442"/>
      <c r="CK7" s="442"/>
      <c r="CL7" s="442"/>
      <c r="CM7" s="442"/>
      <c r="CN7" s="442"/>
      <c r="CO7" s="442"/>
      <c r="CP7" s="442"/>
      <c r="CQ7" s="442"/>
      <c r="CR7" s="442"/>
      <c r="CS7" s="443"/>
      <c r="CT7" s="438">
        <v>2137301</v>
      </c>
      <c r="CU7" s="439"/>
      <c r="CV7" s="439"/>
      <c r="CW7" s="439"/>
      <c r="CX7" s="439"/>
      <c r="CY7" s="439"/>
      <c r="CZ7" s="439"/>
      <c r="DA7" s="440"/>
      <c r="DB7" s="438">
        <v>2145075</v>
      </c>
      <c r="DC7" s="439"/>
      <c r="DD7" s="439"/>
      <c r="DE7" s="439"/>
      <c r="DF7" s="439"/>
      <c r="DG7" s="439"/>
      <c r="DH7" s="439"/>
      <c r="DI7" s="440"/>
    </row>
    <row r="8" spans="1:119" ht="18.75" customHeight="1" thickBot="1" x14ac:dyDescent="0.2">
      <c r="A8" s="169"/>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103</v>
      </c>
      <c r="AN8" s="431"/>
      <c r="AO8" s="431"/>
      <c r="AP8" s="431"/>
      <c r="AQ8" s="431"/>
      <c r="AR8" s="431"/>
      <c r="AS8" s="431"/>
      <c r="AT8" s="432"/>
      <c r="AU8" s="433" t="s">
        <v>90</v>
      </c>
      <c r="AV8" s="434"/>
      <c r="AW8" s="434"/>
      <c r="AX8" s="434"/>
      <c r="AY8" s="435" t="s">
        <v>104</v>
      </c>
      <c r="AZ8" s="436"/>
      <c r="BA8" s="436"/>
      <c r="BB8" s="436"/>
      <c r="BC8" s="436"/>
      <c r="BD8" s="436"/>
      <c r="BE8" s="436"/>
      <c r="BF8" s="436"/>
      <c r="BG8" s="436"/>
      <c r="BH8" s="436"/>
      <c r="BI8" s="436"/>
      <c r="BJ8" s="436"/>
      <c r="BK8" s="436"/>
      <c r="BL8" s="436"/>
      <c r="BM8" s="437"/>
      <c r="BN8" s="438">
        <v>229246</v>
      </c>
      <c r="BO8" s="439"/>
      <c r="BP8" s="439"/>
      <c r="BQ8" s="439"/>
      <c r="BR8" s="439"/>
      <c r="BS8" s="439"/>
      <c r="BT8" s="439"/>
      <c r="BU8" s="440"/>
      <c r="BV8" s="438">
        <v>269683</v>
      </c>
      <c r="BW8" s="439"/>
      <c r="BX8" s="439"/>
      <c r="BY8" s="439"/>
      <c r="BZ8" s="439"/>
      <c r="CA8" s="439"/>
      <c r="CB8" s="439"/>
      <c r="CC8" s="440"/>
      <c r="CD8" s="441" t="s">
        <v>105</v>
      </c>
      <c r="CE8" s="442"/>
      <c r="CF8" s="442"/>
      <c r="CG8" s="442"/>
      <c r="CH8" s="442"/>
      <c r="CI8" s="442"/>
      <c r="CJ8" s="442"/>
      <c r="CK8" s="442"/>
      <c r="CL8" s="442"/>
      <c r="CM8" s="442"/>
      <c r="CN8" s="442"/>
      <c r="CO8" s="442"/>
      <c r="CP8" s="442"/>
      <c r="CQ8" s="442"/>
      <c r="CR8" s="442"/>
      <c r="CS8" s="443"/>
      <c r="CT8" s="447">
        <v>0.28000000000000003</v>
      </c>
      <c r="CU8" s="448"/>
      <c r="CV8" s="448"/>
      <c r="CW8" s="448"/>
      <c r="CX8" s="448"/>
      <c r="CY8" s="448"/>
      <c r="CZ8" s="448"/>
      <c r="DA8" s="449"/>
      <c r="DB8" s="447">
        <v>0.31</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2044</v>
      </c>
      <c r="S9" s="455"/>
      <c r="T9" s="455"/>
      <c r="U9" s="455"/>
      <c r="V9" s="456"/>
      <c r="W9" s="364" t="s">
        <v>108</v>
      </c>
      <c r="X9" s="365"/>
      <c r="Y9" s="365"/>
      <c r="Z9" s="365"/>
      <c r="AA9" s="365"/>
      <c r="AB9" s="365"/>
      <c r="AC9" s="365"/>
      <c r="AD9" s="365"/>
      <c r="AE9" s="365"/>
      <c r="AF9" s="365"/>
      <c r="AG9" s="365"/>
      <c r="AH9" s="365"/>
      <c r="AI9" s="365"/>
      <c r="AJ9" s="365"/>
      <c r="AK9" s="365"/>
      <c r="AL9" s="366"/>
      <c r="AM9" s="430" t="s">
        <v>109</v>
      </c>
      <c r="AN9" s="431"/>
      <c r="AO9" s="431"/>
      <c r="AP9" s="431"/>
      <c r="AQ9" s="431"/>
      <c r="AR9" s="431"/>
      <c r="AS9" s="431"/>
      <c r="AT9" s="432"/>
      <c r="AU9" s="433" t="s">
        <v>90</v>
      </c>
      <c r="AV9" s="434"/>
      <c r="AW9" s="434"/>
      <c r="AX9" s="434"/>
      <c r="AY9" s="435" t="s">
        <v>110</v>
      </c>
      <c r="AZ9" s="436"/>
      <c r="BA9" s="436"/>
      <c r="BB9" s="436"/>
      <c r="BC9" s="436"/>
      <c r="BD9" s="436"/>
      <c r="BE9" s="436"/>
      <c r="BF9" s="436"/>
      <c r="BG9" s="436"/>
      <c r="BH9" s="436"/>
      <c r="BI9" s="436"/>
      <c r="BJ9" s="436"/>
      <c r="BK9" s="436"/>
      <c r="BL9" s="436"/>
      <c r="BM9" s="437"/>
      <c r="BN9" s="438">
        <v>-40437</v>
      </c>
      <c r="BO9" s="439"/>
      <c r="BP9" s="439"/>
      <c r="BQ9" s="439"/>
      <c r="BR9" s="439"/>
      <c r="BS9" s="439"/>
      <c r="BT9" s="439"/>
      <c r="BU9" s="440"/>
      <c r="BV9" s="438">
        <v>-70309</v>
      </c>
      <c r="BW9" s="439"/>
      <c r="BX9" s="439"/>
      <c r="BY9" s="439"/>
      <c r="BZ9" s="439"/>
      <c r="CA9" s="439"/>
      <c r="CB9" s="439"/>
      <c r="CC9" s="440"/>
      <c r="CD9" s="441" t="s">
        <v>111</v>
      </c>
      <c r="CE9" s="442"/>
      <c r="CF9" s="442"/>
      <c r="CG9" s="442"/>
      <c r="CH9" s="442"/>
      <c r="CI9" s="442"/>
      <c r="CJ9" s="442"/>
      <c r="CK9" s="442"/>
      <c r="CL9" s="442"/>
      <c r="CM9" s="442"/>
      <c r="CN9" s="442"/>
      <c r="CO9" s="442"/>
      <c r="CP9" s="442"/>
      <c r="CQ9" s="442"/>
      <c r="CR9" s="442"/>
      <c r="CS9" s="443"/>
      <c r="CT9" s="404">
        <v>12.1</v>
      </c>
      <c r="CU9" s="405"/>
      <c r="CV9" s="405"/>
      <c r="CW9" s="405"/>
      <c r="CX9" s="405"/>
      <c r="CY9" s="405"/>
      <c r="CZ9" s="405"/>
      <c r="DA9" s="406"/>
      <c r="DB9" s="404">
        <v>11.2</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1"/>
      <c r="N10" s="431"/>
      <c r="O10" s="431"/>
      <c r="P10" s="431"/>
      <c r="Q10" s="432"/>
      <c r="R10" s="458">
        <v>2021</v>
      </c>
      <c r="S10" s="459"/>
      <c r="T10" s="459"/>
      <c r="U10" s="459"/>
      <c r="V10" s="460"/>
      <c r="W10" s="395"/>
      <c r="X10" s="396"/>
      <c r="Y10" s="396"/>
      <c r="Z10" s="396"/>
      <c r="AA10" s="396"/>
      <c r="AB10" s="396"/>
      <c r="AC10" s="396"/>
      <c r="AD10" s="396"/>
      <c r="AE10" s="396"/>
      <c r="AF10" s="396"/>
      <c r="AG10" s="396"/>
      <c r="AH10" s="396"/>
      <c r="AI10" s="396"/>
      <c r="AJ10" s="396"/>
      <c r="AK10" s="396"/>
      <c r="AL10" s="399"/>
      <c r="AM10" s="430" t="s">
        <v>113</v>
      </c>
      <c r="AN10" s="431"/>
      <c r="AO10" s="431"/>
      <c r="AP10" s="431"/>
      <c r="AQ10" s="431"/>
      <c r="AR10" s="431"/>
      <c r="AS10" s="431"/>
      <c r="AT10" s="432"/>
      <c r="AU10" s="433" t="s">
        <v>114</v>
      </c>
      <c r="AV10" s="434"/>
      <c r="AW10" s="434"/>
      <c r="AX10" s="434"/>
      <c r="AY10" s="435" t="s">
        <v>115</v>
      </c>
      <c r="AZ10" s="436"/>
      <c r="BA10" s="436"/>
      <c r="BB10" s="436"/>
      <c r="BC10" s="436"/>
      <c r="BD10" s="436"/>
      <c r="BE10" s="436"/>
      <c r="BF10" s="436"/>
      <c r="BG10" s="436"/>
      <c r="BH10" s="436"/>
      <c r="BI10" s="436"/>
      <c r="BJ10" s="436"/>
      <c r="BK10" s="436"/>
      <c r="BL10" s="436"/>
      <c r="BM10" s="437"/>
      <c r="BN10" s="438">
        <v>295</v>
      </c>
      <c r="BO10" s="439"/>
      <c r="BP10" s="439"/>
      <c r="BQ10" s="439"/>
      <c r="BR10" s="439"/>
      <c r="BS10" s="439"/>
      <c r="BT10" s="439"/>
      <c r="BU10" s="440"/>
      <c r="BV10" s="438">
        <v>83</v>
      </c>
      <c r="BW10" s="439"/>
      <c r="BX10" s="439"/>
      <c r="BY10" s="439"/>
      <c r="BZ10" s="439"/>
      <c r="CA10" s="439"/>
      <c r="CB10" s="439"/>
      <c r="CC10" s="440"/>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0" t="s">
        <v>119</v>
      </c>
      <c r="AN11" s="431"/>
      <c r="AO11" s="431"/>
      <c r="AP11" s="431"/>
      <c r="AQ11" s="431"/>
      <c r="AR11" s="431"/>
      <c r="AS11" s="431"/>
      <c r="AT11" s="432"/>
      <c r="AU11" s="433" t="s">
        <v>114</v>
      </c>
      <c r="AV11" s="434"/>
      <c r="AW11" s="434"/>
      <c r="AX11" s="434"/>
      <c r="AY11" s="435" t="s">
        <v>120</v>
      </c>
      <c r="AZ11" s="436"/>
      <c r="BA11" s="436"/>
      <c r="BB11" s="436"/>
      <c r="BC11" s="436"/>
      <c r="BD11" s="436"/>
      <c r="BE11" s="436"/>
      <c r="BF11" s="436"/>
      <c r="BG11" s="436"/>
      <c r="BH11" s="436"/>
      <c r="BI11" s="436"/>
      <c r="BJ11" s="436"/>
      <c r="BK11" s="436"/>
      <c r="BL11" s="436"/>
      <c r="BM11" s="437"/>
      <c r="BN11" s="438">
        <v>0</v>
      </c>
      <c r="BO11" s="439"/>
      <c r="BP11" s="439"/>
      <c r="BQ11" s="439"/>
      <c r="BR11" s="439"/>
      <c r="BS11" s="439"/>
      <c r="BT11" s="439"/>
      <c r="BU11" s="440"/>
      <c r="BV11" s="438">
        <v>0</v>
      </c>
      <c r="BW11" s="439"/>
      <c r="BX11" s="439"/>
      <c r="BY11" s="439"/>
      <c r="BZ11" s="439"/>
      <c r="CA11" s="439"/>
      <c r="CB11" s="439"/>
      <c r="CC11" s="440"/>
      <c r="CD11" s="441" t="s">
        <v>121</v>
      </c>
      <c r="CE11" s="442"/>
      <c r="CF11" s="442"/>
      <c r="CG11" s="442"/>
      <c r="CH11" s="442"/>
      <c r="CI11" s="442"/>
      <c r="CJ11" s="442"/>
      <c r="CK11" s="442"/>
      <c r="CL11" s="442"/>
      <c r="CM11" s="442"/>
      <c r="CN11" s="442"/>
      <c r="CO11" s="442"/>
      <c r="CP11" s="442"/>
      <c r="CQ11" s="442"/>
      <c r="CR11" s="442"/>
      <c r="CS11" s="443"/>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2233</v>
      </c>
      <c r="S12" s="480"/>
      <c r="T12" s="480"/>
      <c r="U12" s="480"/>
      <c r="V12" s="481"/>
      <c r="W12" s="482" t="s">
        <v>1</v>
      </c>
      <c r="X12" s="434"/>
      <c r="Y12" s="434"/>
      <c r="Z12" s="434"/>
      <c r="AA12" s="434"/>
      <c r="AB12" s="483"/>
      <c r="AC12" s="484" t="s">
        <v>125</v>
      </c>
      <c r="AD12" s="485"/>
      <c r="AE12" s="485"/>
      <c r="AF12" s="485"/>
      <c r="AG12" s="486"/>
      <c r="AH12" s="484" t="s">
        <v>126</v>
      </c>
      <c r="AI12" s="485"/>
      <c r="AJ12" s="485"/>
      <c r="AK12" s="485"/>
      <c r="AL12" s="487"/>
      <c r="AM12" s="430" t="s">
        <v>127</v>
      </c>
      <c r="AN12" s="431"/>
      <c r="AO12" s="431"/>
      <c r="AP12" s="431"/>
      <c r="AQ12" s="431"/>
      <c r="AR12" s="431"/>
      <c r="AS12" s="431"/>
      <c r="AT12" s="432"/>
      <c r="AU12" s="433" t="s">
        <v>90</v>
      </c>
      <c r="AV12" s="434"/>
      <c r="AW12" s="434"/>
      <c r="AX12" s="434"/>
      <c r="AY12" s="435" t="s">
        <v>128</v>
      </c>
      <c r="AZ12" s="436"/>
      <c r="BA12" s="436"/>
      <c r="BB12" s="436"/>
      <c r="BC12" s="436"/>
      <c r="BD12" s="436"/>
      <c r="BE12" s="436"/>
      <c r="BF12" s="436"/>
      <c r="BG12" s="436"/>
      <c r="BH12" s="436"/>
      <c r="BI12" s="436"/>
      <c r="BJ12" s="436"/>
      <c r="BK12" s="436"/>
      <c r="BL12" s="436"/>
      <c r="BM12" s="437"/>
      <c r="BN12" s="438">
        <v>0</v>
      </c>
      <c r="BO12" s="439"/>
      <c r="BP12" s="439"/>
      <c r="BQ12" s="439"/>
      <c r="BR12" s="439"/>
      <c r="BS12" s="439"/>
      <c r="BT12" s="439"/>
      <c r="BU12" s="440"/>
      <c r="BV12" s="438">
        <v>0</v>
      </c>
      <c r="BW12" s="439"/>
      <c r="BX12" s="439"/>
      <c r="BY12" s="439"/>
      <c r="BZ12" s="439"/>
      <c r="CA12" s="439"/>
      <c r="CB12" s="439"/>
      <c r="CC12" s="440"/>
      <c r="CD12" s="441" t="s">
        <v>129</v>
      </c>
      <c r="CE12" s="442"/>
      <c r="CF12" s="442"/>
      <c r="CG12" s="442"/>
      <c r="CH12" s="442"/>
      <c r="CI12" s="442"/>
      <c r="CJ12" s="442"/>
      <c r="CK12" s="442"/>
      <c r="CL12" s="442"/>
      <c r="CM12" s="442"/>
      <c r="CN12" s="442"/>
      <c r="CO12" s="442"/>
      <c r="CP12" s="442"/>
      <c r="CQ12" s="442"/>
      <c r="CR12" s="442"/>
      <c r="CS12" s="443"/>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2202</v>
      </c>
      <c r="S13" s="492"/>
      <c r="T13" s="492"/>
      <c r="U13" s="492"/>
      <c r="V13" s="493"/>
      <c r="W13" s="417" t="s">
        <v>131</v>
      </c>
      <c r="X13" s="418"/>
      <c r="Y13" s="418"/>
      <c r="Z13" s="418"/>
      <c r="AA13" s="418"/>
      <c r="AB13" s="408"/>
      <c r="AC13" s="458">
        <v>129</v>
      </c>
      <c r="AD13" s="459"/>
      <c r="AE13" s="459"/>
      <c r="AF13" s="459"/>
      <c r="AG13" s="501"/>
      <c r="AH13" s="458">
        <v>132</v>
      </c>
      <c r="AI13" s="459"/>
      <c r="AJ13" s="459"/>
      <c r="AK13" s="459"/>
      <c r="AL13" s="460"/>
      <c r="AM13" s="430" t="s">
        <v>132</v>
      </c>
      <c r="AN13" s="431"/>
      <c r="AO13" s="431"/>
      <c r="AP13" s="431"/>
      <c r="AQ13" s="431"/>
      <c r="AR13" s="431"/>
      <c r="AS13" s="431"/>
      <c r="AT13" s="432"/>
      <c r="AU13" s="433" t="s">
        <v>114</v>
      </c>
      <c r="AV13" s="434"/>
      <c r="AW13" s="434"/>
      <c r="AX13" s="434"/>
      <c r="AY13" s="435" t="s">
        <v>133</v>
      </c>
      <c r="AZ13" s="436"/>
      <c r="BA13" s="436"/>
      <c r="BB13" s="436"/>
      <c r="BC13" s="436"/>
      <c r="BD13" s="436"/>
      <c r="BE13" s="436"/>
      <c r="BF13" s="436"/>
      <c r="BG13" s="436"/>
      <c r="BH13" s="436"/>
      <c r="BI13" s="436"/>
      <c r="BJ13" s="436"/>
      <c r="BK13" s="436"/>
      <c r="BL13" s="436"/>
      <c r="BM13" s="437"/>
      <c r="BN13" s="438">
        <v>-40142</v>
      </c>
      <c r="BO13" s="439"/>
      <c r="BP13" s="439"/>
      <c r="BQ13" s="439"/>
      <c r="BR13" s="439"/>
      <c r="BS13" s="439"/>
      <c r="BT13" s="439"/>
      <c r="BU13" s="440"/>
      <c r="BV13" s="438">
        <v>-70226</v>
      </c>
      <c r="BW13" s="439"/>
      <c r="BX13" s="439"/>
      <c r="BY13" s="439"/>
      <c r="BZ13" s="439"/>
      <c r="CA13" s="439"/>
      <c r="CB13" s="439"/>
      <c r="CC13" s="440"/>
      <c r="CD13" s="441" t="s">
        <v>134</v>
      </c>
      <c r="CE13" s="442"/>
      <c r="CF13" s="442"/>
      <c r="CG13" s="442"/>
      <c r="CH13" s="442"/>
      <c r="CI13" s="442"/>
      <c r="CJ13" s="442"/>
      <c r="CK13" s="442"/>
      <c r="CL13" s="442"/>
      <c r="CM13" s="442"/>
      <c r="CN13" s="442"/>
      <c r="CO13" s="442"/>
      <c r="CP13" s="442"/>
      <c r="CQ13" s="442"/>
      <c r="CR13" s="442"/>
      <c r="CS13" s="443"/>
      <c r="CT13" s="404">
        <v>6.4</v>
      </c>
      <c r="CU13" s="405"/>
      <c r="CV13" s="405"/>
      <c r="CW13" s="405"/>
      <c r="CX13" s="405"/>
      <c r="CY13" s="405"/>
      <c r="CZ13" s="405"/>
      <c r="DA13" s="406"/>
      <c r="DB13" s="404">
        <v>6.4</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2285</v>
      </c>
      <c r="S14" s="492"/>
      <c r="T14" s="492"/>
      <c r="U14" s="492"/>
      <c r="V14" s="493"/>
      <c r="W14" s="397"/>
      <c r="X14" s="398"/>
      <c r="Y14" s="398"/>
      <c r="Z14" s="398"/>
      <c r="AA14" s="398"/>
      <c r="AB14" s="387"/>
      <c r="AC14" s="494">
        <v>15.2</v>
      </c>
      <c r="AD14" s="495"/>
      <c r="AE14" s="495"/>
      <c r="AF14" s="495"/>
      <c r="AG14" s="496"/>
      <c r="AH14" s="494">
        <v>11.5</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2258</v>
      </c>
      <c r="S15" s="492"/>
      <c r="T15" s="492"/>
      <c r="U15" s="492"/>
      <c r="V15" s="493"/>
      <c r="W15" s="417" t="s">
        <v>137</v>
      </c>
      <c r="X15" s="418"/>
      <c r="Y15" s="418"/>
      <c r="Z15" s="418"/>
      <c r="AA15" s="418"/>
      <c r="AB15" s="408"/>
      <c r="AC15" s="458">
        <v>232</v>
      </c>
      <c r="AD15" s="459"/>
      <c r="AE15" s="459"/>
      <c r="AF15" s="459"/>
      <c r="AG15" s="501"/>
      <c r="AH15" s="458">
        <v>301</v>
      </c>
      <c r="AI15" s="459"/>
      <c r="AJ15" s="459"/>
      <c r="AK15" s="459"/>
      <c r="AL15" s="460"/>
      <c r="AM15" s="430"/>
      <c r="AN15" s="431"/>
      <c r="AO15" s="431"/>
      <c r="AP15" s="431"/>
      <c r="AQ15" s="431"/>
      <c r="AR15" s="431"/>
      <c r="AS15" s="431"/>
      <c r="AT15" s="432"/>
      <c r="AU15" s="433"/>
      <c r="AV15" s="434"/>
      <c r="AW15" s="434"/>
      <c r="AX15" s="434"/>
      <c r="AY15" s="367" t="s">
        <v>138</v>
      </c>
      <c r="AZ15" s="368"/>
      <c r="BA15" s="368"/>
      <c r="BB15" s="368"/>
      <c r="BC15" s="368"/>
      <c r="BD15" s="368"/>
      <c r="BE15" s="368"/>
      <c r="BF15" s="368"/>
      <c r="BG15" s="368"/>
      <c r="BH15" s="368"/>
      <c r="BI15" s="368"/>
      <c r="BJ15" s="368"/>
      <c r="BK15" s="368"/>
      <c r="BL15" s="368"/>
      <c r="BM15" s="369"/>
      <c r="BN15" s="370">
        <v>537727</v>
      </c>
      <c r="BO15" s="371"/>
      <c r="BP15" s="371"/>
      <c r="BQ15" s="371"/>
      <c r="BR15" s="371"/>
      <c r="BS15" s="371"/>
      <c r="BT15" s="371"/>
      <c r="BU15" s="372"/>
      <c r="BV15" s="370">
        <v>538203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27.4</v>
      </c>
      <c r="AD16" s="495"/>
      <c r="AE16" s="495"/>
      <c r="AF16" s="495"/>
      <c r="AG16" s="496"/>
      <c r="AH16" s="494">
        <v>26.3</v>
      </c>
      <c r="AI16" s="495"/>
      <c r="AJ16" s="495"/>
      <c r="AK16" s="495"/>
      <c r="AL16" s="497"/>
      <c r="AM16" s="430"/>
      <c r="AN16" s="431"/>
      <c r="AO16" s="431"/>
      <c r="AP16" s="431"/>
      <c r="AQ16" s="431"/>
      <c r="AR16" s="431"/>
      <c r="AS16" s="431"/>
      <c r="AT16" s="432"/>
      <c r="AU16" s="433"/>
      <c r="AV16" s="434"/>
      <c r="AW16" s="434"/>
      <c r="AX16" s="434"/>
      <c r="AY16" s="435" t="s">
        <v>142</v>
      </c>
      <c r="AZ16" s="436"/>
      <c r="BA16" s="436"/>
      <c r="BB16" s="436"/>
      <c r="BC16" s="436"/>
      <c r="BD16" s="436"/>
      <c r="BE16" s="436"/>
      <c r="BF16" s="436"/>
      <c r="BG16" s="436"/>
      <c r="BH16" s="436"/>
      <c r="BI16" s="436"/>
      <c r="BJ16" s="436"/>
      <c r="BK16" s="436"/>
      <c r="BL16" s="436"/>
      <c r="BM16" s="437"/>
      <c r="BN16" s="438">
        <v>1984614</v>
      </c>
      <c r="BO16" s="439"/>
      <c r="BP16" s="439"/>
      <c r="BQ16" s="439"/>
      <c r="BR16" s="439"/>
      <c r="BS16" s="439"/>
      <c r="BT16" s="439"/>
      <c r="BU16" s="440"/>
      <c r="BV16" s="438">
        <v>1974219</v>
      </c>
      <c r="BW16" s="439"/>
      <c r="BX16" s="439"/>
      <c r="BY16" s="439"/>
      <c r="BZ16" s="439"/>
      <c r="CA16" s="439"/>
      <c r="CB16" s="439"/>
      <c r="CC16" s="440"/>
      <c r="CD16" s="182"/>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6" t="s">
        <v>143</v>
      </c>
      <c r="N17" s="517"/>
      <c r="O17" s="517"/>
      <c r="P17" s="517"/>
      <c r="Q17" s="518"/>
      <c r="R17" s="513" t="s">
        <v>144</v>
      </c>
      <c r="S17" s="514"/>
      <c r="T17" s="514"/>
      <c r="U17" s="514"/>
      <c r="V17" s="515"/>
      <c r="W17" s="417" t="s">
        <v>145</v>
      </c>
      <c r="X17" s="418"/>
      <c r="Y17" s="418"/>
      <c r="Z17" s="418"/>
      <c r="AA17" s="418"/>
      <c r="AB17" s="408"/>
      <c r="AC17" s="458">
        <v>486</v>
      </c>
      <c r="AD17" s="459"/>
      <c r="AE17" s="459"/>
      <c r="AF17" s="459"/>
      <c r="AG17" s="501"/>
      <c r="AH17" s="458">
        <v>713</v>
      </c>
      <c r="AI17" s="459"/>
      <c r="AJ17" s="459"/>
      <c r="AK17" s="459"/>
      <c r="AL17" s="460"/>
      <c r="AM17" s="430"/>
      <c r="AN17" s="431"/>
      <c r="AO17" s="431"/>
      <c r="AP17" s="431"/>
      <c r="AQ17" s="431"/>
      <c r="AR17" s="431"/>
      <c r="AS17" s="431"/>
      <c r="AT17" s="432"/>
      <c r="AU17" s="433"/>
      <c r="AV17" s="434"/>
      <c r="AW17" s="434"/>
      <c r="AX17" s="434"/>
      <c r="AY17" s="435" t="s">
        <v>146</v>
      </c>
      <c r="AZ17" s="436"/>
      <c r="BA17" s="436"/>
      <c r="BB17" s="436"/>
      <c r="BC17" s="436"/>
      <c r="BD17" s="436"/>
      <c r="BE17" s="436"/>
      <c r="BF17" s="436"/>
      <c r="BG17" s="436"/>
      <c r="BH17" s="436"/>
      <c r="BI17" s="436"/>
      <c r="BJ17" s="436"/>
      <c r="BK17" s="436"/>
      <c r="BL17" s="436"/>
      <c r="BM17" s="437"/>
      <c r="BN17" s="438">
        <v>685571</v>
      </c>
      <c r="BO17" s="439"/>
      <c r="BP17" s="439"/>
      <c r="BQ17" s="439"/>
      <c r="BR17" s="439"/>
      <c r="BS17" s="439"/>
      <c r="BT17" s="439"/>
      <c r="BU17" s="440"/>
      <c r="BV17" s="438">
        <v>685589</v>
      </c>
      <c r="BW17" s="439"/>
      <c r="BX17" s="439"/>
      <c r="BY17" s="439"/>
      <c r="BZ17" s="439"/>
      <c r="CA17" s="439"/>
      <c r="CB17" s="439"/>
      <c r="CC17" s="440"/>
      <c r="CD17" s="182"/>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1" t="s">
        <v>147</v>
      </c>
      <c r="C18" s="450"/>
      <c r="D18" s="450"/>
      <c r="E18" s="522"/>
      <c r="F18" s="522"/>
      <c r="G18" s="522"/>
      <c r="H18" s="522"/>
      <c r="I18" s="522"/>
      <c r="J18" s="522"/>
      <c r="K18" s="522"/>
      <c r="L18" s="523">
        <v>197.35</v>
      </c>
      <c r="M18" s="523"/>
      <c r="N18" s="523"/>
      <c r="O18" s="523"/>
      <c r="P18" s="523"/>
      <c r="Q18" s="523"/>
      <c r="R18" s="524"/>
      <c r="S18" s="524"/>
      <c r="T18" s="524"/>
      <c r="U18" s="524"/>
      <c r="V18" s="525"/>
      <c r="W18" s="419"/>
      <c r="X18" s="420"/>
      <c r="Y18" s="420"/>
      <c r="Z18" s="420"/>
      <c r="AA18" s="420"/>
      <c r="AB18" s="411"/>
      <c r="AC18" s="526">
        <v>57.4</v>
      </c>
      <c r="AD18" s="527"/>
      <c r="AE18" s="527"/>
      <c r="AF18" s="527"/>
      <c r="AG18" s="528"/>
      <c r="AH18" s="526">
        <v>62.2</v>
      </c>
      <c r="AI18" s="527"/>
      <c r="AJ18" s="527"/>
      <c r="AK18" s="527"/>
      <c r="AL18" s="529"/>
      <c r="AM18" s="430"/>
      <c r="AN18" s="431"/>
      <c r="AO18" s="431"/>
      <c r="AP18" s="431"/>
      <c r="AQ18" s="431"/>
      <c r="AR18" s="431"/>
      <c r="AS18" s="431"/>
      <c r="AT18" s="432"/>
      <c r="AU18" s="433"/>
      <c r="AV18" s="434"/>
      <c r="AW18" s="434"/>
      <c r="AX18" s="434"/>
      <c r="AY18" s="435" t="s">
        <v>148</v>
      </c>
      <c r="AZ18" s="436"/>
      <c r="BA18" s="436"/>
      <c r="BB18" s="436"/>
      <c r="BC18" s="436"/>
      <c r="BD18" s="436"/>
      <c r="BE18" s="436"/>
      <c r="BF18" s="436"/>
      <c r="BG18" s="436"/>
      <c r="BH18" s="436"/>
      <c r="BI18" s="436"/>
      <c r="BJ18" s="436"/>
      <c r="BK18" s="436"/>
      <c r="BL18" s="436"/>
      <c r="BM18" s="437"/>
      <c r="BN18" s="438">
        <v>1972712</v>
      </c>
      <c r="BO18" s="439"/>
      <c r="BP18" s="439"/>
      <c r="BQ18" s="439"/>
      <c r="BR18" s="439"/>
      <c r="BS18" s="439"/>
      <c r="BT18" s="439"/>
      <c r="BU18" s="440"/>
      <c r="BV18" s="438">
        <v>1958616</v>
      </c>
      <c r="BW18" s="439"/>
      <c r="BX18" s="439"/>
      <c r="BY18" s="439"/>
      <c r="BZ18" s="439"/>
      <c r="CA18" s="439"/>
      <c r="CB18" s="439"/>
      <c r="CC18" s="440"/>
      <c r="CD18" s="182"/>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1" t="s">
        <v>149</v>
      </c>
      <c r="C19" s="450"/>
      <c r="D19" s="450"/>
      <c r="E19" s="522"/>
      <c r="F19" s="522"/>
      <c r="G19" s="522"/>
      <c r="H19" s="522"/>
      <c r="I19" s="522"/>
      <c r="J19" s="522"/>
      <c r="K19" s="522"/>
      <c r="L19" s="530">
        <v>10</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150</v>
      </c>
      <c r="AZ19" s="436"/>
      <c r="BA19" s="436"/>
      <c r="BB19" s="436"/>
      <c r="BC19" s="436"/>
      <c r="BD19" s="436"/>
      <c r="BE19" s="436"/>
      <c r="BF19" s="436"/>
      <c r="BG19" s="436"/>
      <c r="BH19" s="436"/>
      <c r="BI19" s="436"/>
      <c r="BJ19" s="436"/>
      <c r="BK19" s="436"/>
      <c r="BL19" s="436"/>
      <c r="BM19" s="437"/>
      <c r="BN19" s="438">
        <v>3193797</v>
      </c>
      <c r="BO19" s="439"/>
      <c r="BP19" s="439"/>
      <c r="BQ19" s="439"/>
      <c r="BR19" s="439"/>
      <c r="BS19" s="439"/>
      <c r="BT19" s="439"/>
      <c r="BU19" s="440"/>
      <c r="BV19" s="438">
        <v>3453377</v>
      </c>
      <c r="BW19" s="439"/>
      <c r="BX19" s="439"/>
      <c r="BY19" s="439"/>
      <c r="BZ19" s="439"/>
      <c r="CA19" s="439"/>
      <c r="CB19" s="439"/>
      <c r="CC19" s="440"/>
      <c r="CD19" s="182"/>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1" t="s">
        <v>151</v>
      </c>
      <c r="C20" s="450"/>
      <c r="D20" s="450"/>
      <c r="E20" s="522"/>
      <c r="F20" s="522"/>
      <c r="G20" s="522"/>
      <c r="H20" s="522"/>
      <c r="I20" s="522"/>
      <c r="J20" s="522"/>
      <c r="K20" s="522"/>
      <c r="L20" s="530">
        <v>934</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82"/>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1" t="s">
        <v>152</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82"/>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50" t="s">
        <v>153</v>
      </c>
      <c r="C22" s="551"/>
      <c r="D22" s="552"/>
      <c r="E22" s="413" t="s">
        <v>1</v>
      </c>
      <c r="F22" s="418"/>
      <c r="G22" s="418"/>
      <c r="H22" s="418"/>
      <c r="I22" s="418"/>
      <c r="J22" s="418"/>
      <c r="K22" s="408"/>
      <c r="L22" s="413" t="s">
        <v>154</v>
      </c>
      <c r="M22" s="418"/>
      <c r="N22" s="418"/>
      <c r="O22" s="418"/>
      <c r="P22" s="408"/>
      <c r="Q22" s="559" t="s">
        <v>155</v>
      </c>
      <c r="R22" s="560"/>
      <c r="S22" s="560"/>
      <c r="T22" s="560"/>
      <c r="U22" s="560"/>
      <c r="V22" s="561"/>
      <c r="W22" s="565" t="s">
        <v>156</v>
      </c>
      <c r="X22" s="551"/>
      <c r="Y22" s="552"/>
      <c r="Z22" s="413" t="s">
        <v>1</v>
      </c>
      <c r="AA22" s="418"/>
      <c r="AB22" s="418"/>
      <c r="AC22" s="418"/>
      <c r="AD22" s="418"/>
      <c r="AE22" s="418"/>
      <c r="AF22" s="418"/>
      <c r="AG22" s="408"/>
      <c r="AH22" s="570" t="s">
        <v>157</v>
      </c>
      <c r="AI22" s="418"/>
      <c r="AJ22" s="418"/>
      <c r="AK22" s="418"/>
      <c r="AL22" s="408"/>
      <c r="AM22" s="570" t="s">
        <v>158</v>
      </c>
      <c r="AN22" s="571"/>
      <c r="AO22" s="571"/>
      <c r="AP22" s="571"/>
      <c r="AQ22" s="571"/>
      <c r="AR22" s="572"/>
      <c r="AS22" s="559" t="s">
        <v>155</v>
      </c>
      <c r="AT22" s="560"/>
      <c r="AU22" s="560"/>
      <c r="AV22" s="560"/>
      <c r="AW22" s="560"/>
      <c r="AX22" s="576"/>
      <c r="AY22" s="367" t="s">
        <v>159</v>
      </c>
      <c r="AZ22" s="368"/>
      <c r="BA22" s="368"/>
      <c r="BB22" s="368"/>
      <c r="BC22" s="368"/>
      <c r="BD22" s="368"/>
      <c r="BE22" s="368"/>
      <c r="BF22" s="368"/>
      <c r="BG22" s="368"/>
      <c r="BH22" s="368"/>
      <c r="BI22" s="368"/>
      <c r="BJ22" s="368"/>
      <c r="BK22" s="368"/>
      <c r="BL22" s="368"/>
      <c r="BM22" s="369"/>
      <c r="BN22" s="370">
        <v>2150871</v>
      </c>
      <c r="BO22" s="371"/>
      <c r="BP22" s="371"/>
      <c r="BQ22" s="371"/>
      <c r="BR22" s="371"/>
      <c r="BS22" s="371"/>
      <c r="BT22" s="371"/>
      <c r="BU22" s="372"/>
      <c r="BV22" s="370">
        <v>2346907</v>
      </c>
      <c r="BW22" s="371"/>
      <c r="BX22" s="371"/>
      <c r="BY22" s="371"/>
      <c r="BZ22" s="371"/>
      <c r="CA22" s="371"/>
      <c r="CB22" s="371"/>
      <c r="CC22" s="372"/>
      <c r="CD22" s="182"/>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160</v>
      </c>
      <c r="AZ23" s="436"/>
      <c r="BA23" s="436"/>
      <c r="BB23" s="436"/>
      <c r="BC23" s="436"/>
      <c r="BD23" s="436"/>
      <c r="BE23" s="436"/>
      <c r="BF23" s="436"/>
      <c r="BG23" s="436"/>
      <c r="BH23" s="436"/>
      <c r="BI23" s="436"/>
      <c r="BJ23" s="436"/>
      <c r="BK23" s="436"/>
      <c r="BL23" s="436"/>
      <c r="BM23" s="437"/>
      <c r="BN23" s="438">
        <v>1408876</v>
      </c>
      <c r="BO23" s="439"/>
      <c r="BP23" s="439"/>
      <c r="BQ23" s="439"/>
      <c r="BR23" s="439"/>
      <c r="BS23" s="439"/>
      <c r="BT23" s="439"/>
      <c r="BU23" s="440"/>
      <c r="BV23" s="438">
        <v>1600027</v>
      </c>
      <c r="BW23" s="439"/>
      <c r="BX23" s="439"/>
      <c r="BY23" s="439"/>
      <c r="BZ23" s="439"/>
      <c r="CA23" s="439"/>
      <c r="CB23" s="439"/>
      <c r="CC23" s="440"/>
      <c r="CD23" s="182"/>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53"/>
      <c r="C24" s="554"/>
      <c r="D24" s="555"/>
      <c r="E24" s="457" t="s">
        <v>161</v>
      </c>
      <c r="F24" s="431"/>
      <c r="G24" s="431"/>
      <c r="H24" s="431"/>
      <c r="I24" s="431"/>
      <c r="J24" s="431"/>
      <c r="K24" s="432"/>
      <c r="L24" s="458">
        <v>1</v>
      </c>
      <c r="M24" s="459"/>
      <c r="N24" s="459"/>
      <c r="O24" s="459"/>
      <c r="P24" s="501"/>
      <c r="Q24" s="458">
        <v>7030</v>
      </c>
      <c r="R24" s="459"/>
      <c r="S24" s="459"/>
      <c r="T24" s="459"/>
      <c r="U24" s="459"/>
      <c r="V24" s="501"/>
      <c r="W24" s="566"/>
      <c r="X24" s="554"/>
      <c r="Y24" s="555"/>
      <c r="Z24" s="457" t="s">
        <v>162</v>
      </c>
      <c r="AA24" s="431"/>
      <c r="AB24" s="431"/>
      <c r="AC24" s="431"/>
      <c r="AD24" s="431"/>
      <c r="AE24" s="431"/>
      <c r="AF24" s="431"/>
      <c r="AG24" s="432"/>
      <c r="AH24" s="458">
        <v>58</v>
      </c>
      <c r="AI24" s="459"/>
      <c r="AJ24" s="459"/>
      <c r="AK24" s="459"/>
      <c r="AL24" s="501"/>
      <c r="AM24" s="458">
        <v>179394</v>
      </c>
      <c r="AN24" s="459"/>
      <c r="AO24" s="459"/>
      <c r="AP24" s="459"/>
      <c r="AQ24" s="459"/>
      <c r="AR24" s="501"/>
      <c r="AS24" s="458">
        <v>3093</v>
      </c>
      <c r="AT24" s="459"/>
      <c r="AU24" s="459"/>
      <c r="AV24" s="459"/>
      <c r="AW24" s="459"/>
      <c r="AX24" s="460"/>
      <c r="AY24" s="544" t="s">
        <v>163</v>
      </c>
      <c r="AZ24" s="545"/>
      <c r="BA24" s="545"/>
      <c r="BB24" s="545"/>
      <c r="BC24" s="545"/>
      <c r="BD24" s="545"/>
      <c r="BE24" s="545"/>
      <c r="BF24" s="545"/>
      <c r="BG24" s="545"/>
      <c r="BH24" s="545"/>
      <c r="BI24" s="545"/>
      <c r="BJ24" s="545"/>
      <c r="BK24" s="545"/>
      <c r="BL24" s="545"/>
      <c r="BM24" s="546"/>
      <c r="BN24" s="438">
        <v>1784551</v>
      </c>
      <c r="BO24" s="439"/>
      <c r="BP24" s="439"/>
      <c r="BQ24" s="439"/>
      <c r="BR24" s="439"/>
      <c r="BS24" s="439"/>
      <c r="BT24" s="439"/>
      <c r="BU24" s="440"/>
      <c r="BV24" s="438">
        <v>1873533</v>
      </c>
      <c r="BW24" s="439"/>
      <c r="BX24" s="439"/>
      <c r="BY24" s="439"/>
      <c r="BZ24" s="439"/>
      <c r="CA24" s="439"/>
      <c r="CB24" s="439"/>
      <c r="CC24" s="440"/>
      <c r="CD24" s="182"/>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53"/>
      <c r="C25" s="554"/>
      <c r="D25" s="555"/>
      <c r="E25" s="457" t="s">
        <v>164</v>
      </c>
      <c r="F25" s="431"/>
      <c r="G25" s="431"/>
      <c r="H25" s="431"/>
      <c r="I25" s="431"/>
      <c r="J25" s="431"/>
      <c r="K25" s="432"/>
      <c r="L25" s="458">
        <v>1</v>
      </c>
      <c r="M25" s="459"/>
      <c r="N25" s="459"/>
      <c r="O25" s="459"/>
      <c r="P25" s="501"/>
      <c r="Q25" s="458">
        <v>5620</v>
      </c>
      <c r="R25" s="459"/>
      <c r="S25" s="459"/>
      <c r="T25" s="459"/>
      <c r="U25" s="459"/>
      <c r="V25" s="501"/>
      <c r="W25" s="566"/>
      <c r="X25" s="554"/>
      <c r="Y25" s="555"/>
      <c r="Z25" s="457" t="s">
        <v>165</v>
      </c>
      <c r="AA25" s="431"/>
      <c r="AB25" s="431"/>
      <c r="AC25" s="431"/>
      <c r="AD25" s="431"/>
      <c r="AE25" s="431"/>
      <c r="AF25" s="431"/>
      <c r="AG25" s="432"/>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101800</v>
      </c>
      <c r="BO25" s="371"/>
      <c r="BP25" s="371"/>
      <c r="BQ25" s="371"/>
      <c r="BR25" s="371"/>
      <c r="BS25" s="371"/>
      <c r="BT25" s="371"/>
      <c r="BU25" s="372"/>
      <c r="BV25" s="370">
        <v>170200</v>
      </c>
      <c r="BW25" s="371"/>
      <c r="BX25" s="371"/>
      <c r="BY25" s="371"/>
      <c r="BZ25" s="371"/>
      <c r="CA25" s="371"/>
      <c r="CB25" s="371"/>
      <c r="CC25" s="372"/>
      <c r="CD25" s="182"/>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53"/>
      <c r="C26" s="554"/>
      <c r="D26" s="555"/>
      <c r="E26" s="457" t="s">
        <v>167</v>
      </c>
      <c r="F26" s="431"/>
      <c r="G26" s="431"/>
      <c r="H26" s="431"/>
      <c r="I26" s="431"/>
      <c r="J26" s="431"/>
      <c r="K26" s="432"/>
      <c r="L26" s="458">
        <v>1</v>
      </c>
      <c r="M26" s="459"/>
      <c r="N26" s="459"/>
      <c r="O26" s="459"/>
      <c r="P26" s="501"/>
      <c r="Q26" s="458">
        <v>5080</v>
      </c>
      <c r="R26" s="459"/>
      <c r="S26" s="459"/>
      <c r="T26" s="459"/>
      <c r="U26" s="459"/>
      <c r="V26" s="501"/>
      <c r="W26" s="566"/>
      <c r="X26" s="554"/>
      <c r="Y26" s="555"/>
      <c r="Z26" s="457" t="s">
        <v>168</v>
      </c>
      <c r="AA26" s="578"/>
      <c r="AB26" s="578"/>
      <c r="AC26" s="578"/>
      <c r="AD26" s="578"/>
      <c r="AE26" s="578"/>
      <c r="AF26" s="578"/>
      <c r="AG26" s="579"/>
      <c r="AH26" s="458" t="s">
        <v>122</v>
      </c>
      <c r="AI26" s="459"/>
      <c r="AJ26" s="459"/>
      <c r="AK26" s="459"/>
      <c r="AL26" s="501"/>
      <c r="AM26" s="458" t="s">
        <v>122</v>
      </c>
      <c r="AN26" s="459"/>
      <c r="AO26" s="459"/>
      <c r="AP26" s="459"/>
      <c r="AQ26" s="459"/>
      <c r="AR26" s="501"/>
      <c r="AS26" s="458" t="s">
        <v>122</v>
      </c>
      <c r="AT26" s="459"/>
      <c r="AU26" s="459"/>
      <c r="AV26" s="459"/>
      <c r="AW26" s="459"/>
      <c r="AX26" s="460"/>
      <c r="AY26" s="441" t="s">
        <v>169</v>
      </c>
      <c r="AZ26" s="442"/>
      <c r="BA26" s="442"/>
      <c r="BB26" s="442"/>
      <c r="BC26" s="442"/>
      <c r="BD26" s="442"/>
      <c r="BE26" s="442"/>
      <c r="BF26" s="442"/>
      <c r="BG26" s="442"/>
      <c r="BH26" s="442"/>
      <c r="BI26" s="442"/>
      <c r="BJ26" s="442"/>
      <c r="BK26" s="442"/>
      <c r="BL26" s="442"/>
      <c r="BM26" s="443"/>
      <c r="BN26" s="438" t="s">
        <v>122</v>
      </c>
      <c r="BO26" s="439"/>
      <c r="BP26" s="439"/>
      <c r="BQ26" s="439"/>
      <c r="BR26" s="439"/>
      <c r="BS26" s="439"/>
      <c r="BT26" s="439"/>
      <c r="BU26" s="440"/>
      <c r="BV26" s="438" t="s">
        <v>122</v>
      </c>
      <c r="BW26" s="439"/>
      <c r="BX26" s="439"/>
      <c r="BY26" s="439"/>
      <c r="BZ26" s="439"/>
      <c r="CA26" s="439"/>
      <c r="CB26" s="439"/>
      <c r="CC26" s="440"/>
      <c r="CD26" s="182"/>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53"/>
      <c r="C27" s="554"/>
      <c r="D27" s="555"/>
      <c r="E27" s="457" t="s">
        <v>170</v>
      </c>
      <c r="F27" s="431"/>
      <c r="G27" s="431"/>
      <c r="H27" s="431"/>
      <c r="I27" s="431"/>
      <c r="J27" s="431"/>
      <c r="K27" s="432"/>
      <c r="L27" s="458">
        <v>1</v>
      </c>
      <c r="M27" s="459"/>
      <c r="N27" s="459"/>
      <c r="O27" s="459"/>
      <c r="P27" s="501"/>
      <c r="Q27" s="458">
        <v>2700</v>
      </c>
      <c r="R27" s="459"/>
      <c r="S27" s="459"/>
      <c r="T27" s="459"/>
      <c r="U27" s="459"/>
      <c r="V27" s="501"/>
      <c r="W27" s="566"/>
      <c r="X27" s="554"/>
      <c r="Y27" s="555"/>
      <c r="Z27" s="457" t="s">
        <v>171</v>
      </c>
      <c r="AA27" s="431"/>
      <c r="AB27" s="431"/>
      <c r="AC27" s="431"/>
      <c r="AD27" s="431"/>
      <c r="AE27" s="431"/>
      <c r="AF27" s="431"/>
      <c r="AG27" s="432"/>
      <c r="AH27" s="458">
        <v>1</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47">
        <v>60000</v>
      </c>
      <c r="BO27" s="548"/>
      <c r="BP27" s="548"/>
      <c r="BQ27" s="548"/>
      <c r="BR27" s="548"/>
      <c r="BS27" s="548"/>
      <c r="BT27" s="548"/>
      <c r="BU27" s="549"/>
      <c r="BV27" s="547">
        <v>60000</v>
      </c>
      <c r="BW27" s="548"/>
      <c r="BX27" s="548"/>
      <c r="BY27" s="548"/>
      <c r="BZ27" s="548"/>
      <c r="CA27" s="548"/>
      <c r="CB27" s="548"/>
      <c r="CC27" s="549"/>
      <c r="CD27" s="184"/>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53"/>
      <c r="C28" s="554"/>
      <c r="D28" s="555"/>
      <c r="E28" s="457" t="s">
        <v>174</v>
      </c>
      <c r="F28" s="431"/>
      <c r="G28" s="431"/>
      <c r="H28" s="431"/>
      <c r="I28" s="431"/>
      <c r="J28" s="431"/>
      <c r="K28" s="432"/>
      <c r="L28" s="458">
        <v>1</v>
      </c>
      <c r="M28" s="459"/>
      <c r="N28" s="459"/>
      <c r="O28" s="459"/>
      <c r="P28" s="501"/>
      <c r="Q28" s="458">
        <v>2320</v>
      </c>
      <c r="R28" s="459"/>
      <c r="S28" s="459"/>
      <c r="T28" s="459"/>
      <c r="U28" s="459"/>
      <c r="V28" s="501"/>
      <c r="W28" s="566"/>
      <c r="X28" s="554"/>
      <c r="Y28" s="555"/>
      <c r="Z28" s="457" t="s">
        <v>175</v>
      </c>
      <c r="AA28" s="431"/>
      <c r="AB28" s="431"/>
      <c r="AC28" s="431"/>
      <c r="AD28" s="431"/>
      <c r="AE28" s="431"/>
      <c r="AF28" s="431"/>
      <c r="AG28" s="432"/>
      <c r="AH28" s="458" t="s">
        <v>122</v>
      </c>
      <c r="AI28" s="459"/>
      <c r="AJ28" s="459"/>
      <c r="AK28" s="459"/>
      <c r="AL28" s="501"/>
      <c r="AM28" s="458" t="s">
        <v>122</v>
      </c>
      <c r="AN28" s="459"/>
      <c r="AO28" s="459"/>
      <c r="AP28" s="459"/>
      <c r="AQ28" s="459"/>
      <c r="AR28" s="501"/>
      <c r="AS28" s="458" t="s">
        <v>122</v>
      </c>
      <c r="AT28" s="459"/>
      <c r="AU28" s="459"/>
      <c r="AV28" s="459"/>
      <c r="AW28" s="459"/>
      <c r="AX28" s="460"/>
      <c r="AY28" s="580" t="s">
        <v>176</v>
      </c>
      <c r="AZ28" s="581"/>
      <c r="BA28" s="581"/>
      <c r="BB28" s="582"/>
      <c r="BC28" s="367" t="s">
        <v>46</v>
      </c>
      <c r="BD28" s="368"/>
      <c r="BE28" s="368"/>
      <c r="BF28" s="368"/>
      <c r="BG28" s="368"/>
      <c r="BH28" s="368"/>
      <c r="BI28" s="368"/>
      <c r="BJ28" s="368"/>
      <c r="BK28" s="368"/>
      <c r="BL28" s="368"/>
      <c r="BM28" s="369"/>
      <c r="BN28" s="370">
        <v>1193842</v>
      </c>
      <c r="BO28" s="371"/>
      <c r="BP28" s="371"/>
      <c r="BQ28" s="371"/>
      <c r="BR28" s="371"/>
      <c r="BS28" s="371"/>
      <c r="BT28" s="371"/>
      <c r="BU28" s="372"/>
      <c r="BV28" s="370">
        <v>1193548</v>
      </c>
      <c r="BW28" s="371"/>
      <c r="BX28" s="371"/>
      <c r="BY28" s="371"/>
      <c r="BZ28" s="371"/>
      <c r="CA28" s="371"/>
      <c r="CB28" s="371"/>
      <c r="CC28" s="372"/>
      <c r="CD28" s="182"/>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53"/>
      <c r="C29" s="554"/>
      <c r="D29" s="555"/>
      <c r="E29" s="457" t="s">
        <v>177</v>
      </c>
      <c r="F29" s="431"/>
      <c r="G29" s="431"/>
      <c r="H29" s="431"/>
      <c r="I29" s="431"/>
      <c r="J29" s="431"/>
      <c r="K29" s="432"/>
      <c r="L29" s="458">
        <v>8</v>
      </c>
      <c r="M29" s="459"/>
      <c r="N29" s="459"/>
      <c r="O29" s="459"/>
      <c r="P29" s="501"/>
      <c r="Q29" s="458">
        <v>2180</v>
      </c>
      <c r="R29" s="459"/>
      <c r="S29" s="459"/>
      <c r="T29" s="459"/>
      <c r="U29" s="459"/>
      <c r="V29" s="501"/>
      <c r="W29" s="567"/>
      <c r="X29" s="568"/>
      <c r="Y29" s="569"/>
      <c r="Z29" s="457" t="s">
        <v>178</v>
      </c>
      <c r="AA29" s="431"/>
      <c r="AB29" s="431"/>
      <c r="AC29" s="431"/>
      <c r="AD29" s="431"/>
      <c r="AE29" s="431"/>
      <c r="AF29" s="431"/>
      <c r="AG29" s="432"/>
      <c r="AH29" s="458">
        <v>59</v>
      </c>
      <c r="AI29" s="459"/>
      <c r="AJ29" s="459"/>
      <c r="AK29" s="459"/>
      <c r="AL29" s="501"/>
      <c r="AM29" s="458">
        <v>183796</v>
      </c>
      <c r="AN29" s="459"/>
      <c r="AO29" s="459"/>
      <c r="AP29" s="459"/>
      <c r="AQ29" s="459"/>
      <c r="AR29" s="501"/>
      <c r="AS29" s="458">
        <v>3115</v>
      </c>
      <c r="AT29" s="459"/>
      <c r="AU29" s="459"/>
      <c r="AV29" s="459"/>
      <c r="AW29" s="459"/>
      <c r="AX29" s="460"/>
      <c r="AY29" s="583"/>
      <c r="AZ29" s="584"/>
      <c r="BA29" s="584"/>
      <c r="BB29" s="585"/>
      <c r="BC29" s="435" t="s">
        <v>179</v>
      </c>
      <c r="BD29" s="436"/>
      <c r="BE29" s="436"/>
      <c r="BF29" s="436"/>
      <c r="BG29" s="436"/>
      <c r="BH29" s="436"/>
      <c r="BI29" s="436"/>
      <c r="BJ29" s="436"/>
      <c r="BK29" s="436"/>
      <c r="BL29" s="436"/>
      <c r="BM29" s="437"/>
      <c r="BN29" s="438">
        <v>9146</v>
      </c>
      <c r="BO29" s="439"/>
      <c r="BP29" s="439"/>
      <c r="BQ29" s="439"/>
      <c r="BR29" s="439"/>
      <c r="BS29" s="439"/>
      <c r="BT29" s="439"/>
      <c r="BU29" s="440"/>
      <c r="BV29" s="438">
        <v>9146</v>
      </c>
      <c r="BW29" s="439"/>
      <c r="BX29" s="439"/>
      <c r="BY29" s="439"/>
      <c r="BZ29" s="439"/>
      <c r="CA29" s="439"/>
      <c r="CB29" s="439"/>
      <c r="CC29" s="440"/>
      <c r="CD29" s="184"/>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56"/>
      <c r="C30" s="557"/>
      <c r="D30" s="558"/>
      <c r="E30" s="461"/>
      <c r="F30" s="462"/>
      <c r="G30" s="462"/>
      <c r="H30" s="462"/>
      <c r="I30" s="462"/>
      <c r="J30" s="462"/>
      <c r="K30" s="463"/>
      <c r="L30" s="590"/>
      <c r="M30" s="591"/>
      <c r="N30" s="591"/>
      <c r="O30" s="591"/>
      <c r="P30" s="592"/>
      <c r="Q30" s="590"/>
      <c r="R30" s="591"/>
      <c r="S30" s="591"/>
      <c r="T30" s="591"/>
      <c r="U30" s="591"/>
      <c r="V30" s="592"/>
      <c r="W30" s="593" t="s">
        <v>180</v>
      </c>
      <c r="X30" s="594"/>
      <c r="Y30" s="594"/>
      <c r="Z30" s="594"/>
      <c r="AA30" s="594"/>
      <c r="AB30" s="594"/>
      <c r="AC30" s="594"/>
      <c r="AD30" s="594"/>
      <c r="AE30" s="594"/>
      <c r="AF30" s="594"/>
      <c r="AG30" s="595"/>
      <c r="AH30" s="526">
        <v>96.9</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48</v>
      </c>
      <c r="BD30" s="545"/>
      <c r="BE30" s="545"/>
      <c r="BF30" s="545"/>
      <c r="BG30" s="545"/>
      <c r="BH30" s="545"/>
      <c r="BI30" s="545"/>
      <c r="BJ30" s="545"/>
      <c r="BK30" s="545"/>
      <c r="BL30" s="545"/>
      <c r="BM30" s="546"/>
      <c r="BN30" s="547">
        <v>8684272</v>
      </c>
      <c r="BO30" s="548"/>
      <c r="BP30" s="548"/>
      <c r="BQ30" s="548"/>
      <c r="BR30" s="548"/>
      <c r="BS30" s="548"/>
      <c r="BT30" s="548"/>
      <c r="BU30" s="549"/>
      <c r="BV30" s="547">
        <v>8197396</v>
      </c>
      <c r="BW30" s="548"/>
      <c r="BX30" s="548"/>
      <c r="BY30" s="548"/>
      <c r="BZ30" s="548"/>
      <c r="CA30" s="548"/>
      <c r="CB30" s="548"/>
      <c r="CC30" s="549"/>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89" t="s">
        <v>181</v>
      </c>
      <c r="D32" s="589"/>
      <c r="E32" s="589"/>
      <c r="F32" s="589"/>
      <c r="G32" s="589"/>
      <c r="H32" s="589"/>
      <c r="I32" s="589"/>
      <c r="J32" s="589"/>
      <c r="K32" s="589"/>
      <c r="L32" s="589"/>
      <c r="M32" s="589"/>
      <c r="N32" s="589"/>
      <c r="O32" s="589"/>
      <c r="P32" s="589"/>
      <c r="Q32" s="589"/>
      <c r="R32" s="589"/>
      <c r="S32" s="589"/>
      <c r="U32" s="442" t="s">
        <v>182</v>
      </c>
      <c r="V32" s="442"/>
      <c r="W32" s="442"/>
      <c r="X32" s="442"/>
      <c r="Y32" s="442"/>
      <c r="Z32" s="442"/>
      <c r="AA32" s="442"/>
      <c r="AB32" s="442"/>
      <c r="AC32" s="442"/>
      <c r="AD32" s="442"/>
      <c r="AE32" s="442"/>
      <c r="AF32" s="442"/>
      <c r="AG32" s="442"/>
      <c r="AH32" s="442"/>
      <c r="AI32" s="442"/>
      <c r="AJ32" s="442"/>
      <c r="AK32" s="442"/>
      <c r="AM32" s="442" t="s">
        <v>183</v>
      </c>
      <c r="AN32" s="442"/>
      <c r="AO32" s="442"/>
      <c r="AP32" s="442"/>
      <c r="AQ32" s="442"/>
      <c r="AR32" s="442"/>
      <c r="AS32" s="442"/>
      <c r="AT32" s="442"/>
      <c r="AU32" s="442"/>
      <c r="AV32" s="442"/>
      <c r="AW32" s="442"/>
      <c r="AX32" s="442"/>
      <c r="AY32" s="442"/>
      <c r="AZ32" s="442"/>
      <c r="BA32" s="442"/>
      <c r="BB32" s="442"/>
      <c r="BC32" s="442"/>
      <c r="BE32" s="442" t="s">
        <v>184</v>
      </c>
      <c r="BF32" s="442"/>
      <c r="BG32" s="442"/>
      <c r="BH32" s="442"/>
      <c r="BI32" s="442"/>
      <c r="BJ32" s="442"/>
      <c r="BK32" s="442"/>
      <c r="BL32" s="442"/>
      <c r="BM32" s="442"/>
      <c r="BN32" s="442"/>
      <c r="BO32" s="442"/>
      <c r="BP32" s="442"/>
      <c r="BQ32" s="442"/>
      <c r="BR32" s="442"/>
      <c r="BS32" s="442"/>
      <c r="BT32" s="442"/>
      <c r="BU32" s="442"/>
      <c r="BW32" s="442" t="s">
        <v>185</v>
      </c>
      <c r="BX32" s="442"/>
      <c r="BY32" s="442"/>
      <c r="BZ32" s="442"/>
      <c r="CA32" s="442"/>
      <c r="CB32" s="442"/>
      <c r="CC32" s="442"/>
      <c r="CD32" s="442"/>
      <c r="CE32" s="442"/>
      <c r="CF32" s="442"/>
      <c r="CG32" s="442"/>
      <c r="CH32" s="442"/>
      <c r="CI32" s="442"/>
      <c r="CJ32" s="442"/>
      <c r="CK32" s="442"/>
      <c r="CL32" s="442"/>
      <c r="CM32" s="442"/>
      <c r="CO32" s="442" t="s">
        <v>186</v>
      </c>
      <c r="CP32" s="442"/>
      <c r="CQ32" s="442"/>
      <c r="CR32" s="442"/>
      <c r="CS32" s="442"/>
      <c r="CT32" s="442"/>
      <c r="CU32" s="442"/>
      <c r="CV32" s="442"/>
      <c r="CW32" s="442"/>
      <c r="CX32" s="442"/>
      <c r="CY32" s="442"/>
      <c r="CZ32" s="442"/>
      <c r="DA32" s="442"/>
      <c r="DB32" s="442"/>
      <c r="DC32" s="442"/>
      <c r="DD32" s="442"/>
      <c r="DE32" s="442"/>
      <c r="DI32" s="192"/>
    </row>
    <row r="33" spans="1:113" ht="13.5" customHeight="1" x14ac:dyDescent="0.15">
      <c r="A33" s="169"/>
      <c r="B33" s="193"/>
      <c r="C33" s="425" t="s">
        <v>187</v>
      </c>
      <c r="D33" s="425"/>
      <c r="E33" s="396" t="s">
        <v>188</v>
      </c>
      <c r="F33" s="396"/>
      <c r="G33" s="396"/>
      <c r="H33" s="396"/>
      <c r="I33" s="396"/>
      <c r="J33" s="396"/>
      <c r="K33" s="396"/>
      <c r="L33" s="396"/>
      <c r="M33" s="396"/>
      <c r="N33" s="396"/>
      <c r="O33" s="396"/>
      <c r="P33" s="396"/>
      <c r="Q33" s="396"/>
      <c r="R33" s="396"/>
      <c r="S33" s="396"/>
      <c r="T33" s="194"/>
      <c r="U33" s="425" t="s">
        <v>187</v>
      </c>
      <c r="V33" s="425"/>
      <c r="W33" s="396" t="s">
        <v>188</v>
      </c>
      <c r="X33" s="396"/>
      <c r="Y33" s="396"/>
      <c r="Z33" s="396"/>
      <c r="AA33" s="396"/>
      <c r="AB33" s="396"/>
      <c r="AC33" s="396"/>
      <c r="AD33" s="396"/>
      <c r="AE33" s="396"/>
      <c r="AF33" s="396"/>
      <c r="AG33" s="396"/>
      <c r="AH33" s="396"/>
      <c r="AI33" s="396"/>
      <c r="AJ33" s="396"/>
      <c r="AK33" s="396"/>
      <c r="AL33" s="194"/>
      <c r="AM33" s="425" t="s">
        <v>187</v>
      </c>
      <c r="AN33" s="425"/>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25" t="s">
        <v>189</v>
      </c>
      <c r="BX33" s="425"/>
      <c r="BY33" s="396" t="s">
        <v>191</v>
      </c>
      <c r="BZ33" s="396"/>
      <c r="CA33" s="396"/>
      <c r="CB33" s="396"/>
      <c r="CC33" s="396"/>
      <c r="CD33" s="396"/>
      <c r="CE33" s="396"/>
      <c r="CF33" s="396"/>
      <c r="CG33" s="396"/>
      <c r="CH33" s="396"/>
      <c r="CI33" s="396"/>
      <c r="CJ33" s="396"/>
      <c r="CK33" s="396"/>
      <c r="CL33" s="396"/>
      <c r="CM33" s="396"/>
      <c r="CN33" s="194"/>
      <c r="CO33" s="425" t="s">
        <v>187</v>
      </c>
      <c r="CP33" s="425"/>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国民健康保険事業勘定特別会計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農業集落排水事業会計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双葉地方広域市町村圏組合　一般会計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国民健康保険直営診療施設勘定特別会計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双葉地方広域市町村圏組合　下水道事業特別会計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介護保険事業勘定特別会計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公立小野町地方綜合病院企業団</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福島県後期高齢者医療広域連合　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福島県後期高齢者医療広域連合　後期高齢者医療特別会計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福島県市町村総合事務組合　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福島県市町村総合事務組合　消防補償等特別会計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福島県市町村総合事務組合　消防賞じゅつ金特別会計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15</v>
      </c>
      <c r="BX42" s="597"/>
      <c r="BY42" s="598" t="str">
        <f>IF('各会計、関係団体の財政状況及び健全化判断比率'!B76="","",'各会計、関係団体の財政状況及び健全化判断比率'!B76)</f>
        <v>福島県市町村総合事務組合　非常勤職員公務災害補償特別会計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16</v>
      </c>
      <c r="BX43" s="597"/>
      <c r="BY43" s="598" t="str">
        <f>IF('各会計、関係団体の財政状況及び健全化判断比率'!B77="","",'各会計、関係団体の財政状況及び健全化判断比率'!B77)</f>
        <v>福島県市町村総合事務組合　自治会館管理特別会計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WynPrJcGYBPEDRsin0Cg67F1Z86ANrqsLvvKxijYNmb1q2seQ8ui3lcWgNATvFTvgXJQE4EQTdIeBQ6qnbbDPw==" saltValue="ktRjXoDFas+dZqAtYN1aK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6" zoomScale="70" zoomScaleNormal="70" zoomScaleSheetLayoutView="100" workbookViewId="0">
      <selection activeCell="J41" sqref="J41"/>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533</v>
      </c>
      <c r="D34" s="1151"/>
      <c r="E34" s="1152"/>
      <c r="F34" s="32">
        <v>5.48</v>
      </c>
      <c r="G34" s="33">
        <v>2.72</v>
      </c>
      <c r="H34" s="33">
        <v>16.649999999999999</v>
      </c>
      <c r="I34" s="33">
        <v>12.57</v>
      </c>
      <c r="J34" s="34">
        <v>10.72</v>
      </c>
      <c r="K34" s="22"/>
      <c r="L34" s="22"/>
      <c r="M34" s="22"/>
      <c r="N34" s="22"/>
      <c r="O34" s="22"/>
      <c r="P34" s="22"/>
    </row>
    <row r="35" spans="1:16" ht="39" customHeight="1" x14ac:dyDescent="0.15">
      <c r="A35" s="22"/>
      <c r="B35" s="35"/>
      <c r="C35" s="1145" t="s">
        <v>534</v>
      </c>
      <c r="D35" s="1146"/>
      <c r="E35" s="1147"/>
      <c r="F35" s="36" t="s">
        <v>486</v>
      </c>
      <c r="G35" s="37" t="s">
        <v>486</v>
      </c>
      <c r="H35" s="37" t="s">
        <v>486</v>
      </c>
      <c r="I35" s="37" t="s">
        <v>486</v>
      </c>
      <c r="J35" s="38">
        <v>9.9600000000000009</v>
      </c>
      <c r="K35" s="22"/>
      <c r="L35" s="22"/>
      <c r="M35" s="22"/>
      <c r="N35" s="22"/>
      <c r="O35" s="22"/>
      <c r="P35" s="22"/>
    </row>
    <row r="36" spans="1:16" ht="39" customHeight="1" x14ac:dyDescent="0.15">
      <c r="A36" s="22"/>
      <c r="B36" s="35"/>
      <c r="C36" s="1145" t="s">
        <v>535</v>
      </c>
      <c r="D36" s="1146"/>
      <c r="E36" s="1147"/>
      <c r="F36" s="36">
        <v>1.71</v>
      </c>
      <c r="G36" s="37">
        <v>1.7</v>
      </c>
      <c r="H36" s="37">
        <v>1.87</v>
      </c>
      <c r="I36" s="37">
        <v>0.55000000000000004</v>
      </c>
      <c r="J36" s="38">
        <v>1.21</v>
      </c>
      <c r="K36" s="22"/>
      <c r="L36" s="22"/>
      <c r="M36" s="22"/>
      <c r="N36" s="22"/>
      <c r="O36" s="22"/>
      <c r="P36" s="22"/>
    </row>
    <row r="37" spans="1:16" ht="39" customHeight="1" x14ac:dyDescent="0.15">
      <c r="A37" s="22"/>
      <c r="B37" s="35"/>
      <c r="C37" s="1145" t="s">
        <v>536</v>
      </c>
      <c r="D37" s="1146"/>
      <c r="E37" s="1147"/>
      <c r="F37" s="36">
        <v>2.2200000000000002</v>
      </c>
      <c r="G37" s="37">
        <v>1.41</v>
      </c>
      <c r="H37" s="37">
        <v>1.1000000000000001</v>
      </c>
      <c r="I37" s="37">
        <v>1.06</v>
      </c>
      <c r="J37" s="38">
        <v>1.07</v>
      </c>
      <c r="K37" s="22"/>
      <c r="L37" s="22"/>
      <c r="M37" s="22"/>
      <c r="N37" s="22"/>
      <c r="O37" s="22"/>
      <c r="P37" s="22"/>
    </row>
    <row r="38" spans="1:16" ht="39" customHeight="1" x14ac:dyDescent="0.15">
      <c r="A38" s="22"/>
      <c r="B38" s="35"/>
      <c r="C38" s="1145" t="s">
        <v>537</v>
      </c>
      <c r="D38" s="1146"/>
      <c r="E38" s="1147"/>
      <c r="F38" s="36">
        <v>0.99</v>
      </c>
      <c r="G38" s="37">
        <v>0.96</v>
      </c>
      <c r="H38" s="37">
        <v>0.62</v>
      </c>
      <c r="I38" s="37">
        <v>0.49</v>
      </c>
      <c r="J38" s="38">
        <v>0.49</v>
      </c>
      <c r="K38" s="22"/>
      <c r="L38" s="22"/>
      <c r="M38" s="22"/>
      <c r="N38" s="22"/>
      <c r="O38" s="22"/>
      <c r="P38" s="22"/>
    </row>
    <row r="39" spans="1:16" ht="39" customHeight="1" x14ac:dyDescent="0.15">
      <c r="A39" s="22"/>
      <c r="B39" s="35"/>
      <c r="C39" s="1145" t="s">
        <v>538</v>
      </c>
      <c r="D39" s="1146"/>
      <c r="E39" s="1147"/>
      <c r="F39" s="36">
        <v>0</v>
      </c>
      <c r="G39" s="37">
        <v>0</v>
      </c>
      <c r="H39" s="37">
        <v>0</v>
      </c>
      <c r="I39" s="37">
        <v>0</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540</v>
      </c>
      <c r="D43" s="1149"/>
      <c r="E43" s="1150"/>
      <c r="F43" s="41">
        <v>0.06</v>
      </c>
      <c r="G43" s="42">
        <v>0.27</v>
      </c>
      <c r="H43" s="42">
        <v>1.81</v>
      </c>
      <c r="I43" s="42">
        <v>8.09</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QajGVQvc4noM9tM9d1m70yQGwWyD8ZrY6Y3C/qfeKPET7snR9VsnK/7dD0Nx2jufCp5lycPcoJtKhc7bBaOCg==" saltValue="ZmikIg20HcNEATTyK7CK6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6" zoomScale="70" zoomScaleNormal="70" zoomScaleSheetLayoutView="55" workbookViewId="0">
      <selection activeCell="T55" sqref="T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287</v>
      </c>
      <c r="L45" s="60">
        <v>284</v>
      </c>
      <c r="M45" s="60">
        <v>337</v>
      </c>
      <c r="N45" s="60">
        <v>385</v>
      </c>
      <c r="O45" s="61">
        <v>387</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15">
      <c r="A48" s="48"/>
      <c r="B48" s="1155"/>
      <c r="C48" s="1156"/>
      <c r="D48" s="62"/>
      <c r="E48" s="1161" t="s">
        <v>13</v>
      </c>
      <c r="F48" s="1161"/>
      <c r="G48" s="1161"/>
      <c r="H48" s="1161"/>
      <c r="I48" s="1161"/>
      <c r="J48" s="1162"/>
      <c r="K48" s="63">
        <v>63</v>
      </c>
      <c r="L48" s="64">
        <v>63</v>
      </c>
      <c r="M48" s="64">
        <v>63</v>
      </c>
      <c r="N48" s="64">
        <v>62</v>
      </c>
      <c r="O48" s="65">
        <v>59</v>
      </c>
      <c r="P48" s="48"/>
      <c r="Q48" s="48"/>
      <c r="R48" s="48"/>
      <c r="S48" s="48"/>
      <c r="T48" s="48"/>
      <c r="U48" s="48"/>
    </row>
    <row r="49" spans="1:21" ht="30.75" customHeight="1" x14ac:dyDescent="0.15">
      <c r="A49" s="48"/>
      <c r="B49" s="1155"/>
      <c r="C49" s="1156"/>
      <c r="D49" s="62"/>
      <c r="E49" s="1161" t="s">
        <v>14</v>
      </c>
      <c r="F49" s="1161"/>
      <c r="G49" s="1161"/>
      <c r="H49" s="1161"/>
      <c r="I49" s="1161"/>
      <c r="J49" s="1162"/>
      <c r="K49" s="63">
        <v>5</v>
      </c>
      <c r="L49" s="64">
        <v>6</v>
      </c>
      <c r="M49" s="64">
        <v>6</v>
      </c>
      <c r="N49" s="64">
        <v>7</v>
      </c>
      <c r="O49" s="65">
        <v>7</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486</v>
      </c>
      <c r="L50" s="64" t="s">
        <v>486</v>
      </c>
      <c r="M50" s="64" t="s">
        <v>486</v>
      </c>
      <c r="N50" s="64" t="s">
        <v>486</v>
      </c>
      <c r="O50" s="65" t="s">
        <v>486</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231</v>
      </c>
      <c r="L52" s="64">
        <v>238</v>
      </c>
      <c r="M52" s="64">
        <v>285</v>
      </c>
      <c r="N52" s="64">
        <v>340</v>
      </c>
      <c r="O52" s="65">
        <v>339</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124</v>
      </c>
      <c r="L53" s="69">
        <v>115</v>
      </c>
      <c r="M53" s="69">
        <v>121</v>
      </c>
      <c r="N53" s="69">
        <v>114</v>
      </c>
      <c r="O53" s="70">
        <v>114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81E87Tx8NNGON1K5hxY7rG6X0rLHAB4bnHQ7jSirfNmgjrHqSyaf0nehNPPSgWIjhBRSkjRjp647rZBXmo5lQQ==" saltValue="3EOek0iL3dLKpsvQbOSIV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9" zoomScale="70" zoomScaleNormal="70" zoomScaleSheetLayoutView="100" workbookViewId="0">
      <selection activeCell="M52" sqref="M52"/>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43">
        <v>2448</v>
      </c>
      <c r="J41" s="344">
        <v>2510</v>
      </c>
      <c r="K41" s="344">
        <v>2399</v>
      </c>
      <c r="L41" s="344">
        <v>2347</v>
      </c>
      <c r="M41" s="345">
        <v>2151</v>
      </c>
    </row>
    <row r="42" spans="2:13" ht="27.75" customHeight="1" x14ac:dyDescent="0.15">
      <c r="B42" s="1186"/>
      <c r="C42" s="1187"/>
      <c r="D42" s="106"/>
      <c r="E42" s="1192" t="s">
        <v>32</v>
      </c>
      <c r="F42" s="1192"/>
      <c r="G42" s="1192"/>
      <c r="H42" s="1193"/>
      <c r="I42" s="346" t="s">
        <v>486</v>
      </c>
      <c r="J42" s="347" t="s">
        <v>486</v>
      </c>
      <c r="K42" s="347" t="s">
        <v>486</v>
      </c>
      <c r="L42" s="347" t="s">
        <v>486</v>
      </c>
      <c r="M42" s="348" t="s">
        <v>486</v>
      </c>
    </row>
    <row r="43" spans="2:13" ht="27.75" customHeight="1" x14ac:dyDescent="0.15">
      <c r="B43" s="1186"/>
      <c r="C43" s="1187"/>
      <c r="D43" s="106"/>
      <c r="E43" s="1192" t="s">
        <v>33</v>
      </c>
      <c r="F43" s="1192"/>
      <c r="G43" s="1192"/>
      <c r="H43" s="1193"/>
      <c r="I43" s="346">
        <v>467</v>
      </c>
      <c r="J43" s="347">
        <v>413</v>
      </c>
      <c r="K43" s="347">
        <v>358</v>
      </c>
      <c r="L43" s="347">
        <v>302</v>
      </c>
      <c r="M43" s="348">
        <v>249</v>
      </c>
    </row>
    <row r="44" spans="2:13" ht="27.75" customHeight="1" x14ac:dyDescent="0.15">
      <c r="B44" s="1186"/>
      <c r="C44" s="1187"/>
      <c r="D44" s="106"/>
      <c r="E44" s="1192" t="s">
        <v>34</v>
      </c>
      <c r="F44" s="1192"/>
      <c r="G44" s="1192"/>
      <c r="H44" s="1193"/>
      <c r="I44" s="346">
        <v>30</v>
      </c>
      <c r="J44" s="347">
        <v>27</v>
      </c>
      <c r="K44" s="347">
        <v>23</v>
      </c>
      <c r="L44" s="347">
        <v>18</v>
      </c>
      <c r="M44" s="348">
        <v>16</v>
      </c>
    </row>
    <row r="45" spans="2:13" ht="27.75" customHeight="1" x14ac:dyDescent="0.15">
      <c r="B45" s="1186"/>
      <c r="C45" s="1187"/>
      <c r="D45" s="106"/>
      <c r="E45" s="1192" t="s">
        <v>35</v>
      </c>
      <c r="F45" s="1192"/>
      <c r="G45" s="1192"/>
      <c r="H45" s="1193"/>
      <c r="I45" s="346">
        <v>277</v>
      </c>
      <c r="J45" s="347">
        <v>287</v>
      </c>
      <c r="K45" s="347">
        <v>230</v>
      </c>
      <c r="L45" s="347">
        <v>258</v>
      </c>
      <c r="M45" s="348">
        <v>267</v>
      </c>
    </row>
    <row r="46" spans="2:13" ht="27.75" customHeight="1" x14ac:dyDescent="0.15">
      <c r="B46" s="1186"/>
      <c r="C46" s="1187"/>
      <c r="D46" s="107"/>
      <c r="E46" s="1192" t="s">
        <v>36</v>
      </c>
      <c r="F46" s="1192"/>
      <c r="G46" s="1192"/>
      <c r="H46" s="1193"/>
      <c r="I46" s="346" t="s">
        <v>486</v>
      </c>
      <c r="J46" s="347" t="s">
        <v>486</v>
      </c>
      <c r="K46" s="347" t="s">
        <v>486</v>
      </c>
      <c r="L46" s="347" t="s">
        <v>486</v>
      </c>
      <c r="M46" s="348" t="s">
        <v>486</v>
      </c>
    </row>
    <row r="47" spans="2:13" ht="27.75" customHeight="1" x14ac:dyDescent="0.15">
      <c r="B47" s="1186"/>
      <c r="C47" s="1187"/>
      <c r="D47" s="108"/>
      <c r="E47" s="1194" t="s">
        <v>37</v>
      </c>
      <c r="F47" s="1195"/>
      <c r="G47" s="1195"/>
      <c r="H47" s="1196"/>
      <c r="I47" s="346" t="s">
        <v>486</v>
      </c>
      <c r="J47" s="347" t="s">
        <v>486</v>
      </c>
      <c r="K47" s="347" t="s">
        <v>486</v>
      </c>
      <c r="L47" s="347" t="s">
        <v>486</v>
      </c>
      <c r="M47" s="348" t="s">
        <v>486</v>
      </c>
    </row>
    <row r="48" spans="2:13" ht="27.75" customHeight="1" x14ac:dyDescent="0.15">
      <c r="B48" s="1186"/>
      <c r="C48" s="1187"/>
      <c r="D48" s="106"/>
      <c r="E48" s="1192" t="s">
        <v>38</v>
      </c>
      <c r="F48" s="1192"/>
      <c r="G48" s="1192"/>
      <c r="H48" s="1193"/>
      <c r="I48" s="346" t="s">
        <v>486</v>
      </c>
      <c r="J48" s="347" t="s">
        <v>486</v>
      </c>
      <c r="K48" s="347" t="s">
        <v>486</v>
      </c>
      <c r="L48" s="347" t="s">
        <v>486</v>
      </c>
      <c r="M48" s="348" t="s">
        <v>486</v>
      </c>
    </row>
    <row r="49" spans="2:13" ht="27.75" customHeight="1" x14ac:dyDescent="0.15">
      <c r="B49" s="1188"/>
      <c r="C49" s="1189"/>
      <c r="D49" s="106"/>
      <c r="E49" s="1192" t="s">
        <v>39</v>
      </c>
      <c r="F49" s="1192"/>
      <c r="G49" s="1192"/>
      <c r="H49" s="1193"/>
      <c r="I49" s="346" t="s">
        <v>486</v>
      </c>
      <c r="J49" s="347" t="s">
        <v>486</v>
      </c>
      <c r="K49" s="347" t="s">
        <v>486</v>
      </c>
      <c r="L49" s="347" t="s">
        <v>486</v>
      </c>
      <c r="M49" s="348" t="s">
        <v>486</v>
      </c>
    </row>
    <row r="50" spans="2:13" ht="27.75" customHeight="1" x14ac:dyDescent="0.15">
      <c r="B50" s="1197" t="s">
        <v>40</v>
      </c>
      <c r="C50" s="1198"/>
      <c r="D50" s="109"/>
      <c r="E50" s="1192" t="s">
        <v>41</v>
      </c>
      <c r="F50" s="1192"/>
      <c r="G50" s="1192"/>
      <c r="H50" s="1193"/>
      <c r="I50" s="346">
        <v>4736</v>
      </c>
      <c r="J50" s="347">
        <v>5098</v>
      </c>
      <c r="K50" s="347">
        <v>8560</v>
      </c>
      <c r="L50" s="347">
        <v>9075</v>
      </c>
      <c r="M50" s="348">
        <v>9603</v>
      </c>
    </row>
    <row r="51" spans="2:13" ht="27.75" customHeight="1" x14ac:dyDescent="0.15">
      <c r="B51" s="1186"/>
      <c r="C51" s="1187"/>
      <c r="D51" s="106"/>
      <c r="E51" s="1192" t="s">
        <v>42</v>
      </c>
      <c r="F51" s="1192"/>
      <c r="G51" s="1192"/>
      <c r="H51" s="1193"/>
      <c r="I51" s="346" t="s">
        <v>486</v>
      </c>
      <c r="J51" s="347" t="s">
        <v>486</v>
      </c>
      <c r="K51" s="347" t="s">
        <v>486</v>
      </c>
      <c r="L51" s="347" t="s">
        <v>486</v>
      </c>
      <c r="M51" s="348" t="s">
        <v>486</v>
      </c>
    </row>
    <row r="52" spans="2:13" ht="27.75" customHeight="1" x14ac:dyDescent="0.15">
      <c r="B52" s="1188"/>
      <c r="C52" s="1189"/>
      <c r="D52" s="106"/>
      <c r="E52" s="1192" t="s">
        <v>43</v>
      </c>
      <c r="F52" s="1192"/>
      <c r="G52" s="1192"/>
      <c r="H52" s="1193"/>
      <c r="I52" s="346">
        <v>2574</v>
      </c>
      <c r="J52" s="347">
        <v>2712</v>
      </c>
      <c r="K52" s="347">
        <v>2627</v>
      </c>
      <c r="L52" s="347">
        <v>2491</v>
      </c>
      <c r="M52" s="348">
        <v>2309</v>
      </c>
    </row>
    <row r="53" spans="2:13" ht="27.75" customHeight="1" thickBot="1" x14ac:dyDescent="0.2">
      <c r="B53" s="1199" t="s">
        <v>19</v>
      </c>
      <c r="C53" s="1200"/>
      <c r="D53" s="110"/>
      <c r="E53" s="1201" t="s">
        <v>44</v>
      </c>
      <c r="F53" s="1201"/>
      <c r="G53" s="1201"/>
      <c r="H53" s="1202"/>
      <c r="I53" s="349">
        <v>-4087</v>
      </c>
      <c r="J53" s="350">
        <v>-4573</v>
      </c>
      <c r="K53" s="350">
        <v>-8177</v>
      </c>
      <c r="L53" s="350">
        <v>-8641</v>
      </c>
      <c r="M53" s="351">
        <v>-9229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VzynjMLGDTQMr9/uRmVEWqAKQ8HGjl49f44PDwme7zh3G8pclPciIfO7xFgLnL08VT39fzdPv2EuMviBmfLENQ==" saltValue="uyJyVnj3slt69ZABTScfM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0" zoomScaleNormal="50" zoomScaleSheetLayoutView="100" workbookViewId="0">
      <selection activeCell="H61" sqref="H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1193</v>
      </c>
      <c r="G55" s="352">
        <v>1194</v>
      </c>
      <c r="H55" s="353">
        <v>1194</v>
      </c>
    </row>
    <row r="56" spans="2:8" ht="52.5" customHeight="1" x14ac:dyDescent="0.15">
      <c r="B56" s="122"/>
      <c r="C56" s="1213" t="s">
        <v>47</v>
      </c>
      <c r="D56" s="1213"/>
      <c r="E56" s="1214"/>
      <c r="F56" s="354">
        <v>9</v>
      </c>
      <c r="G56" s="354">
        <v>9</v>
      </c>
      <c r="H56" s="355">
        <v>9</v>
      </c>
    </row>
    <row r="57" spans="2:8" ht="53.25" customHeight="1" x14ac:dyDescent="0.15">
      <c r="B57" s="122"/>
      <c r="C57" s="1215" t="s">
        <v>48</v>
      </c>
      <c r="D57" s="1215"/>
      <c r="E57" s="1216"/>
      <c r="F57" s="356">
        <v>7581</v>
      </c>
      <c r="G57" s="356">
        <v>8197</v>
      </c>
      <c r="H57" s="357">
        <v>8684</v>
      </c>
    </row>
    <row r="58" spans="2:8" ht="45.75" customHeight="1" x14ac:dyDescent="0.15">
      <c r="B58" s="123"/>
      <c r="C58" s="1203" t="s">
        <v>556</v>
      </c>
      <c r="D58" s="1204"/>
      <c r="E58" s="1205"/>
      <c r="F58" s="358">
        <v>4265</v>
      </c>
      <c r="G58" s="358">
        <v>4531</v>
      </c>
      <c r="H58" s="359">
        <v>4685</v>
      </c>
    </row>
    <row r="59" spans="2:8" ht="45.75" customHeight="1" x14ac:dyDescent="0.15">
      <c r="B59" s="123"/>
      <c r="C59" s="1203" t="s">
        <v>557</v>
      </c>
      <c r="D59" s="1204"/>
      <c r="E59" s="1205"/>
      <c r="F59" s="358">
        <v>1582</v>
      </c>
      <c r="G59" s="358">
        <v>1553</v>
      </c>
      <c r="H59" s="359">
        <v>1553</v>
      </c>
    </row>
    <row r="60" spans="2:8" ht="45.75" customHeight="1" x14ac:dyDescent="0.15">
      <c r="B60" s="123"/>
      <c r="C60" s="1203" t="s">
        <v>559</v>
      </c>
      <c r="D60" s="1204"/>
      <c r="E60" s="1205"/>
      <c r="F60" s="358">
        <v>249</v>
      </c>
      <c r="G60" s="358">
        <v>284</v>
      </c>
      <c r="H60" s="359">
        <v>469</v>
      </c>
    </row>
    <row r="61" spans="2:8" ht="45.75" customHeight="1" x14ac:dyDescent="0.15">
      <c r="B61" s="123"/>
      <c r="C61" s="1203" t="s">
        <v>560</v>
      </c>
      <c r="D61" s="1204"/>
      <c r="E61" s="1205"/>
      <c r="F61" s="358">
        <v>0</v>
      </c>
      <c r="G61" s="358">
        <v>200</v>
      </c>
      <c r="H61" s="359">
        <v>350</v>
      </c>
    </row>
    <row r="62" spans="2:8" ht="45.75" customHeight="1" thickBot="1" x14ac:dyDescent="0.2">
      <c r="B62" s="124"/>
      <c r="C62" s="1206" t="s">
        <v>558</v>
      </c>
      <c r="D62" s="1207"/>
      <c r="E62" s="1208"/>
      <c r="F62" s="360">
        <v>274</v>
      </c>
      <c r="G62" s="360">
        <v>307</v>
      </c>
      <c r="H62" s="361">
        <v>341</v>
      </c>
    </row>
    <row r="63" spans="2:8" ht="52.5" customHeight="1" thickBot="1" x14ac:dyDescent="0.2">
      <c r="B63" s="125"/>
      <c r="C63" s="1209" t="s">
        <v>49</v>
      </c>
      <c r="D63" s="1209"/>
      <c r="E63" s="1210"/>
      <c r="F63" s="362">
        <v>8783</v>
      </c>
      <c r="G63" s="362">
        <v>9400</v>
      </c>
      <c r="H63" s="363">
        <v>9887</v>
      </c>
    </row>
    <row r="64" spans="2:8" x14ac:dyDescent="0.15"/>
  </sheetData>
  <sheetProtection algorithmName="SHA-512" hashValue="y/8li/L9ZP3qOYqRg2vqj7p+iHCH60KByMtrA4aXBLC7q/pfnNguCI+hkFjoMfRJEWM+KXqB8FbUYvMT72BNZw==" saltValue="RlYKOtt5mys5G0fXJ4TE3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1136694</v>
      </c>
      <c r="E3" s="144"/>
      <c r="F3" s="145">
        <v>332350</v>
      </c>
      <c r="G3" s="146"/>
      <c r="H3" s="147"/>
    </row>
    <row r="4" spans="1:8" x14ac:dyDescent="0.15">
      <c r="A4" s="148"/>
      <c r="B4" s="149"/>
      <c r="C4" s="150"/>
      <c r="D4" s="151">
        <v>110207</v>
      </c>
      <c r="E4" s="152"/>
      <c r="F4" s="153">
        <v>200453</v>
      </c>
      <c r="G4" s="154"/>
      <c r="H4" s="155"/>
    </row>
    <row r="5" spans="1:8" x14ac:dyDescent="0.15">
      <c r="A5" s="136" t="s">
        <v>519</v>
      </c>
      <c r="B5" s="141"/>
      <c r="C5" s="142"/>
      <c r="D5" s="143">
        <v>418608</v>
      </c>
      <c r="E5" s="144"/>
      <c r="F5" s="145">
        <v>277467</v>
      </c>
      <c r="G5" s="146"/>
      <c r="H5" s="147"/>
    </row>
    <row r="6" spans="1:8" x14ac:dyDescent="0.15">
      <c r="A6" s="148"/>
      <c r="B6" s="149"/>
      <c r="C6" s="150"/>
      <c r="D6" s="151">
        <v>107037</v>
      </c>
      <c r="E6" s="152"/>
      <c r="F6" s="153">
        <v>128378</v>
      </c>
      <c r="G6" s="154"/>
      <c r="H6" s="155"/>
    </row>
    <row r="7" spans="1:8" x14ac:dyDescent="0.15">
      <c r="A7" s="136" t="s">
        <v>520</v>
      </c>
      <c r="B7" s="141"/>
      <c r="C7" s="142"/>
      <c r="D7" s="143">
        <v>465950</v>
      </c>
      <c r="E7" s="144"/>
      <c r="F7" s="145">
        <v>282256</v>
      </c>
      <c r="G7" s="146"/>
      <c r="H7" s="147"/>
    </row>
    <row r="8" spans="1:8" x14ac:dyDescent="0.15">
      <c r="A8" s="148"/>
      <c r="B8" s="149"/>
      <c r="C8" s="150"/>
      <c r="D8" s="151">
        <v>175623</v>
      </c>
      <c r="E8" s="152"/>
      <c r="F8" s="153">
        <v>145453</v>
      </c>
      <c r="G8" s="154"/>
      <c r="H8" s="155"/>
    </row>
    <row r="9" spans="1:8" x14ac:dyDescent="0.15">
      <c r="A9" s="136" t="s">
        <v>521</v>
      </c>
      <c r="B9" s="141"/>
      <c r="C9" s="142"/>
      <c r="D9" s="143">
        <v>500951</v>
      </c>
      <c r="E9" s="144"/>
      <c r="F9" s="145">
        <v>295341</v>
      </c>
      <c r="G9" s="146"/>
      <c r="H9" s="147"/>
    </row>
    <row r="10" spans="1:8" x14ac:dyDescent="0.15">
      <c r="A10" s="148"/>
      <c r="B10" s="149"/>
      <c r="C10" s="150"/>
      <c r="D10" s="151">
        <v>204175</v>
      </c>
      <c r="E10" s="152"/>
      <c r="F10" s="153">
        <v>137402</v>
      </c>
      <c r="G10" s="154"/>
      <c r="H10" s="155"/>
    </row>
    <row r="11" spans="1:8" x14ac:dyDescent="0.15">
      <c r="A11" s="136" t="s">
        <v>522</v>
      </c>
      <c r="B11" s="141"/>
      <c r="C11" s="142"/>
      <c r="D11" s="143">
        <v>494890</v>
      </c>
      <c r="E11" s="144"/>
      <c r="F11" s="145">
        <v>292845</v>
      </c>
      <c r="G11" s="146"/>
      <c r="H11" s="147"/>
    </row>
    <row r="12" spans="1:8" x14ac:dyDescent="0.15">
      <c r="A12" s="148"/>
      <c r="B12" s="149"/>
      <c r="C12" s="156"/>
      <c r="D12" s="151">
        <v>133425</v>
      </c>
      <c r="E12" s="152"/>
      <c r="F12" s="153">
        <v>143187</v>
      </c>
      <c r="G12" s="154"/>
      <c r="H12" s="155"/>
    </row>
    <row r="13" spans="1:8" x14ac:dyDescent="0.15">
      <c r="A13" s="136"/>
      <c r="B13" s="141"/>
      <c r="C13" s="157"/>
      <c r="D13" s="158">
        <v>603419</v>
      </c>
      <c r="E13" s="159"/>
      <c r="F13" s="160">
        <v>296052</v>
      </c>
      <c r="G13" s="161"/>
      <c r="H13" s="147"/>
    </row>
    <row r="14" spans="1:8" x14ac:dyDescent="0.15">
      <c r="A14" s="148"/>
      <c r="B14" s="149"/>
      <c r="C14" s="150"/>
      <c r="D14" s="151">
        <v>146093</v>
      </c>
      <c r="E14" s="152"/>
      <c r="F14" s="153">
        <v>150975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5.48</v>
      </c>
      <c r="C19" s="162">
        <f>ROUND(VALUE(SUBSTITUTE(実質収支比率等に係る経年分析!G$48,"▲","-")),2)</f>
        <v>2.72</v>
      </c>
      <c r="D19" s="162">
        <f>ROUND(VALUE(SUBSTITUTE(実質収支比率等に係る経年分析!H$48,"▲","-")),2)</f>
        <v>16.649999999999999</v>
      </c>
      <c r="E19" s="162">
        <f>ROUND(VALUE(SUBSTITUTE(実質収支比率等に係る経年分析!I$48,"▲","-")),2)</f>
        <v>12.57</v>
      </c>
      <c r="F19" s="162">
        <f>ROUND(VALUE(SUBSTITUTE(実質収支比率等に係る経年分析!J$48,"▲","-")),2)</f>
        <v>10.73</v>
      </c>
    </row>
    <row r="20" spans="1:11" x14ac:dyDescent="0.15">
      <c r="A20" s="162" t="s">
        <v>53</v>
      </c>
      <c r="B20" s="162">
        <f>ROUND(VALUE(SUBSTITUTE(実質収支比率等に係る経年分析!F$47,"▲","-")),2)</f>
        <v>67.67</v>
      </c>
      <c r="C20" s="162">
        <f>ROUND(VALUE(SUBSTITUTE(実質収支比率等に係る経年分析!G$47,"▲","-")),2)</f>
        <v>55.98</v>
      </c>
      <c r="D20" s="162">
        <f>ROUND(VALUE(SUBSTITUTE(実質収支比率等に係る経年分析!H$47,"▲","-")),2)</f>
        <v>58.46</v>
      </c>
      <c r="E20" s="162">
        <f>ROUND(VALUE(SUBSTITUTE(実質収支比率等に係る経年分析!I$47,"▲","-")),2)</f>
        <v>55.64</v>
      </c>
      <c r="F20" s="162">
        <f>ROUND(VALUE(SUBSTITUTE(実質収支比率等に係る経年分析!J$47,"▲","-")),2)</f>
        <v>55.86</v>
      </c>
    </row>
    <row r="21" spans="1:11" x14ac:dyDescent="0.15">
      <c r="A21" s="162" t="s">
        <v>54</v>
      </c>
      <c r="B21" s="162">
        <f>IF(ISNUMBER(VALUE(SUBSTITUTE(実質収支比率等に係る経年分析!F$49,"▲","-"))),ROUND(VALUE(SUBSTITUTE(実質収支比率等に係る経年分析!F$49,"▲","-")),2),NA())</f>
        <v>3.44</v>
      </c>
      <c r="C21" s="162">
        <f>IF(ISNUMBER(VALUE(SUBSTITUTE(実質収支比率等に係る経年分析!G$49,"▲","-"))),ROUND(VALUE(SUBSTITUTE(実質収支比率等に係る経年分析!G$49,"▲","-")),2),NA())</f>
        <v>-6.8</v>
      </c>
      <c r="D21" s="162">
        <f>IF(ISNUMBER(VALUE(SUBSTITUTE(実質収支比率等に係る経年分析!H$49,"▲","-"))),ROUND(VALUE(SUBSTITUTE(実質収支比率等に係る経年分析!H$49,"▲","-")),2),NA())</f>
        <v>13.88</v>
      </c>
      <c r="E21" s="162">
        <f>IF(ISNUMBER(VALUE(SUBSTITUTE(実質収支比率等に係る経年分析!I$49,"▲","-"))),ROUND(VALUE(SUBSTITUTE(実質収支比率等に係る経年分析!I$49,"▲","-")),2),NA())</f>
        <v>-3.27</v>
      </c>
      <c r="F21" s="162">
        <f>IF(ISNUMBER(VALUE(SUBSTITUTE(実質収支比率等に係る経年分析!J$49,"▲","-"))),ROUND(VALUE(SUBSTITUTE(実質収支比率等に係る経年分析!J$49,"▲","-")),2),NA())</f>
        <v>-1.88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0.06</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0.27</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1.81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8.09</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国民健康保険直営診療施設勘定特別会計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0.99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0.96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0.62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0.49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0.49</v>
      </c>
    </row>
    <row r="33" spans="1:16" x14ac:dyDescent="0.15">
      <c r="A33" s="163" t="str">
        <f>IF(連結実質赤字比率に係る赤字・黒字の構成分析!C$37="",NA(),連結実質赤字比率に係る赤字・黒字の構成分析!C$37)</f>
        <v>介護保険事業勘定特別会計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2.2200000000000002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1.41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1.1000000000000001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1.06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1.07</v>
      </c>
    </row>
    <row r="34" spans="1:16" x14ac:dyDescent="0.15">
      <c r="A34" s="163" t="str">
        <f>IF(連結実質赤字比率に係る赤字・黒字の構成分析!C$36="",NA(),連結実質赤字比率に係る赤字・黒字の構成分析!C$36)</f>
        <v>国民健康保険事業勘定特別会計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1.71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1.87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0.55000000000000004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1.21</v>
      </c>
    </row>
    <row r="35" spans="1:16" x14ac:dyDescent="0.15">
      <c r="A35" s="163" t="str">
        <f>IF(連結実質赤字比率に係る赤字・黒字の構成分析!C$35="",NA(),連結実質赤字比率に係る赤字・黒字の構成分析!C$35)</f>
        <v>農業集落排水事業会計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9.9600000000000009</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5.48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2.72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16.649999999999999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12.57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10.72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231</v>
      </c>
      <c r="E42" s="164"/>
      <c r="F42" s="164"/>
      <c r="G42" s="164">
        <f>'実質公債費比率（分子）の構造'!L$52</f>
        <v>238</v>
      </c>
      <c r="H42" s="164"/>
      <c r="I42" s="164"/>
      <c r="J42" s="164">
        <f>'実質公債費比率（分子）の構造'!M$52</f>
        <v>285</v>
      </c>
      <c r="K42" s="164"/>
      <c r="L42" s="164"/>
      <c r="M42" s="164">
        <f>'実質公債費比率（分子）の構造'!N$52</f>
        <v>340</v>
      </c>
      <c r="N42" s="164"/>
      <c r="O42" s="164"/>
      <c r="P42" s="164">
        <f>'実質公債費比率（分子）の構造'!O$52</f>
        <v>339</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5</v>
      </c>
      <c r="C45" s="164"/>
      <c r="D45" s="164"/>
      <c r="E45" s="164">
        <f>'実質公債費比率（分子）の構造'!L$49</f>
        <v>6</v>
      </c>
      <c r="F45" s="164"/>
      <c r="G45" s="164"/>
      <c r="H45" s="164">
        <f>'実質公債費比率（分子）の構造'!M$49</f>
        <v>6</v>
      </c>
      <c r="I45" s="164"/>
      <c r="J45" s="164"/>
      <c r="K45" s="164">
        <f>'実質公債費比率（分子）の構造'!N$49</f>
        <v>7</v>
      </c>
      <c r="L45" s="164"/>
      <c r="M45" s="164"/>
      <c r="N45" s="164">
        <f>'実質公債費比率（分子）の構造'!O$49</f>
        <v>7</v>
      </c>
      <c r="O45" s="164"/>
      <c r="P45" s="164"/>
    </row>
    <row r="46" spans="1:16" x14ac:dyDescent="0.15">
      <c r="A46" s="164" t="s">
        <v>64</v>
      </c>
      <c r="B46" s="164">
        <f>'実質公債費比率（分子）の構造'!K$48</f>
        <v>63</v>
      </c>
      <c r="C46" s="164"/>
      <c r="D46" s="164"/>
      <c r="E46" s="164">
        <f>'実質公債費比率（分子）の構造'!L$48</f>
        <v>63</v>
      </c>
      <c r="F46" s="164"/>
      <c r="G46" s="164"/>
      <c r="H46" s="164">
        <f>'実質公債費比率（分子）の構造'!M$48</f>
        <v>63</v>
      </c>
      <c r="I46" s="164"/>
      <c r="J46" s="164"/>
      <c r="K46" s="164">
        <f>'実質公債費比率（分子）の構造'!N$48</f>
        <v>62</v>
      </c>
      <c r="L46" s="164"/>
      <c r="M46" s="164"/>
      <c r="N46" s="164">
        <f>'実質公債費比率（分子）の構造'!O$48</f>
        <v>59</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287</v>
      </c>
      <c r="C49" s="164"/>
      <c r="D49" s="164"/>
      <c r="E49" s="164">
        <f>'実質公債費比率（分子）の構造'!L$45</f>
        <v>284</v>
      </c>
      <c r="F49" s="164"/>
      <c r="G49" s="164"/>
      <c r="H49" s="164">
        <f>'実質公債費比率（分子）の構造'!M$45</f>
        <v>337</v>
      </c>
      <c r="I49" s="164"/>
      <c r="J49" s="164"/>
      <c r="K49" s="164">
        <f>'実質公債費比率（分子）の構造'!N$45</f>
        <v>385</v>
      </c>
      <c r="L49" s="164"/>
      <c r="M49" s="164"/>
      <c r="N49" s="164">
        <f>'実質公債費比率（分子）の構造'!O$45</f>
        <v>387</v>
      </c>
      <c r="O49" s="164"/>
      <c r="P49" s="164"/>
    </row>
    <row r="50" spans="1:16" x14ac:dyDescent="0.15">
      <c r="A50" s="164" t="s">
        <v>67</v>
      </c>
      <c r="B50" s="164" t="e">
        <f>NA()</f>
        <v>#N/A</v>
      </c>
      <c r="C50" s="164">
        <f>IF(ISNUMBER('実質公債費比率（分子）の構造'!K$53),'実質公債費比率（分子）の構造'!K$53,NA())</f>
        <v>124</v>
      </c>
      <c r="D50" s="164" t="e">
        <f>NA()</f>
        <v>#N/A</v>
      </c>
      <c r="E50" s="164" t="e">
        <f>NA()</f>
        <v>#N/A</v>
      </c>
      <c r="F50" s="164">
        <f>IF(ISNUMBER('実質公債費比率（分子）の構造'!L$53),'実質公債費比率（分子）の構造'!L$53,NA())</f>
        <v>115</v>
      </c>
      <c r="G50" s="164" t="e">
        <f>NA()</f>
        <v>#N/A</v>
      </c>
      <c r="H50" s="164" t="e">
        <f>NA()</f>
        <v>#N/A</v>
      </c>
      <c r="I50" s="164">
        <f>IF(ISNUMBER('実質公債費比率（分子）の構造'!M$53),'実質公債費比率（分子）の構造'!M$53,NA())</f>
        <v>121</v>
      </c>
      <c r="J50" s="164" t="e">
        <f>NA()</f>
        <v>#N/A</v>
      </c>
      <c r="K50" s="164" t="e">
        <f>NA()</f>
        <v>#N/A</v>
      </c>
      <c r="L50" s="164">
        <f>IF(ISNUMBER('実質公債費比率（分子）の構造'!N$53),'実質公債費比率（分子）の構造'!N$53,NA())</f>
        <v>114</v>
      </c>
      <c r="M50" s="164" t="e">
        <f>NA()</f>
        <v>#N/A</v>
      </c>
      <c r="N50" s="164" t="e">
        <f>NA()</f>
        <v>#N/A</v>
      </c>
      <c r="O50" s="164">
        <f>IF(ISNUMBER('実質公債費比率（分子）の構造'!O$53),'実質公債費比率（分子）の構造'!O$53,NA())</f>
        <v>114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2574</v>
      </c>
      <c r="E56" s="163"/>
      <c r="F56" s="163"/>
      <c r="G56" s="163">
        <f>'将来負担比率（分子）の構造'!J$52</f>
        <v>2712</v>
      </c>
      <c r="H56" s="163"/>
      <c r="I56" s="163"/>
      <c r="J56" s="163">
        <f>'将来負担比率（分子）の構造'!K$52</f>
        <v>2627</v>
      </c>
      <c r="K56" s="163"/>
      <c r="L56" s="163"/>
      <c r="M56" s="163">
        <f>'将来負担比率（分子）の構造'!L$52</f>
        <v>2491</v>
      </c>
      <c r="N56" s="163"/>
      <c r="O56" s="163"/>
      <c r="P56" s="163">
        <f>'将来負担比率（分子）の構造'!M$52</f>
        <v>2309</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4736</v>
      </c>
      <c r="E58" s="163"/>
      <c r="F58" s="163"/>
      <c r="G58" s="163">
        <f>'将来負担比率（分子）の構造'!J$50</f>
        <v>5098</v>
      </c>
      <c r="H58" s="163"/>
      <c r="I58" s="163"/>
      <c r="J58" s="163">
        <f>'将来負担比率（分子）の構造'!K$50</f>
        <v>8560</v>
      </c>
      <c r="K58" s="163"/>
      <c r="L58" s="163"/>
      <c r="M58" s="163">
        <f>'将来負担比率（分子）の構造'!L$50</f>
        <v>9075</v>
      </c>
      <c r="N58" s="163"/>
      <c r="O58" s="163"/>
      <c r="P58" s="163">
        <f>'将来負担比率（分子）の構造'!M$50</f>
        <v>9603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277</v>
      </c>
      <c r="C62" s="163"/>
      <c r="D62" s="163"/>
      <c r="E62" s="163">
        <f>'将来負担比率（分子）の構造'!J$45</f>
        <v>287</v>
      </c>
      <c r="F62" s="163"/>
      <c r="G62" s="163"/>
      <c r="H62" s="163">
        <f>'将来負担比率（分子）の構造'!K$45</f>
        <v>230</v>
      </c>
      <c r="I62" s="163"/>
      <c r="J62" s="163"/>
      <c r="K62" s="163">
        <f>'将来負担比率（分子）の構造'!L$45</f>
        <v>258</v>
      </c>
      <c r="L62" s="163"/>
      <c r="M62" s="163"/>
      <c r="N62" s="163">
        <f>'将来負担比率（分子）の構造'!M$45</f>
        <v>267</v>
      </c>
      <c r="O62" s="163"/>
      <c r="P62" s="163"/>
    </row>
    <row r="63" spans="1:16" x14ac:dyDescent="0.15">
      <c r="A63" s="163" t="s">
        <v>34</v>
      </c>
      <c r="B63" s="163">
        <f>'将来負担比率（分子）の構造'!I$44</f>
        <v>30</v>
      </c>
      <c r="C63" s="163"/>
      <c r="D63" s="163"/>
      <c r="E63" s="163">
        <f>'将来負担比率（分子）の構造'!J$44</f>
        <v>27</v>
      </c>
      <c r="F63" s="163"/>
      <c r="G63" s="163"/>
      <c r="H63" s="163">
        <f>'将来負担比率（分子）の構造'!K$44</f>
        <v>23</v>
      </c>
      <c r="I63" s="163"/>
      <c r="J63" s="163"/>
      <c r="K63" s="163">
        <f>'将来負担比率（分子）の構造'!L$44</f>
        <v>18</v>
      </c>
      <c r="L63" s="163"/>
      <c r="M63" s="163"/>
      <c r="N63" s="163">
        <f>'将来負担比率（分子）の構造'!M$44</f>
        <v>16</v>
      </c>
      <c r="O63" s="163"/>
      <c r="P63" s="163"/>
    </row>
    <row r="64" spans="1:16" x14ac:dyDescent="0.15">
      <c r="A64" s="163" t="s">
        <v>33</v>
      </c>
      <c r="B64" s="163">
        <f>'将来負担比率（分子）の構造'!I$43</f>
        <v>467</v>
      </c>
      <c r="C64" s="163"/>
      <c r="D64" s="163"/>
      <c r="E64" s="163">
        <f>'将来負担比率（分子）の構造'!J$43</f>
        <v>413</v>
      </c>
      <c r="F64" s="163"/>
      <c r="G64" s="163"/>
      <c r="H64" s="163">
        <f>'将来負担比率（分子）の構造'!K$43</f>
        <v>358</v>
      </c>
      <c r="I64" s="163"/>
      <c r="J64" s="163"/>
      <c r="K64" s="163">
        <f>'将来負担比率（分子）の構造'!L$43</f>
        <v>302</v>
      </c>
      <c r="L64" s="163"/>
      <c r="M64" s="163"/>
      <c r="N64" s="163">
        <f>'将来負担比率（分子）の構造'!M$43</f>
        <v>249</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2448</v>
      </c>
      <c r="C66" s="163"/>
      <c r="D66" s="163"/>
      <c r="E66" s="163">
        <f>'将来負担比率（分子）の構造'!J$41</f>
        <v>2510</v>
      </c>
      <c r="F66" s="163"/>
      <c r="G66" s="163"/>
      <c r="H66" s="163">
        <f>'将来負担比率（分子）の構造'!K$41</f>
        <v>2399</v>
      </c>
      <c r="I66" s="163"/>
      <c r="J66" s="163"/>
      <c r="K66" s="163">
        <f>'将来負担比率（分子）の構造'!L$41</f>
        <v>2347</v>
      </c>
      <c r="L66" s="163"/>
      <c r="M66" s="163"/>
      <c r="N66" s="163">
        <f>'将来負担比率（分子）の構造'!M$41</f>
        <v>2151</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1193</v>
      </c>
      <c r="C72" s="167">
        <f>基金残高に係る経年分析!G55</f>
        <v>1194</v>
      </c>
      <c r="D72" s="167">
        <f>基金残高に係る経年分析!H55</f>
        <v>1194</v>
      </c>
    </row>
    <row r="73" spans="1:16" x14ac:dyDescent="0.15">
      <c r="A73" s="166" t="s">
        <v>74</v>
      </c>
      <c r="B73" s="167">
        <f>基金残高に係る経年分析!F56</f>
        <v>9</v>
      </c>
      <c r="C73" s="167">
        <f>基金残高に係る経年分析!G56</f>
        <v>9</v>
      </c>
      <c r="D73" s="167">
        <f>基金残高に係る経年分析!H56</f>
        <v>9</v>
      </c>
    </row>
    <row r="74" spans="1:16" x14ac:dyDescent="0.15">
      <c r="A74" s="166" t="s">
        <v>75</v>
      </c>
      <c r="B74" s="167">
        <f>基金残高に係る経年分析!F57</f>
        <v>7581</v>
      </c>
      <c r="C74" s="167">
        <f>基金残高に係る経年分析!G57</f>
        <v>8197</v>
      </c>
      <c r="D74" s="167">
        <f>基金残高に係る経年分析!H57</f>
        <v>8684</v>
      </c>
    </row>
  </sheetData>
  <sheetProtection algorithmName="SHA-512" hashValue="gDsmSiO4S3iwLjfpnVkEruTkfUDE956jYvlNTD/z+magiEorVg2CKRwdTXlUit1RpgJ6yAL8Xj/44f0UPCT9kg==" saltValue="8wPra92P4CTyLnOV7FqG0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471157</v>
      </c>
      <c r="S5" s="613"/>
      <c r="T5" s="613"/>
      <c r="U5" s="613"/>
      <c r="V5" s="613"/>
      <c r="W5" s="613"/>
      <c r="X5" s="613"/>
      <c r="Y5" s="614"/>
      <c r="Z5" s="615">
        <v>9.5</v>
      </c>
      <c r="AA5" s="615"/>
      <c r="AB5" s="615"/>
      <c r="AC5" s="615"/>
      <c r="AD5" s="616">
        <v>471157</v>
      </c>
      <c r="AE5" s="616"/>
      <c r="AF5" s="616"/>
      <c r="AG5" s="616"/>
      <c r="AH5" s="616"/>
      <c r="AI5" s="616"/>
      <c r="AJ5" s="616"/>
      <c r="AK5" s="616"/>
      <c r="AL5" s="617">
        <v>22</v>
      </c>
      <c r="AM5" s="618"/>
      <c r="AN5" s="618"/>
      <c r="AO5" s="619"/>
      <c r="AP5" s="609" t="s">
        <v>217</v>
      </c>
      <c r="AQ5" s="610"/>
      <c r="AR5" s="610"/>
      <c r="AS5" s="610"/>
      <c r="AT5" s="610"/>
      <c r="AU5" s="610"/>
      <c r="AV5" s="610"/>
      <c r="AW5" s="610"/>
      <c r="AX5" s="610"/>
      <c r="AY5" s="610"/>
      <c r="AZ5" s="610"/>
      <c r="BA5" s="610"/>
      <c r="BB5" s="610"/>
      <c r="BC5" s="610"/>
      <c r="BD5" s="610"/>
      <c r="BE5" s="610"/>
      <c r="BF5" s="611"/>
      <c r="BG5" s="623">
        <v>471157</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48163</v>
      </c>
      <c r="S6" s="624"/>
      <c r="T6" s="624"/>
      <c r="U6" s="624"/>
      <c r="V6" s="624"/>
      <c r="W6" s="624"/>
      <c r="X6" s="624"/>
      <c r="Y6" s="625"/>
      <c r="Z6" s="626">
        <v>1</v>
      </c>
      <c r="AA6" s="626"/>
      <c r="AB6" s="626"/>
      <c r="AC6" s="626"/>
      <c r="AD6" s="627">
        <v>48163</v>
      </c>
      <c r="AE6" s="627"/>
      <c r="AF6" s="627"/>
      <c r="AG6" s="627"/>
      <c r="AH6" s="627"/>
      <c r="AI6" s="627"/>
      <c r="AJ6" s="627"/>
      <c r="AK6" s="627"/>
      <c r="AL6" s="628">
        <v>2.2999999999999998</v>
      </c>
      <c r="AM6" s="629"/>
      <c r="AN6" s="629"/>
      <c r="AO6" s="630"/>
      <c r="AP6" s="620" t="s">
        <v>222</v>
      </c>
      <c r="AQ6" s="621"/>
      <c r="AR6" s="621"/>
      <c r="AS6" s="621"/>
      <c r="AT6" s="621"/>
      <c r="AU6" s="621"/>
      <c r="AV6" s="621"/>
      <c r="AW6" s="621"/>
      <c r="AX6" s="621"/>
      <c r="AY6" s="621"/>
      <c r="AZ6" s="621"/>
      <c r="BA6" s="621"/>
      <c r="BB6" s="621"/>
      <c r="BC6" s="621"/>
      <c r="BD6" s="621"/>
      <c r="BE6" s="621"/>
      <c r="BF6" s="622"/>
      <c r="BG6" s="623">
        <v>471157</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61253</v>
      </c>
      <c r="CS6" s="624"/>
      <c r="CT6" s="624"/>
      <c r="CU6" s="624"/>
      <c r="CV6" s="624"/>
      <c r="CW6" s="624"/>
      <c r="CX6" s="624"/>
      <c r="CY6" s="625"/>
      <c r="CZ6" s="617">
        <v>1.3</v>
      </c>
      <c r="DA6" s="618"/>
      <c r="DB6" s="618"/>
      <c r="DC6" s="634"/>
      <c r="DD6" s="632" t="s">
        <v>122</v>
      </c>
      <c r="DE6" s="624"/>
      <c r="DF6" s="624"/>
      <c r="DG6" s="624"/>
      <c r="DH6" s="624"/>
      <c r="DI6" s="624"/>
      <c r="DJ6" s="624"/>
      <c r="DK6" s="624"/>
      <c r="DL6" s="624"/>
      <c r="DM6" s="624"/>
      <c r="DN6" s="624"/>
      <c r="DO6" s="624"/>
      <c r="DP6" s="625"/>
      <c r="DQ6" s="632">
        <v>61253</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115</v>
      </c>
      <c r="S7" s="624"/>
      <c r="T7" s="624"/>
      <c r="U7" s="624"/>
      <c r="V7" s="624"/>
      <c r="W7" s="624"/>
      <c r="X7" s="624"/>
      <c r="Y7" s="625"/>
      <c r="Z7" s="626">
        <v>0</v>
      </c>
      <c r="AA7" s="626"/>
      <c r="AB7" s="626"/>
      <c r="AC7" s="626"/>
      <c r="AD7" s="627">
        <v>115</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116609</v>
      </c>
      <c r="BH7" s="624"/>
      <c r="BI7" s="624"/>
      <c r="BJ7" s="624"/>
      <c r="BK7" s="624"/>
      <c r="BL7" s="624"/>
      <c r="BM7" s="624"/>
      <c r="BN7" s="625"/>
      <c r="BO7" s="626">
        <v>24.7</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1066006</v>
      </c>
      <c r="CS7" s="624"/>
      <c r="CT7" s="624"/>
      <c r="CU7" s="624"/>
      <c r="CV7" s="624"/>
      <c r="CW7" s="624"/>
      <c r="CX7" s="624"/>
      <c r="CY7" s="625"/>
      <c r="CZ7" s="626">
        <v>22.6</v>
      </c>
      <c r="DA7" s="626"/>
      <c r="DB7" s="626"/>
      <c r="DC7" s="626"/>
      <c r="DD7" s="632">
        <v>16440</v>
      </c>
      <c r="DE7" s="624"/>
      <c r="DF7" s="624"/>
      <c r="DG7" s="624"/>
      <c r="DH7" s="624"/>
      <c r="DI7" s="624"/>
      <c r="DJ7" s="624"/>
      <c r="DK7" s="624"/>
      <c r="DL7" s="624"/>
      <c r="DM7" s="624"/>
      <c r="DN7" s="624"/>
      <c r="DO7" s="624"/>
      <c r="DP7" s="625"/>
      <c r="DQ7" s="632">
        <v>739440</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1742</v>
      </c>
      <c r="S8" s="624"/>
      <c r="T8" s="624"/>
      <c r="U8" s="624"/>
      <c r="V8" s="624"/>
      <c r="W8" s="624"/>
      <c r="X8" s="624"/>
      <c r="Y8" s="625"/>
      <c r="Z8" s="626">
        <v>0</v>
      </c>
      <c r="AA8" s="626"/>
      <c r="AB8" s="626"/>
      <c r="AC8" s="626"/>
      <c r="AD8" s="627">
        <v>1742</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3409</v>
      </c>
      <c r="BH8" s="624"/>
      <c r="BI8" s="624"/>
      <c r="BJ8" s="624"/>
      <c r="BK8" s="624"/>
      <c r="BL8" s="624"/>
      <c r="BM8" s="624"/>
      <c r="BN8" s="625"/>
      <c r="BO8" s="626">
        <v>0.7</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492488</v>
      </c>
      <c r="CS8" s="624"/>
      <c r="CT8" s="624"/>
      <c r="CU8" s="624"/>
      <c r="CV8" s="624"/>
      <c r="CW8" s="624"/>
      <c r="CX8" s="624"/>
      <c r="CY8" s="625"/>
      <c r="CZ8" s="626">
        <v>10.4</v>
      </c>
      <c r="DA8" s="626"/>
      <c r="DB8" s="626"/>
      <c r="DC8" s="626"/>
      <c r="DD8" s="632">
        <v>430</v>
      </c>
      <c r="DE8" s="624"/>
      <c r="DF8" s="624"/>
      <c r="DG8" s="624"/>
      <c r="DH8" s="624"/>
      <c r="DI8" s="624"/>
      <c r="DJ8" s="624"/>
      <c r="DK8" s="624"/>
      <c r="DL8" s="624"/>
      <c r="DM8" s="624"/>
      <c r="DN8" s="624"/>
      <c r="DO8" s="624"/>
      <c r="DP8" s="625"/>
      <c r="DQ8" s="632">
        <v>369148</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2169</v>
      </c>
      <c r="S9" s="624"/>
      <c r="T9" s="624"/>
      <c r="U9" s="624"/>
      <c r="V9" s="624"/>
      <c r="W9" s="624"/>
      <c r="X9" s="624"/>
      <c r="Y9" s="625"/>
      <c r="Z9" s="626">
        <v>0</v>
      </c>
      <c r="AA9" s="626"/>
      <c r="AB9" s="626"/>
      <c r="AC9" s="626"/>
      <c r="AD9" s="627">
        <v>2169</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83569</v>
      </c>
      <c r="BH9" s="624"/>
      <c r="BI9" s="624"/>
      <c r="BJ9" s="624"/>
      <c r="BK9" s="624"/>
      <c r="BL9" s="624"/>
      <c r="BM9" s="624"/>
      <c r="BN9" s="625"/>
      <c r="BO9" s="626">
        <v>17.7</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237359</v>
      </c>
      <c r="CS9" s="624"/>
      <c r="CT9" s="624"/>
      <c r="CU9" s="624"/>
      <c r="CV9" s="624"/>
      <c r="CW9" s="624"/>
      <c r="CX9" s="624"/>
      <c r="CY9" s="625"/>
      <c r="CZ9" s="626">
        <v>5</v>
      </c>
      <c r="DA9" s="626"/>
      <c r="DB9" s="626"/>
      <c r="DC9" s="626"/>
      <c r="DD9" s="632">
        <v>1255</v>
      </c>
      <c r="DE9" s="624"/>
      <c r="DF9" s="624"/>
      <c r="DG9" s="624"/>
      <c r="DH9" s="624"/>
      <c r="DI9" s="624"/>
      <c r="DJ9" s="624"/>
      <c r="DK9" s="624"/>
      <c r="DL9" s="624"/>
      <c r="DM9" s="624"/>
      <c r="DN9" s="624"/>
      <c r="DO9" s="624"/>
      <c r="DP9" s="625"/>
      <c r="DQ9" s="632">
        <v>228309</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10413</v>
      </c>
      <c r="BH10" s="624"/>
      <c r="BI10" s="624"/>
      <c r="BJ10" s="624"/>
      <c r="BK10" s="624"/>
      <c r="BL10" s="624"/>
      <c r="BM10" s="624"/>
      <c r="BN10" s="625"/>
      <c r="BO10" s="626">
        <v>2.2000000000000002</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13115</v>
      </c>
      <c r="CS10" s="624"/>
      <c r="CT10" s="624"/>
      <c r="CU10" s="624"/>
      <c r="CV10" s="624"/>
      <c r="CW10" s="624"/>
      <c r="CX10" s="624"/>
      <c r="CY10" s="625"/>
      <c r="CZ10" s="626">
        <v>0.3</v>
      </c>
      <c r="DA10" s="626"/>
      <c r="DB10" s="626"/>
      <c r="DC10" s="626"/>
      <c r="DD10" s="632" t="s">
        <v>122</v>
      </c>
      <c r="DE10" s="624"/>
      <c r="DF10" s="624"/>
      <c r="DG10" s="624"/>
      <c r="DH10" s="624"/>
      <c r="DI10" s="624"/>
      <c r="DJ10" s="624"/>
      <c r="DK10" s="624"/>
      <c r="DL10" s="624"/>
      <c r="DM10" s="624"/>
      <c r="DN10" s="624"/>
      <c r="DO10" s="624"/>
      <c r="DP10" s="625"/>
      <c r="DQ10" s="632">
        <v>3</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63042</v>
      </c>
      <c r="S11" s="624"/>
      <c r="T11" s="624"/>
      <c r="U11" s="624"/>
      <c r="V11" s="624"/>
      <c r="W11" s="624"/>
      <c r="X11" s="624"/>
      <c r="Y11" s="625"/>
      <c r="Z11" s="628">
        <v>1.3</v>
      </c>
      <c r="AA11" s="629"/>
      <c r="AB11" s="629"/>
      <c r="AC11" s="635"/>
      <c r="AD11" s="632">
        <v>63042</v>
      </c>
      <c r="AE11" s="624"/>
      <c r="AF11" s="624"/>
      <c r="AG11" s="624"/>
      <c r="AH11" s="624"/>
      <c r="AI11" s="624"/>
      <c r="AJ11" s="624"/>
      <c r="AK11" s="625"/>
      <c r="AL11" s="628">
        <v>2.9</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19218</v>
      </c>
      <c r="BH11" s="624"/>
      <c r="BI11" s="624"/>
      <c r="BJ11" s="624"/>
      <c r="BK11" s="624"/>
      <c r="BL11" s="624"/>
      <c r="BM11" s="624"/>
      <c r="BN11" s="625"/>
      <c r="BO11" s="626">
        <v>4.0999999999999996</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1261426</v>
      </c>
      <c r="CS11" s="624"/>
      <c r="CT11" s="624"/>
      <c r="CU11" s="624"/>
      <c r="CV11" s="624"/>
      <c r="CW11" s="624"/>
      <c r="CX11" s="624"/>
      <c r="CY11" s="625"/>
      <c r="CZ11" s="626">
        <v>26.7</v>
      </c>
      <c r="DA11" s="626"/>
      <c r="DB11" s="626"/>
      <c r="DC11" s="626"/>
      <c r="DD11" s="632">
        <v>786594</v>
      </c>
      <c r="DE11" s="624"/>
      <c r="DF11" s="624"/>
      <c r="DG11" s="624"/>
      <c r="DH11" s="624"/>
      <c r="DI11" s="624"/>
      <c r="DJ11" s="624"/>
      <c r="DK11" s="624"/>
      <c r="DL11" s="624"/>
      <c r="DM11" s="624"/>
      <c r="DN11" s="624"/>
      <c r="DO11" s="624"/>
      <c r="DP11" s="625"/>
      <c r="DQ11" s="632">
        <v>289403</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328319</v>
      </c>
      <c r="BH12" s="624"/>
      <c r="BI12" s="624"/>
      <c r="BJ12" s="624"/>
      <c r="BK12" s="624"/>
      <c r="BL12" s="624"/>
      <c r="BM12" s="624"/>
      <c r="BN12" s="625"/>
      <c r="BO12" s="626">
        <v>69.7</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307843</v>
      </c>
      <c r="CS12" s="624"/>
      <c r="CT12" s="624"/>
      <c r="CU12" s="624"/>
      <c r="CV12" s="624"/>
      <c r="CW12" s="624"/>
      <c r="CX12" s="624"/>
      <c r="CY12" s="625"/>
      <c r="CZ12" s="626">
        <v>6.5</v>
      </c>
      <c r="DA12" s="626"/>
      <c r="DB12" s="626"/>
      <c r="DC12" s="626"/>
      <c r="DD12" s="632">
        <v>74292</v>
      </c>
      <c r="DE12" s="624"/>
      <c r="DF12" s="624"/>
      <c r="DG12" s="624"/>
      <c r="DH12" s="624"/>
      <c r="DI12" s="624"/>
      <c r="DJ12" s="624"/>
      <c r="DK12" s="624"/>
      <c r="DL12" s="624"/>
      <c r="DM12" s="624"/>
      <c r="DN12" s="624"/>
      <c r="DO12" s="624"/>
      <c r="DP12" s="625"/>
      <c r="DQ12" s="632">
        <v>239082</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317007</v>
      </c>
      <c r="BH13" s="624"/>
      <c r="BI13" s="624"/>
      <c r="BJ13" s="624"/>
      <c r="BK13" s="624"/>
      <c r="BL13" s="624"/>
      <c r="BM13" s="624"/>
      <c r="BN13" s="625"/>
      <c r="BO13" s="626">
        <v>67.3</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489409</v>
      </c>
      <c r="CS13" s="624"/>
      <c r="CT13" s="624"/>
      <c r="CU13" s="624"/>
      <c r="CV13" s="624"/>
      <c r="CW13" s="624"/>
      <c r="CX13" s="624"/>
      <c r="CY13" s="625"/>
      <c r="CZ13" s="626">
        <v>10.4</v>
      </c>
      <c r="DA13" s="626"/>
      <c r="DB13" s="626"/>
      <c r="DC13" s="626"/>
      <c r="DD13" s="632">
        <v>216955</v>
      </c>
      <c r="DE13" s="624"/>
      <c r="DF13" s="624"/>
      <c r="DG13" s="624"/>
      <c r="DH13" s="624"/>
      <c r="DI13" s="624"/>
      <c r="DJ13" s="624"/>
      <c r="DK13" s="624"/>
      <c r="DL13" s="624"/>
      <c r="DM13" s="624"/>
      <c r="DN13" s="624"/>
      <c r="DO13" s="624"/>
      <c r="DP13" s="625"/>
      <c r="DQ13" s="632">
        <v>232536</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10844</v>
      </c>
      <c r="BH14" s="624"/>
      <c r="BI14" s="624"/>
      <c r="BJ14" s="624"/>
      <c r="BK14" s="624"/>
      <c r="BL14" s="624"/>
      <c r="BM14" s="624"/>
      <c r="BN14" s="625"/>
      <c r="BO14" s="626">
        <v>2.2999999999999998</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123556</v>
      </c>
      <c r="CS14" s="624"/>
      <c r="CT14" s="624"/>
      <c r="CU14" s="624"/>
      <c r="CV14" s="624"/>
      <c r="CW14" s="624"/>
      <c r="CX14" s="624"/>
      <c r="CY14" s="625"/>
      <c r="CZ14" s="626">
        <v>2.6</v>
      </c>
      <c r="DA14" s="626"/>
      <c r="DB14" s="626"/>
      <c r="DC14" s="626"/>
      <c r="DD14" s="632" t="s">
        <v>122</v>
      </c>
      <c r="DE14" s="624"/>
      <c r="DF14" s="624"/>
      <c r="DG14" s="624"/>
      <c r="DH14" s="624"/>
      <c r="DI14" s="624"/>
      <c r="DJ14" s="624"/>
      <c r="DK14" s="624"/>
      <c r="DL14" s="624"/>
      <c r="DM14" s="624"/>
      <c r="DN14" s="624"/>
      <c r="DO14" s="624"/>
      <c r="DP14" s="625"/>
      <c r="DQ14" s="632">
        <v>123550</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2832</v>
      </c>
      <c r="S15" s="624"/>
      <c r="T15" s="624"/>
      <c r="U15" s="624"/>
      <c r="V15" s="624"/>
      <c r="W15" s="624"/>
      <c r="X15" s="624"/>
      <c r="Y15" s="625"/>
      <c r="Z15" s="626">
        <v>0.1</v>
      </c>
      <c r="AA15" s="626"/>
      <c r="AB15" s="626"/>
      <c r="AC15" s="626"/>
      <c r="AD15" s="627">
        <v>2832</v>
      </c>
      <c r="AE15" s="627"/>
      <c r="AF15" s="627"/>
      <c r="AG15" s="627"/>
      <c r="AH15" s="627"/>
      <c r="AI15" s="627"/>
      <c r="AJ15" s="627"/>
      <c r="AK15" s="627"/>
      <c r="AL15" s="628">
        <v>0.1</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15375</v>
      </c>
      <c r="BH15" s="624"/>
      <c r="BI15" s="624"/>
      <c r="BJ15" s="624"/>
      <c r="BK15" s="624"/>
      <c r="BL15" s="624"/>
      <c r="BM15" s="624"/>
      <c r="BN15" s="625"/>
      <c r="BO15" s="626">
        <v>3.3</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280498</v>
      </c>
      <c r="CS15" s="624"/>
      <c r="CT15" s="624"/>
      <c r="CU15" s="624"/>
      <c r="CV15" s="624"/>
      <c r="CW15" s="624"/>
      <c r="CX15" s="624"/>
      <c r="CY15" s="625"/>
      <c r="CZ15" s="626">
        <v>5.9</v>
      </c>
      <c r="DA15" s="626"/>
      <c r="DB15" s="626"/>
      <c r="DC15" s="626"/>
      <c r="DD15" s="632">
        <v>9124</v>
      </c>
      <c r="DE15" s="624"/>
      <c r="DF15" s="624"/>
      <c r="DG15" s="624"/>
      <c r="DH15" s="624"/>
      <c r="DI15" s="624"/>
      <c r="DJ15" s="624"/>
      <c r="DK15" s="624"/>
      <c r="DL15" s="624"/>
      <c r="DM15" s="624"/>
      <c r="DN15" s="624"/>
      <c r="DO15" s="624"/>
      <c r="DP15" s="625"/>
      <c r="DQ15" s="632">
        <v>260595</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5785</v>
      </c>
      <c r="S16" s="624"/>
      <c r="T16" s="624"/>
      <c r="U16" s="624"/>
      <c r="V16" s="624"/>
      <c r="W16" s="624"/>
      <c r="X16" s="624"/>
      <c r="Y16" s="625"/>
      <c r="Z16" s="626">
        <v>0.1</v>
      </c>
      <c r="AA16" s="626"/>
      <c r="AB16" s="626"/>
      <c r="AC16" s="626"/>
      <c r="AD16" s="627">
        <v>5785</v>
      </c>
      <c r="AE16" s="627"/>
      <c r="AF16" s="627"/>
      <c r="AG16" s="627"/>
      <c r="AH16" s="627"/>
      <c r="AI16" s="627"/>
      <c r="AJ16" s="627"/>
      <c r="AK16" s="627"/>
      <c r="AL16" s="628">
        <v>0.3</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v>10</v>
      </c>
      <c r="BH16" s="624"/>
      <c r="BI16" s="624"/>
      <c r="BJ16" s="624"/>
      <c r="BK16" s="624"/>
      <c r="BL16" s="624"/>
      <c r="BM16" s="624"/>
      <c r="BN16" s="625"/>
      <c r="BO16" s="626">
        <v>0</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9188</v>
      </c>
      <c r="S17" s="624"/>
      <c r="T17" s="624"/>
      <c r="U17" s="624"/>
      <c r="V17" s="624"/>
      <c r="W17" s="624"/>
      <c r="X17" s="624"/>
      <c r="Y17" s="625"/>
      <c r="Z17" s="626">
        <v>0.2</v>
      </c>
      <c r="AA17" s="626"/>
      <c r="AB17" s="626"/>
      <c r="AC17" s="626"/>
      <c r="AD17" s="627">
        <v>9188</v>
      </c>
      <c r="AE17" s="627"/>
      <c r="AF17" s="627"/>
      <c r="AG17" s="627"/>
      <c r="AH17" s="627"/>
      <c r="AI17" s="627"/>
      <c r="AJ17" s="627"/>
      <c r="AK17" s="627"/>
      <c r="AL17" s="628">
        <v>0.4</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386888</v>
      </c>
      <c r="CS17" s="624"/>
      <c r="CT17" s="624"/>
      <c r="CU17" s="624"/>
      <c r="CV17" s="624"/>
      <c r="CW17" s="624"/>
      <c r="CX17" s="624"/>
      <c r="CY17" s="625"/>
      <c r="CZ17" s="626">
        <v>8.1999999999999993</v>
      </c>
      <c r="DA17" s="626"/>
      <c r="DB17" s="626"/>
      <c r="DC17" s="626"/>
      <c r="DD17" s="632" t="s">
        <v>122</v>
      </c>
      <c r="DE17" s="624"/>
      <c r="DF17" s="624"/>
      <c r="DG17" s="624"/>
      <c r="DH17" s="624"/>
      <c r="DI17" s="624"/>
      <c r="DJ17" s="624"/>
      <c r="DK17" s="624"/>
      <c r="DL17" s="624"/>
      <c r="DM17" s="624"/>
      <c r="DN17" s="624"/>
      <c r="DO17" s="624"/>
      <c r="DP17" s="625"/>
      <c r="DQ17" s="632">
        <v>386888</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713</v>
      </c>
      <c r="S18" s="624"/>
      <c r="T18" s="624"/>
      <c r="U18" s="624"/>
      <c r="V18" s="624"/>
      <c r="W18" s="624"/>
      <c r="X18" s="624"/>
      <c r="Y18" s="625"/>
      <c r="Z18" s="626">
        <v>0</v>
      </c>
      <c r="AA18" s="626"/>
      <c r="AB18" s="626"/>
      <c r="AC18" s="626"/>
      <c r="AD18" s="627">
        <v>713</v>
      </c>
      <c r="AE18" s="627"/>
      <c r="AF18" s="627"/>
      <c r="AG18" s="627"/>
      <c r="AH18" s="627"/>
      <c r="AI18" s="627"/>
      <c r="AJ18" s="627"/>
      <c r="AK18" s="627"/>
      <c r="AL18" s="628">
        <v>0</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8475</v>
      </c>
      <c r="S19" s="624"/>
      <c r="T19" s="624"/>
      <c r="U19" s="624"/>
      <c r="V19" s="624"/>
      <c r="W19" s="624"/>
      <c r="X19" s="624"/>
      <c r="Y19" s="625"/>
      <c r="Z19" s="626">
        <v>0.2</v>
      </c>
      <c r="AA19" s="626"/>
      <c r="AB19" s="626"/>
      <c r="AC19" s="626"/>
      <c r="AD19" s="627">
        <v>8475</v>
      </c>
      <c r="AE19" s="627"/>
      <c r="AF19" s="627"/>
      <c r="AG19" s="627"/>
      <c r="AH19" s="627"/>
      <c r="AI19" s="627"/>
      <c r="AJ19" s="627"/>
      <c r="AK19" s="627"/>
      <c r="AL19" s="628">
        <v>0.4</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4719841</v>
      </c>
      <c r="CS20" s="624"/>
      <c r="CT20" s="624"/>
      <c r="CU20" s="624"/>
      <c r="CV20" s="624"/>
      <c r="CW20" s="624"/>
      <c r="CX20" s="624"/>
      <c r="CY20" s="625"/>
      <c r="CZ20" s="626">
        <v>100</v>
      </c>
      <c r="DA20" s="626"/>
      <c r="DB20" s="626"/>
      <c r="DC20" s="626"/>
      <c r="DD20" s="632">
        <v>1105090</v>
      </c>
      <c r="DE20" s="624"/>
      <c r="DF20" s="624"/>
      <c r="DG20" s="624"/>
      <c r="DH20" s="624"/>
      <c r="DI20" s="624"/>
      <c r="DJ20" s="624"/>
      <c r="DK20" s="624"/>
      <c r="DL20" s="624"/>
      <c r="DM20" s="624"/>
      <c r="DN20" s="624"/>
      <c r="DO20" s="624"/>
      <c r="DP20" s="625"/>
      <c r="DQ20" s="632">
        <v>2930207</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1929455</v>
      </c>
      <c r="S21" s="624"/>
      <c r="T21" s="624"/>
      <c r="U21" s="624"/>
      <c r="V21" s="624"/>
      <c r="W21" s="624"/>
      <c r="X21" s="624"/>
      <c r="Y21" s="625"/>
      <c r="Z21" s="626">
        <v>38.700000000000003</v>
      </c>
      <c r="AA21" s="626"/>
      <c r="AB21" s="626"/>
      <c r="AC21" s="626"/>
      <c r="AD21" s="627">
        <v>1446887</v>
      </c>
      <c r="AE21" s="627"/>
      <c r="AF21" s="627"/>
      <c r="AG21" s="627"/>
      <c r="AH21" s="627"/>
      <c r="AI21" s="627"/>
      <c r="AJ21" s="627"/>
      <c r="AK21" s="627"/>
      <c r="AL21" s="628">
        <v>67.599999999999994</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1446887</v>
      </c>
      <c r="S22" s="624"/>
      <c r="T22" s="624"/>
      <c r="U22" s="624"/>
      <c r="V22" s="624"/>
      <c r="W22" s="624"/>
      <c r="X22" s="624"/>
      <c r="Y22" s="625"/>
      <c r="Z22" s="626">
        <v>29</v>
      </c>
      <c r="AA22" s="626"/>
      <c r="AB22" s="626"/>
      <c r="AC22" s="626"/>
      <c r="AD22" s="627">
        <v>1446887</v>
      </c>
      <c r="AE22" s="627"/>
      <c r="AF22" s="627"/>
      <c r="AG22" s="627"/>
      <c r="AH22" s="627"/>
      <c r="AI22" s="627"/>
      <c r="AJ22" s="627"/>
      <c r="AK22" s="627"/>
      <c r="AL22" s="628">
        <v>67.599999999999994</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119102</v>
      </c>
      <c r="S23" s="624"/>
      <c r="T23" s="624"/>
      <c r="U23" s="624"/>
      <c r="V23" s="624"/>
      <c r="W23" s="624"/>
      <c r="X23" s="624"/>
      <c r="Y23" s="625"/>
      <c r="Z23" s="626">
        <v>2.4</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v>363466</v>
      </c>
      <c r="S24" s="624"/>
      <c r="T24" s="624"/>
      <c r="U24" s="624"/>
      <c r="V24" s="624"/>
      <c r="W24" s="624"/>
      <c r="X24" s="624"/>
      <c r="Y24" s="625"/>
      <c r="Z24" s="626">
        <v>7.3</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1109403</v>
      </c>
      <c r="CS24" s="613"/>
      <c r="CT24" s="613"/>
      <c r="CU24" s="613"/>
      <c r="CV24" s="613"/>
      <c r="CW24" s="613"/>
      <c r="CX24" s="613"/>
      <c r="CY24" s="614"/>
      <c r="CZ24" s="617">
        <v>23.5</v>
      </c>
      <c r="DA24" s="618"/>
      <c r="DB24" s="618"/>
      <c r="DC24" s="634"/>
      <c r="DD24" s="653">
        <v>1016876</v>
      </c>
      <c r="DE24" s="613"/>
      <c r="DF24" s="613"/>
      <c r="DG24" s="613"/>
      <c r="DH24" s="613"/>
      <c r="DI24" s="613"/>
      <c r="DJ24" s="613"/>
      <c r="DK24" s="614"/>
      <c r="DL24" s="653">
        <v>956476</v>
      </c>
      <c r="DM24" s="613"/>
      <c r="DN24" s="613"/>
      <c r="DO24" s="613"/>
      <c r="DP24" s="613"/>
      <c r="DQ24" s="613"/>
      <c r="DR24" s="613"/>
      <c r="DS24" s="613"/>
      <c r="DT24" s="613"/>
      <c r="DU24" s="613"/>
      <c r="DV24" s="614"/>
      <c r="DW24" s="617">
        <v>44.6</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2533648</v>
      </c>
      <c r="S25" s="624"/>
      <c r="T25" s="624"/>
      <c r="U25" s="624"/>
      <c r="V25" s="624"/>
      <c r="W25" s="624"/>
      <c r="X25" s="624"/>
      <c r="Y25" s="625"/>
      <c r="Z25" s="626">
        <v>50.8</v>
      </c>
      <c r="AA25" s="626"/>
      <c r="AB25" s="626"/>
      <c r="AC25" s="626"/>
      <c r="AD25" s="627">
        <v>2051080</v>
      </c>
      <c r="AE25" s="627"/>
      <c r="AF25" s="627"/>
      <c r="AG25" s="627"/>
      <c r="AH25" s="627"/>
      <c r="AI25" s="627"/>
      <c r="AJ25" s="627"/>
      <c r="AK25" s="627"/>
      <c r="AL25" s="628">
        <v>95.9</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575989</v>
      </c>
      <c r="CS25" s="654"/>
      <c r="CT25" s="654"/>
      <c r="CU25" s="654"/>
      <c r="CV25" s="654"/>
      <c r="CW25" s="654"/>
      <c r="CX25" s="654"/>
      <c r="CY25" s="655"/>
      <c r="CZ25" s="628">
        <v>12.2</v>
      </c>
      <c r="DA25" s="656"/>
      <c r="DB25" s="656"/>
      <c r="DC25" s="658"/>
      <c r="DD25" s="632">
        <v>564237</v>
      </c>
      <c r="DE25" s="654"/>
      <c r="DF25" s="654"/>
      <c r="DG25" s="654"/>
      <c r="DH25" s="654"/>
      <c r="DI25" s="654"/>
      <c r="DJ25" s="654"/>
      <c r="DK25" s="655"/>
      <c r="DL25" s="632">
        <v>538720</v>
      </c>
      <c r="DM25" s="654"/>
      <c r="DN25" s="654"/>
      <c r="DO25" s="654"/>
      <c r="DP25" s="654"/>
      <c r="DQ25" s="654"/>
      <c r="DR25" s="654"/>
      <c r="DS25" s="654"/>
      <c r="DT25" s="654"/>
      <c r="DU25" s="654"/>
      <c r="DV25" s="655"/>
      <c r="DW25" s="628">
        <v>25.1</v>
      </c>
      <c r="DX25" s="656"/>
      <c r="DY25" s="656"/>
      <c r="DZ25" s="656"/>
      <c r="EA25" s="656"/>
      <c r="EB25" s="656"/>
      <c r="EC25" s="657"/>
    </row>
    <row r="26" spans="2:133" ht="11.25" customHeight="1" x14ac:dyDescent="0.15">
      <c r="B26" s="620" t="s">
        <v>284</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355256</v>
      </c>
      <c r="CS26" s="624"/>
      <c r="CT26" s="624"/>
      <c r="CU26" s="624"/>
      <c r="CV26" s="624"/>
      <c r="CW26" s="624"/>
      <c r="CX26" s="624"/>
      <c r="CY26" s="625"/>
      <c r="CZ26" s="628">
        <v>7.5</v>
      </c>
      <c r="DA26" s="656"/>
      <c r="DB26" s="656"/>
      <c r="DC26" s="658"/>
      <c r="DD26" s="632">
        <v>346619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287</v>
      </c>
      <c r="C27" s="621"/>
      <c r="D27" s="621"/>
      <c r="E27" s="621"/>
      <c r="F27" s="621"/>
      <c r="G27" s="621"/>
      <c r="H27" s="621"/>
      <c r="I27" s="621"/>
      <c r="J27" s="621"/>
      <c r="K27" s="621"/>
      <c r="L27" s="621"/>
      <c r="M27" s="621"/>
      <c r="N27" s="621"/>
      <c r="O27" s="621"/>
      <c r="P27" s="621"/>
      <c r="Q27" s="622"/>
      <c r="R27" s="623">
        <v>15371</v>
      </c>
      <c r="S27" s="624"/>
      <c r="T27" s="624"/>
      <c r="U27" s="624"/>
      <c r="V27" s="624"/>
      <c r="W27" s="624"/>
      <c r="X27" s="624"/>
      <c r="Y27" s="625"/>
      <c r="Z27" s="626">
        <v>0.3</v>
      </c>
      <c r="AA27" s="626"/>
      <c r="AB27" s="626"/>
      <c r="AC27" s="626"/>
      <c r="AD27" s="627">
        <v>5184</v>
      </c>
      <c r="AE27" s="627"/>
      <c r="AF27" s="627"/>
      <c r="AG27" s="627"/>
      <c r="AH27" s="627"/>
      <c r="AI27" s="627"/>
      <c r="AJ27" s="627"/>
      <c r="AK27" s="627"/>
      <c r="AL27" s="628">
        <v>0.2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471157</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146526</v>
      </c>
      <c r="CS27" s="654"/>
      <c r="CT27" s="654"/>
      <c r="CU27" s="654"/>
      <c r="CV27" s="654"/>
      <c r="CW27" s="654"/>
      <c r="CX27" s="654"/>
      <c r="CY27" s="655"/>
      <c r="CZ27" s="628">
        <v>3.1</v>
      </c>
      <c r="DA27" s="656"/>
      <c r="DB27" s="656"/>
      <c r="DC27" s="658"/>
      <c r="DD27" s="632">
        <v>65751</v>
      </c>
      <c r="DE27" s="654"/>
      <c r="DF27" s="654"/>
      <c r="DG27" s="654"/>
      <c r="DH27" s="654"/>
      <c r="DI27" s="654"/>
      <c r="DJ27" s="654"/>
      <c r="DK27" s="655"/>
      <c r="DL27" s="632">
        <v>30868</v>
      </c>
      <c r="DM27" s="654"/>
      <c r="DN27" s="654"/>
      <c r="DO27" s="654"/>
      <c r="DP27" s="654"/>
      <c r="DQ27" s="654"/>
      <c r="DR27" s="654"/>
      <c r="DS27" s="654"/>
      <c r="DT27" s="654"/>
      <c r="DU27" s="654"/>
      <c r="DV27" s="655"/>
      <c r="DW27" s="628">
        <v>1.4</v>
      </c>
      <c r="DX27" s="656"/>
      <c r="DY27" s="656"/>
      <c r="DZ27" s="656"/>
      <c r="EA27" s="656"/>
      <c r="EB27" s="656"/>
      <c r="EC27" s="657"/>
    </row>
    <row r="28" spans="2:133" ht="11.25" customHeight="1" x14ac:dyDescent="0.15">
      <c r="B28" s="620" t="s">
        <v>290</v>
      </c>
      <c r="C28" s="621"/>
      <c r="D28" s="621"/>
      <c r="E28" s="621"/>
      <c r="F28" s="621"/>
      <c r="G28" s="621"/>
      <c r="H28" s="621"/>
      <c r="I28" s="621"/>
      <c r="J28" s="621"/>
      <c r="K28" s="621"/>
      <c r="L28" s="621"/>
      <c r="M28" s="621"/>
      <c r="N28" s="621"/>
      <c r="O28" s="621"/>
      <c r="P28" s="621"/>
      <c r="Q28" s="622"/>
      <c r="R28" s="623">
        <v>46955</v>
      </c>
      <c r="S28" s="624"/>
      <c r="T28" s="624"/>
      <c r="U28" s="624"/>
      <c r="V28" s="624"/>
      <c r="W28" s="624"/>
      <c r="X28" s="624"/>
      <c r="Y28" s="625"/>
      <c r="Z28" s="626">
        <v>0.9</v>
      </c>
      <c r="AA28" s="626"/>
      <c r="AB28" s="626"/>
      <c r="AC28" s="626"/>
      <c r="AD28" s="627">
        <v>4300</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386888</v>
      </c>
      <c r="CS28" s="624"/>
      <c r="CT28" s="624"/>
      <c r="CU28" s="624"/>
      <c r="CV28" s="624"/>
      <c r="CW28" s="624"/>
      <c r="CX28" s="624"/>
      <c r="CY28" s="625"/>
      <c r="CZ28" s="628">
        <v>8.1999999999999993</v>
      </c>
      <c r="DA28" s="656"/>
      <c r="DB28" s="656"/>
      <c r="DC28" s="658"/>
      <c r="DD28" s="632">
        <v>386888</v>
      </c>
      <c r="DE28" s="624"/>
      <c r="DF28" s="624"/>
      <c r="DG28" s="624"/>
      <c r="DH28" s="624"/>
      <c r="DI28" s="624"/>
      <c r="DJ28" s="624"/>
      <c r="DK28" s="625"/>
      <c r="DL28" s="632">
        <v>386888</v>
      </c>
      <c r="DM28" s="624"/>
      <c r="DN28" s="624"/>
      <c r="DO28" s="624"/>
      <c r="DP28" s="624"/>
      <c r="DQ28" s="624"/>
      <c r="DR28" s="624"/>
      <c r="DS28" s="624"/>
      <c r="DT28" s="624"/>
      <c r="DU28" s="624"/>
      <c r="DV28" s="625"/>
      <c r="DW28" s="628">
        <v>18</v>
      </c>
      <c r="DX28" s="656"/>
      <c r="DY28" s="656"/>
      <c r="DZ28" s="656"/>
      <c r="EA28" s="656"/>
      <c r="EB28" s="656"/>
      <c r="EC28" s="657"/>
    </row>
    <row r="29" spans="2:133" ht="11.25" customHeight="1" x14ac:dyDescent="0.15">
      <c r="B29" s="620" t="s">
        <v>292</v>
      </c>
      <c r="C29" s="621"/>
      <c r="D29" s="621"/>
      <c r="E29" s="621"/>
      <c r="F29" s="621"/>
      <c r="G29" s="621"/>
      <c r="H29" s="621"/>
      <c r="I29" s="621"/>
      <c r="J29" s="621"/>
      <c r="K29" s="621"/>
      <c r="L29" s="621"/>
      <c r="M29" s="621"/>
      <c r="N29" s="621"/>
      <c r="O29" s="621"/>
      <c r="P29" s="621"/>
      <c r="Q29" s="622"/>
      <c r="R29" s="623">
        <v>1847</v>
      </c>
      <c r="S29" s="624"/>
      <c r="T29" s="624"/>
      <c r="U29" s="624"/>
      <c r="V29" s="624"/>
      <c r="W29" s="624"/>
      <c r="X29" s="624"/>
      <c r="Y29" s="625"/>
      <c r="Z29" s="626">
        <v>0</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386888</v>
      </c>
      <c r="CS29" s="654"/>
      <c r="CT29" s="654"/>
      <c r="CU29" s="654"/>
      <c r="CV29" s="654"/>
      <c r="CW29" s="654"/>
      <c r="CX29" s="654"/>
      <c r="CY29" s="655"/>
      <c r="CZ29" s="628">
        <v>8.1999999999999993</v>
      </c>
      <c r="DA29" s="656"/>
      <c r="DB29" s="656"/>
      <c r="DC29" s="658"/>
      <c r="DD29" s="632">
        <v>386888</v>
      </c>
      <c r="DE29" s="654"/>
      <c r="DF29" s="654"/>
      <c r="DG29" s="654"/>
      <c r="DH29" s="654"/>
      <c r="DI29" s="654"/>
      <c r="DJ29" s="654"/>
      <c r="DK29" s="655"/>
      <c r="DL29" s="632">
        <v>386888</v>
      </c>
      <c r="DM29" s="654"/>
      <c r="DN29" s="654"/>
      <c r="DO29" s="654"/>
      <c r="DP29" s="654"/>
      <c r="DQ29" s="654"/>
      <c r="DR29" s="654"/>
      <c r="DS29" s="654"/>
      <c r="DT29" s="654"/>
      <c r="DU29" s="654"/>
      <c r="DV29" s="655"/>
      <c r="DW29" s="628">
        <v>18</v>
      </c>
      <c r="DX29" s="656"/>
      <c r="DY29" s="656"/>
      <c r="DZ29" s="656"/>
      <c r="EA29" s="656"/>
      <c r="EB29" s="656"/>
      <c r="EC29" s="657"/>
    </row>
    <row r="30" spans="2:133" ht="11.25" customHeight="1" x14ac:dyDescent="0.15">
      <c r="B30" s="620" t="s">
        <v>294</v>
      </c>
      <c r="C30" s="621"/>
      <c r="D30" s="621"/>
      <c r="E30" s="621"/>
      <c r="F30" s="621"/>
      <c r="G30" s="621"/>
      <c r="H30" s="621"/>
      <c r="I30" s="621"/>
      <c r="J30" s="621"/>
      <c r="K30" s="621"/>
      <c r="L30" s="621"/>
      <c r="M30" s="621"/>
      <c r="N30" s="621"/>
      <c r="O30" s="621"/>
      <c r="P30" s="621"/>
      <c r="Q30" s="622"/>
      <c r="R30" s="623">
        <v>395935</v>
      </c>
      <c r="S30" s="624"/>
      <c r="T30" s="624"/>
      <c r="U30" s="624"/>
      <c r="V30" s="624"/>
      <c r="W30" s="624"/>
      <c r="X30" s="624"/>
      <c r="Y30" s="625"/>
      <c r="Z30" s="626">
        <v>7.9</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380679</v>
      </c>
      <c r="CS30" s="624"/>
      <c r="CT30" s="624"/>
      <c r="CU30" s="624"/>
      <c r="CV30" s="624"/>
      <c r="CW30" s="624"/>
      <c r="CX30" s="624"/>
      <c r="CY30" s="625"/>
      <c r="CZ30" s="628">
        <v>8.1</v>
      </c>
      <c r="DA30" s="656"/>
      <c r="DB30" s="656"/>
      <c r="DC30" s="658"/>
      <c r="DD30" s="632">
        <v>380679</v>
      </c>
      <c r="DE30" s="624"/>
      <c r="DF30" s="624"/>
      <c r="DG30" s="624"/>
      <c r="DH30" s="624"/>
      <c r="DI30" s="624"/>
      <c r="DJ30" s="624"/>
      <c r="DK30" s="625"/>
      <c r="DL30" s="632">
        <v>380679</v>
      </c>
      <c r="DM30" s="624"/>
      <c r="DN30" s="624"/>
      <c r="DO30" s="624"/>
      <c r="DP30" s="624"/>
      <c r="DQ30" s="624"/>
      <c r="DR30" s="624"/>
      <c r="DS30" s="624"/>
      <c r="DT30" s="624"/>
      <c r="DU30" s="624"/>
      <c r="DV30" s="625"/>
      <c r="DW30" s="628">
        <v>17.8</v>
      </c>
      <c r="DX30" s="656"/>
      <c r="DY30" s="656"/>
      <c r="DZ30" s="656"/>
      <c r="EA30" s="656"/>
      <c r="EB30" s="656"/>
      <c r="EC30" s="657"/>
    </row>
    <row r="31" spans="2:133" ht="11.25" customHeight="1" x14ac:dyDescent="0.15">
      <c r="B31" s="636" t="s">
        <v>298</v>
      </c>
      <c r="C31" s="637"/>
      <c r="D31" s="637"/>
      <c r="E31" s="637"/>
      <c r="F31" s="637"/>
      <c r="G31" s="637"/>
      <c r="H31" s="637"/>
      <c r="I31" s="637"/>
      <c r="J31" s="637"/>
      <c r="K31" s="637"/>
      <c r="L31" s="637"/>
      <c r="M31" s="637"/>
      <c r="N31" s="637"/>
      <c r="O31" s="637"/>
      <c r="P31" s="637"/>
      <c r="Q31" s="638"/>
      <c r="R31" s="623">
        <v>10740</v>
      </c>
      <c r="S31" s="624"/>
      <c r="T31" s="624"/>
      <c r="U31" s="624"/>
      <c r="V31" s="624"/>
      <c r="W31" s="624"/>
      <c r="X31" s="624"/>
      <c r="Y31" s="625"/>
      <c r="Z31" s="626">
        <v>0.2</v>
      </c>
      <c r="AA31" s="626"/>
      <c r="AB31" s="626"/>
      <c r="AC31" s="626"/>
      <c r="AD31" s="627">
        <v>10740</v>
      </c>
      <c r="AE31" s="627"/>
      <c r="AF31" s="627"/>
      <c r="AG31" s="627"/>
      <c r="AH31" s="627"/>
      <c r="AI31" s="627"/>
      <c r="AJ31" s="627"/>
      <c r="AK31" s="627"/>
      <c r="AL31" s="628">
        <v>0.5</v>
      </c>
      <c r="AM31" s="629"/>
      <c r="AN31" s="629"/>
      <c r="AO31" s="630"/>
      <c r="AP31" s="667" t="s">
        <v>299</v>
      </c>
      <c r="AQ31" s="668"/>
      <c r="AR31" s="668"/>
      <c r="AS31" s="668"/>
      <c r="AT31" s="673" t="s">
        <v>300</v>
      </c>
      <c r="AU31" s="206"/>
      <c r="AV31" s="206"/>
      <c r="AW31" s="206"/>
      <c r="AX31" s="609" t="s">
        <v>178</v>
      </c>
      <c r="AY31" s="610"/>
      <c r="AZ31" s="610"/>
      <c r="BA31" s="610"/>
      <c r="BB31" s="610"/>
      <c r="BC31" s="610"/>
      <c r="BD31" s="610"/>
      <c r="BE31" s="610"/>
      <c r="BF31" s="611"/>
      <c r="BG31" s="676">
        <v>99.3</v>
      </c>
      <c r="BH31" s="677"/>
      <c r="BI31" s="677"/>
      <c r="BJ31" s="677"/>
      <c r="BK31" s="677"/>
      <c r="BL31" s="677"/>
      <c r="BM31" s="618">
        <v>96.6</v>
      </c>
      <c r="BN31" s="677"/>
      <c r="BO31" s="677"/>
      <c r="BP31" s="677"/>
      <c r="BQ31" s="678"/>
      <c r="BR31" s="676">
        <v>99</v>
      </c>
      <c r="BS31" s="677"/>
      <c r="BT31" s="677"/>
      <c r="BU31" s="677"/>
      <c r="BV31" s="677"/>
      <c r="BW31" s="677"/>
      <c r="BX31" s="618">
        <v>96.8</v>
      </c>
      <c r="BY31" s="677"/>
      <c r="BZ31" s="677"/>
      <c r="CA31" s="677"/>
      <c r="CB31" s="678"/>
      <c r="CD31" s="663"/>
      <c r="CE31" s="664"/>
      <c r="CF31" s="620" t="s">
        <v>301</v>
      </c>
      <c r="CG31" s="621"/>
      <c r="CH31" s="621"/>
      <c r="CI31" s="621"/>
      <c r="CJ31" s="621"/>
      <c r="CK31" s="621"/>
      <c r="CL31" s="621"/>
      <c r="CM31" s="621"/>
      <c r="CN31" s="621"/>
      <c r="CO31" s="621"/>
      <c r="CP31" s="621"/>
      <c r="CQ31" s="622"/>
      <c r="CR31" s="623">
        <v>6209</v>
      </c>
      <c r="CS31" s="654"/>
      <c r="CT31" s="654"/>
      <c r="CU31" s="654"/>
      <c r="CV31" s="654"/>
      <c r="CW31" s="654"/>
      <c r="CX31" s="654"/>
      <c r="CY31" s="655"/>
      <c r="CZ31" s="628">
        <v>0.1</v>
      </c>
      <c r="DA31" s="656"/>
      <c r="DB31" s="656"/>
      <c r="DC31" s="658"/>
      <c r="DD31" s="632">
        <v>6209</v>
      </c>
      <c r="DE31" s="654"/>
      <c r="DF31" s="654"/>
      <c r="DG31" s="654"/>
      <c r="DH31" s="654"/>
      <c r="DI31" s="654"/>
      <c r="DJ31" s="654"/>
      <c r="DK31" s="655"/>
      <c r="DL31" s="632">
        <v>6209</v>
      </c>
      <c r="DM31" s="654"/>
      <c r="DN31" s="654"/>
      <c r="DO31" s="654"/>
      <c r="DP31" s="654"/>
      <c r="DQ31" s="654"/>
      <c r="DR31" s="654"/>
      <c r="DS31" s="654"/>
      <c r="DT31" s="654"/>
      <c r="DU31" s="654"/>
      <c r="DV31" s="655"/>
      <c r="DW31" s="628">
        <v>0.3</v>
      </c>
      <c r="DX31" s="656"/>
      <c r="DY31" s="656"/>
      <c r="DZ31" s="656"/>
      <c r="EA31" s="656"/>
      <c r="EB31" s="656"/>
      <c r="EC31" s="657"/>
    </row>
    <row r="32" spans="2:133" ht="11.25" customHeight="1" x14ac:dyDescent="0.15">
      <c r="B32" s="620" t="s">
        <v>302</v>
      </c>
      <c r="C32" s="621"/>
      <c r="D32" s="621"/>
      <c r="E32" s="621"/>
      <c r="F32" s="621"/>
      <c r="G32" s="621"/>
      <c r="H32" s="621"/>
      <c r="I32" s="621"/>
      <c r="J32" s="621"/>
      <c r="K32" s="621"/>
      <c r="L32" s="621"/>
      <c r="M32" s="621"/>
      <c r="N32" s="621"/>
      <c r="O32" s="621"/>
      <c r="P32" s="621"/>
      <c r="Q32" s="622"/>
      <c r="R32" s="623">
        <v>488521</v>
      </c>
      <c r="S32" s="624"/>
      <c r="T32" s="624"/>
      <c r="U32" s="624"/>
      <c r="V32" s="624"/>
      <c r="W32" s="624"/>
      <c r="X32" s="624"/>
      <c r="Y32" s="625"/>
      <c r="Z32" s="626">
        <v>9.8000000000000007</v>
      </c>
      <c r="AA32" s="626"/>
      <c r="AB32" s="626"/>
      <c r="AC32" s="626"/>
      <c r="AD32" s="627" t="s">
        <v>122</v>
      </c>
      <c r="AE32" s="627"/>
      <c r="AF32" s="627"/>
      <c r="AG32" s="627"/>
      <c r="AH32" s="627"/>
      <c r="AI32" s="627"/>
      <c r="AJ32" s="627"/>
      <c r="AK32" s="627"/>
      <c r="AL32" s="628" t="s">
        <v>122</v>
      </c>
      <c r="AM32" s="629"/>
      <c r="AN32" s="629"/>
      <c r="AO32" s="630"/>
      <c r="AP32" s="669"/>
      <c r="AQ32" s="670"/>
      <c r="AR32" s="670"/>
      <c r="AS32" s="670"/>
      <c r="AT32" s="674"/>
      <c r="AU32" s="202" t="s">
        <v>303</v>
      </c>
      <c r="AX32" s="620" t="s">
        <v>304</v>
      </c>
      <c r="AY32" s="621"/>
      <c r="AZ32" s="621"/>
      <c r="BA32" s="621"/>
      <c r="BB32" s="621"/>
      <c r="BC32" s="621"/>
      <c r="BD32" s="621"/>
      <c r="BE32" s="621"/>
      <c r="BF32" s="622"/>
      <c r="BG32" s="679">
        <v>99.7</v>
      </c>
      <c r="BH32" s="654"/>
      <c r="BI32" s="654"/>
      <c r="BJ32" s="654"/>
      <c r="BK32" s="654"/>
      <c r="BL32" s="654"/>
      <c r="BM32" s="629">
        <v>93.4</v>
      </c>
      <c r="BN32" s="654"/>
      <c r="BO32" s="654"/>
      <c r="BP32" s="654"/>
      <c r="BQ32" s="680"/>
      <c r="BR32" s="679">
        <v>98.3</v>
      </c>
      <c r="BS32" s="654"/>
      <c r="BT32" s="654"/>
      <c r="BU32" s="654"/>
      <c r="BV32" s="654"/>
      <c r="BW32" s="654"/>
      <c r="BX32" s="629">
        <v>91.8</v>
      </c>
      <c r="BY32" s="654"/>
      <c r="BZ32" s="654"/>
      <c r="CA32" s="654"/>
      <c r="CB32" s="680"/>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15">
      <c r="B33" s="620" t="s">
        <v>306</v>
      </c>
      <c r="C33" s="621"/>
      <c r="D33" s="621"/>
      <c r="E33" s="621"/>
      <c r="F33" s="621"/>
      <c r="G33" s="621"/>
      <c r="H33" s="621"/>
      <c r="I33" s="621"/>
      <c r="J33" s="621"/>
      <c r="K33" s="621"/>
      <c r="L33" s="621"/>
      <c r="M33" s="621"/>
      <c r="N33" s="621"/>
      <c r="O33" s="621"/>
      <c r="P33" s="621"/>
      <c r="Q33" s="622"/>
      <c r="R33" s="623">
        <v>115145</v>
      </c>
      <c r="S33" s="624"/>
      <c r="T33" s="624"/>
      <c r="U33" s="624"/>
      <c r="V33" s="624"/>
      <c r="W33" s="624"/>
      <c r="X33" s="624"/>
      <c r="Y33" s="625"/>
      <c r="Z33" s="626">
        <v>2.2999999999999998</v>
      </c>
      <c r="AA33" s="626"/>
      <c r="AB33" s="626"/>
      <c r="AC33" s="626"/>
      <c r="AD33" s="627">
        <v>67713</v>
      </c>
      <c r="AE33" s="627"/>
      <c r="AF33" s="627"/>
      <c r="AG33" s="627"/>
      <c r="AH33" s="627"/>
      <c r="AI33" s="627"/>
      <c r="AJ33" s="627"/>
      <c r="AK33" s="627"/>
      <c r="AL33" s="628">
        <v>3.2</v>
      </c>
      <c r="AM33" s="629"/>
      <c r="AN33" s="629"/>
      <c r="AO33" s="630"/>
      <c r="AP33" s="671"/>
      <c r="AQ33" s="672"/>
      <c r="AR33" s="672"/>
      <c r="AS33" s="672"/>
      <c r="AT33" s="675"/>
      <c r="AU33" s="207"/>
      <c r="AV33" s="207"/>
      <c r="AW33" s="207"/>
      <c r="AX33" s="644" t="s">
        <v>307</v>
      </c>
      <c r="AY33" s="645"/>
      <c r="AZ33" s="645"/>
      <c r="BA33" s="645"/>
      <c r="BB33" s="645"/>
      <c r="BC33" s="645"/>
      <c r="BD33" s="645"/>
      <c r="BE33" s="645"/>
      <c r="BF33" s="646"/>
      <c r="BG33" s="681">
        <v>99</v>
      </c>
      <c r="BH33" s="682"/>
      <c r="BI33" s="682"/>
      <c r="BJ33" s="682"/>
      <c r="BK33" s="682"/>
      <c r="BL33" s="682"/>
      <c r="BM33" s="683">
        <v>97.5</v>
      </c>
      <c r="BN33" s="682"/>
      <c r="BO33" s="682"/>
      <c r="BP33" s="682"/>
      <c r="BQ33" s="684"/>
      <c r="BR33" s="681">
        <v>99.1</v>
      </c>
      <c r="BS33" s="682"/>
      <c r="BT33" s="682"/>
      <c r="BU33" s="682"/>
      <c r="BV33" s="682"/>
      <c r="BW33" s="682"/>
      <c r="BX33" s="683">
        <v>98.5</v>
      </c>
      <c r="BY33" s="682"/>
      <c r="BZ33" s="682"/>
      <c r="CA33" s="682"/>
      <c r="CB33" s="684"/>
      <c r="CD33" s="620" t="s">
        <v>308</v>
      </c>
      <c r="CE33" s="621"/>
      <c r="CF33" s="621"/>
      <c r="CG33" s="621"/>
      <c r="CH33" s="621"/>
      <c r="CI33" s="621"/>
      <c r="CJ33" s="621"/>
      <c r="CK33" s="621"/>
      <c r="CL33" s="621"/>
      <c r="CM33" s="621"/>
      <c r="CN33" s="621"/>
      <c r="CO33" s="621"/>
      <c r="CP33" s="621"/>
      <c r="CQ33" s="622"/>
      <c r="CR33" s="623">
        <v>2505348</v>
      </c>
      <c r="CS33" s="654"/>
      <c r="CT33" s="654"/>
      <c r="CU33" s="654"/>
      <c r="CV33" s="654"/>
      <c r="CW33" s="654"/>
      <c r="CX33" s="654"/>
      <c r="CY33" s="655"/>
      <c r="CZ33" s="628">
        <v>53.1</v>
      </c>
      <c r="DA33" s="656"/>
      <c r="DB33" s="656"/>
      <c r="DC33" s="658"/>
      <c r="DD33" s="632">
        <v>1611278</v>
      </c>
      <c r="DE33" s="654"/>
      <c r="DF33" s="654"/>
      <c r="DG33" s="654"/>
      <c r="DH33" s="654"/>
      <c r="DI33" s="654"/>
      <c r="DJ33" s="654"/>
      <c r="DK33" s="655"/>
      <c r="DL33" s="632">
        <v>1016236</v>
      </c>
      <c r="DM33" s="654"/>
      <c r="DN33" s="654"/>
      <c r="DO33" s="654"/>
      <c r="DP33" s="654"/>
      <c r="DQ33" s="654"/>
      <c r="DR33" s="654"/>
      <c r="DS33" s="654"/>
      <c r="DT33" s="654"/>
      <c r="DU33" s="654"/>
      <c r="DV33" s="655"/>
      <c r="DW33" s="628">
        <v>47.4</v>
      </c>
      <c r="DX33" s="656"/>
      <c r="DY33" s="656"/>
      <c r="DZ33" s="656"/>
      <c r="EA33" s="656"/>
      <c r="EB33" s="656"/>
      <c r="EC33" s="657"/>
    </row>
    <row r="34" spans="2:133" ht="11.25" customHeight="1" x14ac:dyDescent="0.15">
      <c r="B34" s="620" t="s">
        <v>309</v>
      </c>
      <c r="C34" s="621"/>
      <c r="D34" s="621"/>
      <c r="E34" s="621"/>
      <c r="F34" s="621"/>
      <c r="G34" s="621"/>
      <c r="H34" s="621"/>
      <c r="I34" s="621"/>
      <c r="J34" s="621"/>
      <c r="K34" s="621"/>
      <c r="L34" s="621"/>
      <c r="M34" s="621"/>
      <c r="N34" s="621"/>
      <c r="O34" s="621"/>
      <c r="P34" s="621"/>
      <c r="Q34" s="622"/>
      <c r="R34" s="623">
        <v>209426</v>
      </c>
      <c r="S34" s="624"/>
      <c r="T34" s="624"/>
      <c r="U34" s="624"/>
      <c r="V34" s="624"/>
      <c r="W34" s="624"/>
      <c r="X34" s="624"/>
      <c r="Y34" s="625"/>
      <c r="Z34" s="626">
        <v>4.2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847417</v>
      </c>
      <c r="CS34" s="624"/>
      <c r="CT34" s="624"/>
      <c r="CU34" s="624"/>
      <c r="CV34" s="624"/>
      <c r="CW34" s="624"/>
      <c r="CX34" s="624"/>
      <c r="CY34" s="625"/>
      <c r="CZ34" s="628">
        <v>18</v>
      </c>
      <c r="DA34" s="656"/>
      <c r="DB34" s="656"/>
      <c r="DC34" s="658"/>
      <c r="DD34" s="632">
        <v>636497</v>
      </c>
      <c r="DE34" s="624"/>
      <c r="DF34" s="624"/>
      <c r="DG34" s="624"/>
      <c r="DH34" s="624"/>
      <c r="DI34" s="624"/>
      <c r="DJ34" s="624"/>
      <c r="DK34" s="625"/>
      <c r="DL34" s="632">
        <v>479008</v>
      </c>
      <c r="DM34" s="624"/>
      <c r="DN34" s="624"/>
      <c r="DO34" s="624"/>
      <c r="DP34" s="624"/>
      <c r="DQ34" s="624"/>
      <c r="DR34" s="624"/>
      <c r="DS34" s="624"/>
      <c r="DT34" s="624"/>
      <c r="DU34" s="624"/>
      <c r="DV34" s="625"/>
      <c r="DW34" s="628">
        <v>22.3</v>
      </c>
      <c r="DX34" s="656"/>
      <c r="DY34" s="656"/>
      <c r="DZ34" s="656"/>
      <c r="EA34" s="656"/>
      <c r="EB34" s="656"/>
      <c r="EC34" s="657"/>
    </row>
    <row r="35" spans="2:133" ht="11.25" customHeight="1" x14ac:dyDescent="0.15">
      <c r="B35" s="620" t="s">
        <v>311</v>
      </c>
      <c r="C35" s="621"/>
      <c r="D35" s="621"/>
      <c r="E35" s="621"/>
      <c r="F35" s="621"/>
      <c r="G35" s="621"/>
      <c r="H35" s="621"/>
      <c r="I35" s="621"/>
      <c r="J35" s="621"/>
      <c r="K35" s="621"/>
      <c r="L35" s="621"/>
      <c r="M35" s="621"/>
      <c r="N35" s="621"/>
      <c r="O35" s="621"/>
      <c r="P35" s="621"/>
      <c r="Q35" s="622"/>
      <c r="R35" s="623">
        <v>226253</v>
      </c>
      <c r="S35" s="624"/>
      <c r="T35" s="624"/>
      <c r="U35" s="624"/>
      <c r="V35" s="624"/>
      <c r="W35" s="624"/>
      <c r="X35" s="624"/>
      <c r="Y35" s="625"/>
      <c r="Z35" s="626">
        <v>4.5</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64735</v>
      </c>
      <c r="CS35" s="654"/>
      <c r="CT35" s="654"/>
      <c r="CU35" s="654"/>
      <c r="CV35" s="654"/>
      <c r="CW35" s="654"/>
      <c r="CX35" s="654"/>
      <c r="CY35" s="655"/>
      <c r="CZ35" s="628">
        <v>1.4</v>
      </c>
      <c r="DA35" s="656"/>
      <c r="DB35" s="656"/>
      <c r="DC35" s="658"/>
      <c r="DD35" s="632">
        <v>63989</v>
      </c>
      <c r="DE35" s="654"/>
      <c r="DF35" s="654"/>
      <c r="DG35" s="654"/>
      <c r="DH35" s="654"/>
      <c r="DI35" s="654"/>
      <c r="DJ35" s="654"/>
      <c r="DK35" s="655"/>
      <c r="DL35" s="632">
        <v>55589</v>
      </c>
      <c r="DM35" s="654"/>
      <c r="DN35" s="654"/>
      <c r="DO35" s="654"/>
      <c r="DP35" s="654"/>
      <c r="DQ35" s="654"/>
      <c r="DR35" s="654"/>
      <c r="DS35" s="654"/>
      <c r="DT35" s="654"/>
      <c r="DU35" s="654"/>
      <c r="DV35" s="655"/>
      <c r="DW35" s="628">
        <v>2.6</v>
      </c>
      <c r="DX35" s="656"/>
      <c r="DY35" s="656"/>
      <c r="DZ35" s="656"/>
      <c r="EA35" s="656"/>
      <c r="EB35" s="656"/>
      <c r="EC35" s="657"/>
    </row>
    <row r="36" spans="2:133" ht="11.25" customHeight="1" x14ac:dyDescent="0.15">
      <c r="B36" s="620" t="s">
        <v>315</v>
      </c>
      <c r="C36" s="621"/>
      <c r="D36" s="621"/>
      <c r="E36" s="621"/>
      <c r="F36" s="621"/>
      <c r="G36" s="621"/>
      <c r="H36" s="621"/>
      <c r="I36" s="621"/>
      <c r="J36" s="621"/>
      <c r="K36" s="621"/>
      <c r="L36" s="621"/>
      <c r="M36" s="621"/>
      <c r="N36" s="621"/>
      <c r="O36" s="621"/>
      <c r="P36" s="621"/>
      <c r="Q36" s="622"/>
      <c r="R36" s="623">
        <v>464454</v>
      </c>
      <c r="S36" s="624"/>
      <c r="T36" s="624"/>
      <c r="U36" s="624"/>
      <c r="V36" s="624"/>
      <c r="W36" s="624"/>
      <c r="X36" s="624"/>
      <c r="Y36" s="625"/>
      <c r="Z36" s="626">
        <v>9.3000000000000007</v>
      </c>
      <c r="AA36" s="626"/>
      <c r="AB36" s="626"/>
      <c r="AC36" s="626"/>
      <c r="AD36" s="627" t="s">
        <v>122</v>
      </c>
      <c r="AE36" s="627"/>
      <c r="AF36" s="627"/>
      <c r="AG36" s="627"/>
      <c r="AH36" s="627"/>
      <c r="AI36" s="627"/>
      <c r="AJ36" s="627"/>
      <c r="AK36" s="627"/>
      <c r="AL36" s="628" t="s">
        <v>122</v>
      </c>
      <c r="AM36" s="629"/>
      <c r="AN36" s="629"/>
      <c r="AO36" s="630"/>
      <c r="AP36" s="210"/>
      <c r="AQ36" s="685" t="s">
        <v>316</v>
      </c>
      <c r="AR36" s="686"/>
      <c r="AS36" s="686"/>
      <c r="AT36" s="686"/>
      <c r="AU36" s="686"/>
      <c r="AV36" s="686"/>
      <c r="AW36" s="686"/>
      <c r="AX36" s="686"/>
      <c r="AY36" s="687"/>
      <c r="AZ36" s="612">
        <v>326335</v>
      </c>
      <c r="BA36" s="613"/>
      <c r="BB36" s="613"/>
      <c r="BC36" s="613"/>
      <c r="BD36" s="613"/>
      <c r="BE36" s="613"/>
      <c r="BF36" s="688"/>
      <c r="BG36" s="609" t="s">
        <v>317</v>
      </c>
      <c r="BH36" s="610"/>
      <c r="BI36" s="610"/>
      <c r="BJ36" s="610"/>
      <c r="BK36" s="610"/>
      <c r="BL36" s="610"/>
      <c r="BM36" s="610"/>
      <c r="BN36" s="610"/>
      <c r="BO36" s="610"/>
      <c r="BP36" s="610"/>
      <c r="BQ36" s="610"/>
      <c r="BR36" s="610"/>
      <c r="BS36" s="610"/>
      <c r="BT36" s="610"/>
      <c r="BU36" s="611"/>
      <c r="BV36" s="612">
        <v>23995</v>
      </c>
      <c r="BW36" s="613"/>
      <c r="BX36" s="613"/>
      <c r="BY36" s="613"/>
      <c r="BZ36" s="613"/>
      <c r="CA36" s="613"/>
      <c r="CB36" s="688"/>
      <c r="CD36" s="620" t="s">
        <v>318</v>
      </c>
      <c r="CE36" s="621"/>
      <c r="CF36" s="621"/>
      <c r="CG36" s="621"/>
      <c r="CH36" s="621"/>
      <c r="CI36" s="621"/>
      <c r="CJ36" s="621"/>
      <c r="CK36" s="621"/>
      <c r="CL36" s="621"/>
      <c r="CM36" s="621"/>
      <c r="CN36" s="621"/>
      <c r="CO36" s="621"/>
      <c r="CP36" s="621"/>
      <c r="CQ36" s="622"/>
      <c r="CR36" s="623">
        <v>633038</v>
      </c>
      <c r="CS36" s="624"/>
      <c r="CT36" s="624"/>
      <c r="CU36" s="624"/>
      <c r="CV36" s="624"/>
      <c r="CW36" s="624"/>
      <c r="CX36" s="624"/>
      <c r="CY36" s="625"/>
      <c r="CZ36" s="628">
        <v>13.4</v>
      </c>
      <c r="DA36" s="656"/>
      <c r="DB36" s="656"/>
      <c r="DC36" s="658"/>
      <c r="DD36" s="632">
        <v>507480</v>
      </c>
      <c r="DE36" s="624"/>
      <c r="DF36" s="624"/>
      <c r="DG36" s="624"/>
      <c r="DH36" s="624"/>
      <c r="DI36" s="624"/>
      <c r="DJ36" s="624"/>
      <c r="DK36" s="625"/>
      <c r="DL36" s="632">
        <v>308676</v>
      </c>
      <c r="DM36" s="624"/>
      <c r="DN36" s="624"/>
      <c r="DO36" s="624"/>
      <c r="DP36" s="624"/>
      <c r="DQ36" s="624"/>
      <c r="DR36" s="624"/>
      <c r="DS36" s="624"/>
      <c r="DT36" s="624"/>
      <c r="DU36" s="624"/>
      <c r="DV36" s="625"/>
      <c r="DW36" s="628">
        <v>14.4</v>
      </c>
      <c r="DX36" s="656"/>
      <c r="DY36" s="656"/>
      <c r="DZ36" s="656"/>
      <c r="EA36" s="656"/>
      <c r="EB36" s="656"/>
      <c r="EC36" s="657"/>
    </row>
    <row r="37" spans="2:133" ht="11.25" customHeight="1" x14ac:dyDescent="0.15">
      <c r="B37" s="620" t="s">
        <v>319</v>
      </c>
      <c r="C37" s="621"/>
      <c r="D37" s="621"/>
      <c r="E37" s="621"/>
      <c r="F37" s="621"/>
      <c r="G37" s="621"/>
      <c r="H37" s="621"/>
      <c r="I37" s="621"/>
      <c r="J37" s="621"/>
      <c r="K37" s="621"/>
      <c r="L37" s="621"/>
      <c r="M37" s="621"/>
      <c r="N37" s="621"/>
      <c r="O37" s="621"/>
      <c r="P37" s="621"/>
      <c r="Q37" s="622"/>
      <c r="R37" s="623">
        <v>290493</v>
      </c>
      <c r="S37" s="624"/>
      <c r="T37" s="624"/>
      <c r="U37" s="624"/>
      <c r="V37" s="624"/>
      <c r="W37" s="624"/>
      <c r="X37" s="624"/>
      <c r="Y37" s="625"/>
      <c r="Z37" s="626">
        <v>5.8</v>
      </c>
      <c r="AA37" s="626"/>
      <c r="AB37" s="626"/>
      <c r="AC37" s="626"/>
      <c r="AD37" s="627">
        <v>25</v>
      </c>
      <c r="AE37" s="627"/>
      <c r="AF37" s="627"/>
      <c r="AG37" s="627"/>
      <c r="AH37" s="627"/>
      <c r="AI37" s="627"/>
      <c r="AJ37" s="627"/>
      <c r="AK37" s="627"/>
      <c r="AL37" s="628">
        <v>0</v>
      </c>
      <c r="AM37" s="629"/>
      <c r="AN37" s="629"/>
      <c r="AO37" s="630"/>
      <c r="AQ37" s="689" t="s">
        <v>320</v>
      </c>
      <c r="AR37" s="690"/>
      <c r="AS37" s="690"/>
      <c r="AT37" s="690"/>
      <c r="AU37" s="690"/>
      <c r="AV37" s="690"/>
      <c r="AW37" s="690"/>
      <c r="AX37" s="690"/>
      <c r="AY37" s="691"/>
      <c r="AZ37" s="623">
        <v>110000</v>
      </c>
      <c r="BA37" s="624"/>
      <c r="BB37" s="624"/>
      <c r="BC37" s="624"/>
      <c r="BD37" s="654"/>
      <c r="BE37" s="654"/>
      <c r="BF37" s="680"/>
      <c r="BG37" s="620" t="s">
        <v>321</v>
      </c>
      <c r="BH37" s="621"/>
      <c r="BI37" s="621"/>
      <c r="BJ37" s="621"/>
      <c r="BK37" s="621"/>
      <c r="BL37" s="621"/>
      <c r="BM37" s="621"/>
      <c r="BN37" s="621"/>
      <c r="BO37" s="621"/>
      <c r="BP37" s="621"/>
      <c r="BQ37" s="621"/>
      <c r="BR37" s="621"/>
      <c r="BS37" s="621"/>
      <c r="BT37" s="621"/>
      <c r="BU37" s="622"/>
      <c r="BV37" s="623">
        <v>38327</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213540</v>
      </c>
      <c r="CS37" s="654"/>
      <c r="CT37" s="654"/>
      <c r="CU37" s="654"/>
      <c r="CV37" s="654"/>
      <c r="CW37" s="654"/>
      <c r="CX37" s="654"/>
      <c r="CY37" s="655"/>
      <c r="CZ37" s="628">
        <v>4.5</v>
      </c>
      <c r="DA37" s="656"/>
      <c r="DB37" s="656"/>
      <c r="DC37" s="658"/>
      <c r="DD37" s="632">
        <v>213540</v>
      </c>
      <c r="DE37" s="654"/>
      <c r="DF37" s="654"/>
      <c r="DG37" s="654"/>
      <c r="DH37" s="654"/>
      <c r="DI37" s="654"/>
      <c r="DJ37" s="654"/>
      <c r="DK37" s="655"/>
      <c r="DL37" s="632">
        <v>130410</v>
      </c>
      <c r="DM37" s="654"/>
      <c r="DN37" s="654"/>
      <c r="DO37" s="654"/>
      <c r="DP37" s="654"/>
      <c r="DQ37" s="654"/>
      <c r="DR37" s="654"/>
      <c r="DS37" s="654"/>
      <c r="DT37" s="654"/>
      <c r="DU37" s="654"/>
      <c r="DV37" s="655"/>
      <c r="DW37" s="628">
        <v>6.1</v>
      </c>
      <c r="DX37" s="656"/>
      <c r="DY37" s="656"/>
      <c r="DZ37" s="656"/>
      <c r="EA37" s="656"/>
      <c r="EB37" s="656"/>
      <c r="EC37" s="657"/>
    </row>
    <row r="38" spans="2:133" ht="11.25" customHeight="1" x14ac:dyDescent="0.15">
      <c r="B38" s="620" t="s">
        <v>323</v>
      </c>
      <c r="C38" s="621"/>
      <c r="D38" s="621"/>
      <c r="E38" s="621"/>
      <c r="F38" s="621"/>
      <c r="G38" s="621"/>
      <c r="H38" s="621"/>
      <c r="I38" s="621"/>
      <c r="J38" s="621"/>
      <c r="K38" s="621"/>
      <c r="L38" s="621"/>
      <c r="M38" s="621"/>
      <c r="N38" s="621"/>
      <c r="O38" s="621"/>
      <c r="P38" s="621"/>
      <c r="Q38" s="622"/>
      <c r="R38" s="623">
        <v>184643</v>
      </c>
      <c r="S38" s="624"/>
      <c r="T38" s="624"/>
      <c r="U38" s="624"/>
      <c r="V38" s="624"/>
      <c r="W38" s="624"/>
      <c r="X38" s="624"/>
      <c r="Y38" s="625"/>
      <c r="Z38" s="626">
        <v>3.7</v>
      </c>
      <c r="AA38" s="626"/>
      <c r="AB38" s="626"/>
      <c r="AC38" s="626"/>
      <c r="AD38" s="627" t="s">
        <v>122</v>
      </c>
      <c r="AE38" s="627"/>
      <c r="AF38" s="627"/>
      <c r="AG38" s="627"/>
      <c r="AH38" s="627"/>
      <c r="AI38" s="627"/>
      <c r="AJ38" s="627"/>
      <c r="AK38" s="627"/>
      <c r="AL38" s="628" t="s">
        <v>122</v>
      </c>
      <c r="AM38" s="629"/>
      <c r="AN38" s="629"/>
      <c r="AO38" s="630"/>
      <c r="AQ38" s="689" t="s">
        <v>324</v>
      </c>
      <c r="AR38" s="690"/>
      <c r="AS38" s="690"/>
      <c r="AT38" s="690"/>
      <c r="AU38" s="690"/>
      <c r="AV38" s="690"/>
      <c r="AW38" s="690"/>
      <c r="AX38" s="690"/>
      <c r="AY38" s="691"/>
      <c r="AZ38" s="623">
        <v>3168</v>
      </c>
      <c r="BA38" s="624"/>
      <c r="BB38" s="624"/>
      <c r="BC38" s="624"/>
      <c r="BD38" s="654"/>
      <c r="BE38" s="654"/>
      <c r="BF38" s="680"/>
      <c r="BG38" s="620" t="s">
        <v>325</v>
      </c>
      <c r="BH38" s="621"/>
      <c r="BI38" s="621"/>
      <c r="BJ38" s="621"/>
      <c r="BK38" s="621"/>
      <c r="BL38" s="621"/>
      <c r="BM38" s="621"/>
      <c r="BN38" s="621"/>
      <c r="BO38" s="621"/>
      <c r="BP38" s="621"/>
      <c r="BQ38" s="621"/>
      <c r="BR38" s="621"/>
      <c r="BS38" s="621"/>
      <c r="BT38" s="621"/>
      <c r="BU38" s="622"/>
      <c r="BV38" s="623">
        <v>375</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213167</v>
      </c>
      <c r="CS38" s="624"/>
      <c r="CT38" s="624"/>
      <c r="CU38" s="624"/>
      <c r="CV38" s="624"/>
      <c r="CW38" s="624"/>
      <c r="CX38" s="624"/>
      <c r="CY38" s="625"/>
      <c r="CZ38" s="628">
        <v>4.5</v>
      </c>
      <c r="DA38" s="656"/>
      <c r="DB38" s="656"/>
      <c r="DC38" s="658"/>
      <c r="DD38" s="632">
        <v>185050</v>
      </c>
      <c r="DE38" s="624"/>
      <c r="DF38" s="624"/>
      <c r="DG38" s="624"/>
      <c r="DH38" s="624"/>
      <c r="DI38" s="624"/>
      <c r="DJ38" s="624"/>
      <c r="DK38" s="625"/>
      <c r="DL38" s="632">
        <v>172503</v>
      </c>
      <c r="DM38" s="624"/>
      <c r="DN38" s="624"/>
      <c r="DO38" s="624"/>
      <c r="DP38" s="624"/>
      <c r="DQ38" s="624"/>
      <c r="DR38" s="624"/>
      <c r="DS38" s="624"/>
      <c r="DT38" s="624"/>
      <c r="DU38" s="624"/>
      <c r="DV38" s="625"/>
      <c r="DW38" s="628">
        <v>8</v>
      </c>
      <c r="DX38" s="656"/>
      <c r="DY38" s="656"/>
      <c r="DZ38" s="656"/>
      <c r="EA38" s="656"/>
      <c r="EB38" s="656"/>
      <c r="EC38" s="657"/>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328</v>
      </c>
      <c r="AR39" s="690"/>
      <c r="AS39" s="690"/>
      <c r="AT39" s="690"/>
      <c r="AU39" s="690"/>
      <c r="AV39" s="690"/>
      <c r="AW39" s="690"/>
      <c r="AX39" s="690"/>
      <c r="AY39" s="691"/>
      <c r="AZ39" s="623" t="s">
        <v>122</v>
      </c>
      <c r="BA39" s="624"/>
      <c r="BB39" s="624"/>
      <c r="BC39" s="624"/>
      <c r="BD39" s="654"/>
      <c r="BE39" s="654"/>
      <c r="BF39" s="680"/>
      <c r="BG39" s="620" t="s">
        <v>329</v>
      </c>
      <c r="BH39" s="621"/>
      <c r="BI39" s="621"/>
      <c r="BJ39" s="621"/>
      <c r="BK39" s="621"/>
      <c r="BL39" s="621"/>
      <c r="BM39" s="621"/>
      <c r="BN39" s="621"/>
      <c r="BO39" s="621"/>
      <c r="BP39" s="621"/>
      <c r="BQ39" s="621"/>
      <c r="BR39" s="621"/>
      <c r="BS39" s="621"/>
      <c r="BT39" s="621"/>
      <c r="BU39" s="622"/>
      <c r="BV39" s="623">
        <v>542</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696531</v>
      </c>
      <c r="CS39" s="654"/>
      <c r="CT39" s="654"/>
      <c r="CU39" s="654"/>
      <c r="CV39" s="654"/>
      <c r="CW39" s="654"/>
      <c r="CX39" s="654"/>
      <c r="CY39" s="655"/>
      <c r="CZ39" s="628">
        <v>14.8</v>
      </c>
      <c r="DA39" s="656"/>
      <c r="DB39" s="656"/>
      <c r="DC39" s="658"/>
      <c r="DD39" s="632">
        <v>167802</v>
      </c>
      <c r="DE39" s="654"/>
      <c r="DF39" s="654"/>
      <c r="DG39" s="654"/>
      <c r="DH39" s="654"/>
      <c r="DI39" s="654"/>
      <c r="DJ39" s="654"/>
      <c r="DK39" s="655"/>
      <c r="DL39" s="632" t="s">
        <v>122</v>
      </c>
      <c r="DM39" s="654"/>
      <c r="DN39" s="654"/>
      <c r="DO39" s="654"/>
      <c r="DP39" s="654"/>
      <c r="DQ39" s="654"/>
      <c r="DR39" s="654"/>
      <c r="DS39" s="654"/>
      <c r="DT39" s="654"/>
      <c r="DU39" s="654"/>
      <c r="DV39" s="655"/>
      <c r="DW39" s="628" t="s">
        <v>122</v>
      </c>
      <c r="DX39" s="656"/>
      <c r="DY39" s="656"/>
      <c r="DZ39" s="656"/>
      <c r="EA39" s="656"/>
      <c r="EB39" s="656"/>
      <c r="EC39" s="657"/>
    </row>
    <row r="40" spans="2:133" ht="11.25" customHeight="1" x14ac:dyDescent="0.15">
      <c r="B40" s="620" t="s">
        <v>331</v>
      </c>
      <c r="C40" s="621"/>
      <c r="D40" s="621"/>
      <c r="E40" s="621"/>
      <c r="F40" s="621"/>
      <c r="G40" s="621"/>
      <c r="H40" s="621"/>
      <c r="I40" s="621"/>
      <c r="J40" s="621"/>
      <c r="K40" s="621"/>
      <c r="L40" s="621"/>
      <c r="M40" s="621"/>
      <c r="N40" s="621"/>
      <c r="O40" s="621"/>
      <c r="P40" s="621"/>
      <c r="Q40" s="622"/>
      <c r="R40" s="623">
        <v>4843</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9" t="s">
        <v>332</v>
      </c>
      <c r="AR40" s="690"/>
      <c r="AS40" s="690"/>
      <c r="AT40" s="690"/>
      <c r="AU40" s="690"/>
      <c r="AV40" s="690"/>
      <c r="AW40" s="690"/>
      <c r="AX40" s="690"/>
      <c r="AY40" s="691"/>
      <c r="AZ40" s="623" t="s">
        <v>122</v>
      </c>
      <c r="BA40" s="624"/>
      <c r="BB40" s="624"/>
      <c r="BC40" s="624"/>
      <c r="BD40" s="654"/>
      <c r="BE40" s="654"/>
      <c r="BF40" s="680"/>
      <c r="BG40" s="669" t="s">
        <v>333</v>
      </c>
      <c r="BH40" s="670"/>
      <c r="BI40" s="670"/>
      <c r="BJ40" s="670"/>
      <c r="BK40" s="670"/>
      <c r="BL40" s="211"/>
      <c r="BM40" s="621" t="s">
        <v>334</v>
      </c>
      <c r="BN40" s="621"/>
      <c r="BO40" s="621"/>
      <c r="BP40" s="621"/>
      <c r="BQ40" s="621"/>
      <c r="BR40" s="621"/>
      <c r="BS40" s="621"/>
      <c r="BT40" s="621"/>
      <c r="BU40" s="622"/>
      <c r="BV40" s="623">
        <v>82</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50460</v>
      </c>
      <c r="CS40" s="624"/>
      <c r="CT40" s="624"/>
      <c r="CU40" s="624"/>
      <c r="CV40" s="624"/>
      <c r="CW40" s="624"/>
      <c r="CX40" s="624"/>
      <c r="CY40" s="625"/>
      <c r="CZ40" s="628">
        <v>1.1000000000000001</v>
      </c>
      <c r="DA40" s="656"/>
      <c r="DB40" s="656"/>
      <c r="DC40" s="658"/>
      <c r="DD40" s="632">
        <v>50460</v>
      </c>
      <c r="DE40" s="624"/>
      <c r="DF40" s="624"/>
      <c r="DG40" s="624"/>
      <c r="DH40" s="624"/>
      <c r="DI40" s="624"/>
      <c r="DJ40" s="624"/>
      <c r="DK40" s="625"/>
      <c r="DL40" s="632">
        <v>460</v>
      </c>
      <c r="DM40" s="624"/>
      <c r="DN40" s="624"/>
      <c r="DO40" s="624"/>
      <c r="DP40" s="624"/>
      <c r="DQ40" s="624"/>
      <c r="DR40" s="624"/>
      <c r="DS40" s="624"/>
      <c r="DT40" s="624"/>
      <c r="DU40" s="624"/>
      <c r="DV40" s="625"/>
      <c r="DW40" s="628">
        <v>0</v>
      </c>
      <c r="DX40" s="656"/>
      <c r="DY40" s="656"/>
      <c r="DZ40" s="656"/>
      <c r="EA40" s="656"/>
      <c r="EB40" s="656"/>
      <c r="EC40" s="657"/>
    </row>
    <row r="41" spans="2:133" ht="11.25" customHeight="1" x14ac:dyDescent="0.15">
      <c r="B41" s="644" t="s">
        <v>336</v>
      </c>
      <c r="C41" s="645"/>
      <c r="D41" s="645"/>
      <c r="E41" s="645"/>
      <c r="F41" s="645"/>
      <c r="G41" s="645"/>
      <c r="H41" s="645"/>
      <c r="I41" s="645"/>
      <c r="J41" s="645"/>
      <c r="K41" s="645"/>
      <c r="L41" s="645"/>
      <c r="M41" s="645"/>
      <c r="N41" s="645"/>
      <c r="O41" s="645"/>
      <c r="P41" s="645"/>
      <c r="Q41" s="646"/>
      <c r="R41" s="698">
        <v>4983431</v>
      </c>
      <c r="S41" s="699"/>
      <c r="T41" s="699"/>
      <c r="U41" s="699"/>
      <c r="V41" s="699"/>
      <c r="W41" s="699"/>
      <c r="X41" s="699"/>
      <c r="Y41" s="700"/>
      <c r="Z41" s="701">
        <v>100</v>
      </c>
      <c r="AA41" s="701"/>
      <c r="AB41" s="701"/>
      <c r="AC41" s="701"/>
      <c r="AD41" s="702">
        <v>2139042</v>
      </c>
      <c r="AE41" s="702"/>
      <c r="AF41" s="702"/>
      <c r="AG41" s="702"/>
      <c r="AH41" s="702"/>
      <c r="AI41" s="702"/>
      <c r="AJ41" s="702"/>
      <c r="AK41" s="702"/>
      <c r="AL41" s="703">
        <v>100</v>
      </c>
      <c r="AM41" s="683"/>
      <c r="AN41" s="683"/>
      <c r="AO41" s="704"/>
      <c r="AQ41" s="689" t="s">
        <v>337</v>
      </c>
      <c r="AR41" s="690"/>
      <c r="AS41" s="690"/>
      <c r="AT41" s="690"/>
      <c r="AU41" s="690"/>
      <c r="AV41" s="690"/>
      <c r="AW41" s="690"/>
      <c r="AX41" s="690"/>
      <c r="AY41" s="691"/>
      <c r="AZ41" s="623">
        <v>83362</v>
      </c>
      <c r="BA41" s="624"/>
      <c r="BB41" s="624"/>
      <c r="BC41" s="624"/>
      <c r="BD41" s="654"/>
      <c r="BE41" s="654"/>
      <c r="BF41" s="680"/>
      <c r="BG41" s="669"/>
      <c r="BH41" s="670"/>
      <c r="BI41" s="670"/>
      <c r="BJ41" s="670"/>
      <c r="BK41" s="670"/>
      <c r="BL41" s="211"/>
      <c r="BM41" s="621" t="s">
        <v>338</v>
      </c>
      <c r="BN41" s="621"/>
      <c r="BO41" s="621"/>
      <c r="BP41" s="621"/>
      <c r="BQ41" s="621"/>
      <c r="BR41" s="621"/>
      <c r="BS41" s="621"/>
      <c r="BT41" s="621"/>
      <c r="BU41" s="622"/>
      <c r="BV41" s="623">
        <v>30</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4"/>
      <c r="CT41" s="654"/>
      <c r="CU41" s="654"/>
      <c r="CV41" s="654"/>
      <c r="CW41" s="654"/>
      <c r="CX41" s="654"/>
      <c r="CY41" s="655"/>
      <c r="CZ41" s="628" t="s">
        <v>122</v>
      </c>
      <c r="DA41" s="656"/>
      <c r="DB41" s="656"/>
      <c r="DC41" s="658"/>
      <c r="DD41" s="632" t="s">
        <v>122</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340</v>
      </c>
      <c r="AR42" s="706"/>
      <c r="AS42" s="706"/>
      <c r="AT42" s="706"/>
      <c r="AU42" s="706"/>
      <c r="AV42" s="706"/>
      <c r="AW42" s="706"/>
      <c r="AX42" s="706"/>
      <c r="AY42" s="707"/>
      <c r="AZ42" s="698">
        <v>129805</v>
      </c>
      <c r="BA42" s="699"/>
      <c r="BB42" s="699"/>
      <c r="BC42" s="699"/>
      <c r="BD42" s="682"/>
      <c r="BE42" s="682"/>
      <c r="BF42" s="684"/>
      <c r="BG42" s="671"/>
      <c r="BH42" s="672"/>
      <c r="BI42" s="672"/>
      <c r="BJ42" s="672"/>
      <c r="BK42" s="672"/>
      <c r="BL42" s="212"/>
      <c r="BM42" s="645" t="s">
        <v>341</v>
      </c>
      <c r="BN42" s="645"/>
      <c r="BO42" s="645"/>
      <c r="BP42" s="645"/>
      <c r="BQ42" s="645"/>
      <c r="BR42" s="645"/>
      <c r="BS42" s="645"/>
      <c r="BT42" s="645"/>
      <c r="BU42" s="646"/>
      <c r="BV42" s="698">
        <v>656</v>
      </c>
      <c r="BW42" s="699"/>
      <c r="BX42" s="699"/>
      <c r="BY42" s="699"/>
      <c r="BZ42" s="699"/>
      <c r="CA42" s="699"/>
      <c r="CB42" s="708"/>
      <c r="CD42" s="620" t="s">
        <v>342</v>
      </c>
      <c r="CE42" s="621"/>
      <c r="CF42" s="621"/>
      <c r="CG42" s="621"/>
      <c r="CH42" s="621"/>
      <c r="CI42" s="621"/>
      <c r="CJ42" s="621"/>
      <c r="CK42" s="621"/>
      <c r="CL42" s="621"/>
      <c r="CM42" s="621"/>
      <c r="CN42" s="621"/>
      <c r="CO42" s="621"/>
      <c r="CP42" s="621"/>
      <c r="CQ42" s="622"/>
      <c r="CR42" s="623">
        <v>1105090</v>
      </c>
      <c r="CS42" s="654"/>
      <c r="CT42" s="654"/>
      <c r="CU42" s="654"/>
      <c r="CV42" s="654"/>
      <c r="CW42" s="654"/>
      <c r="CX42" s="654"/>
      <c r="CY42" s="655"/>
      <c r="CZ42" s="628">
        <v>23.4</v>
      </c>
      <c r="DA42" s="656"/>
      <c r="DB42" s="656"/>
      <c r="DC42" s="658"/>
      <c r="DD42" s="632">
        <v>302053</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32939</v>
      </c>
      <c r="CS43" s="654"/>
      <c r="CT43" s="654"/>
      <c r="CU43" s="654"/>
      <c r="CV43" s="654"/>
      <c r="CW43" s="654"/>
      <c r="CX43" s="654"/>
      <c r="CY43" s="655"/>
      <c r="CZ43" s="628">
        <v>0.7</v>
      </c>
      <c r="DA43" s="656"/>
      <c r="DB43" s="656"/>
      <c r="DC43" s="658"/>
      <c r="DD43" s="632">
        <v>32939</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1105090</v>
      </c>
      <c r="CS44" s="624"/>
      <c r="CT44" s="624"/>
      <c r="CU44" s="624"/>
      <c r="CV44" s="624"/>
      <c r="CW44" s="624"/>
      <c r="CX44" s="624"/>
      <c r="CY44" s="625"/>
      <c r="CZ44" s="628">
        <v>23.4</v>
      </c>
      <c r="DA44" s="629"/>
      <c r="DB44" s="629"/>
      <c r="DC44" s="635"/>
      <c r="DD44" s="632">
        <v>302053</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760880</v>
      </c>
      <c r="CS45" s="654"/>
      <c r="CT45" s="654"/>
      <c r="CU45" s="654"/>
      <c r="CV45" s="654"/>
      <c r="CW45" s="654"/>
      <c r="CX45" s="654"/>
      <c r="CY45" s="655"/>
      <c r="CZ45" s="628">
        <v>16.100000000000001</v>
      </c>
      <c r="DA45" s="656"/>
      <c r="DB45" s="656"/>
      <c r="DC45" s="658"/>
      <c r="DD45" s="632">
        <v>85052</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297939</v>
      </c>
      <c r="CS46" s="624"/>
      <c r="CT46" s="624"/>
      <c r="CU46" s="624"/>
      <c r="CV46" s="624"/>
      <c r="CW46" s="624"/>
      <c r="CX46" s="624"/>
      <c r="CY46" s="625"/>
      <c r="CZ46" s="628">
        <v>6.3</v>
      </c>
      <c r="DA46" s="629"/>
      <c r="DB46" s="629"/>
      <c r="DC46" s="635"/>
      <c r="DD46" s="632">
        <v>170730</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t="s">
        <v>122</v>
      </c>
      <c r="CS47" s="654"/>
      <c r="CT47" s="654"/>
      <c r="CU47" s="654"/>
      <c r="CV47" s="654"/>
      <c r="CW47" s="654"/>
      <c r="CX47" s="654"/>
      <c r="CY47" s="655"/>
      <c r="CZ47" s="628" t="s">
        <v>122</v>
      </c>
      <c r="DA47" s="656"/>
      <c r="DB47" s="656"/>
      <c r="DC47" s="658"/>
      <c r="DD47" s="632" t="s">
        <v>122</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352</v>
      </c>
      <c r="CE49" s="645"/>
      <c r="CF49" s="645"/>
      <c r="CG49" s="645"/>
      <c r="CH49" s="645"/>
      <c r="CI49" s="645"/>
      <c r="CJ49" s="645"/>
      <c r="CK49" s="645"/>
      <c r="CL49" s="645"/>
      <c r="CM49" s="645"/>
      <c r="CN49" s="645"/>
      <c r="CO49" s="645"/>
      <c r="CP49" s="645"/>
      <c r="CQ49" s="646"/>
      <c r="CR49" s="698">
        <v>4719841</v>
      </c>
      <c r="CS49" s="682"/>
      <c r="CT49" s="682"/>
      <c r="CU49" s="682"/>
      <c r="CV49" s="682"/>
      <c r="CW49" s="682"/>
      <c r="CX49" s="682"/>
      <c r="CY49" s="711"/>
      <c r="CZ49" s="703">
        <v>100</v>
      </c>
      <c r="DA49" s="712"/>
      <c r="DB49" s="712"/>
      <c r="DC49" s="713"/>
      <c r="DD49" s="714">
        <v>2930207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gB1oyIPI9WN8P3HKzaJ4poZn6Uexg+otET0R2yzu7GliL4iSXkjAFmD8sIVEtuFxXoFyDL14ZyZ6cBNWIoWN7Q==" saltValue="IYh7rcTxqtZ0+XAUqE4ijg=="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Z38" sqref="AZ38:BD38"/>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35" t="s">
        <v>353</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36" t="s">
        <v>354</v>
      </c>
      <c r="DK2" s="737"/>
      <c r="DL2" s="737"/>
      <c r="DM2" s="737"/>
      <c r="DN2" s="737"/>
      <c r="DO2" s="738"/>
      <c r="DP2" s="216"/>
      <c r="DQ2" s="736" t="s">
        <v>355</v>
      </c>
      <c r="DR2" s="737"/>
      <c r="DS2" s="737"/>
      <c r="DT2" s="737"/>
      <c r="DU2" s="737"/>
      <c r="DV2" s="737"/>
      <c r="DW2" s="737"/>
      <c r="DX2" s="737"/>
      <c r="DY2" s="737"/>
      <c r="DZ2" s="738"/>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39" t="s">
        <v>356</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20"/>
      <c r="BA4" s="220"/>
      <c r="BB4" s="220"/>
      <c r="BC4" s="220"/>
      <c r="BD4" s="220"/>
      <c r="BE4" s="221"/>
      <c r="BF4" s="221"/>
      <c r="BG4" s="221"/>
      <c r="BH4" s="221"/>
      <c r="BI4" s="221"/>
      <c r="BJ4" s="221"/>
      <c r="BK4" s="221"/>
      <c r="BL4" s="221"/>
      <c r="BM4" s="221"/>
      <c r="BN4" s="221"/>
      <c r="BO4" s="221"/>
      <c r="BP4" s="221"/>
      <c r="BQ4" s="740" t="s">
        <v>357</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22"/>
    </row>
    <row r="5" spans="1:131" s="223" customFormat="1" ht="26.25" customHeight="1" x14ac:dyDescent="0.15">
      <c r="A5" s="729" t="s">
        <v>358</v>
      </c>
      <c r="B5" s="730"/>
      <c r="C5" s="730"/>
      <c r="D5" s="730"/>
      <c r="E5" s="730"/>
      <c r="F5" s="730"/>
      <c r="G5" s="730"/>
      <c r="H5" s="730"/>
      <c r="I5" s="730"/>
      <c r="J5" s="730"/>
      <c r="K5" s="730"/>
      <c r="L5" s="730"/>
      <c r="M5" s="730"/>
      <c r="N5" s="730"/>
      <c r="O5" s="730"/>
      <c r="P5" s="731"/>
      <c r="Q5" s="725" t="s">
        <v>359</v>
      </c>
      <c r="R5" s="721"/>
      <c r="S5" s="721"/>
      <c r="T5" s="721"/>
      <c r="U5" s="722"/>
      <c r="V5" s="725" t="s">
        <v>360</v>
      </c>
      <c r="W5" s="721"/>
      <c r="X5" s="721"/>
      <c r="Y5" s="721"/>
      <c r="Z5" s="722"/>
      <c r="AA5" s="725" t="s">
        <v>361</v>
      </c>
      <c r="AB5" s="721"/>
      <c r="AC5" s="721"/>
      <c r="AD5" s="721"/>
      <c r="AE5" s="721"/>
      <c r="AF5" s="741" t="s">
        <v>362</v>
      </c>
      <c r="AG5" s="721"/>
      <c r="AH5" s="721"/>
      <c r="AI5" s="721"/>
      <c r="AJ5" s="727"/>
      <c r="AK5" s="721" t="s">
        <v>363</v>
      </c>
      <c r="AL5" s="721"/>
      <c r="AM5" s="721"/>
      <c r="AN5" s="721"/>
      <c r="AO5" s="722"/>
      <c r="AP5" s="725" t="s">
        <v>364</v>
      </c>
      <c r="AQ5" s="721"/>
      <c r="AR5" s="721"/>
      <c r="AS5" s="721"/>
      <c r="AT5" s="722"/>
      <c r="AU5" s="725" t="s">
        <v>365</v>
      </c>
      <c r="AV5" s="721"/>
      <c r="AW5" s="721"/>
      <c r="AX5" s="721"/>
      <c r="AY5" s="727"/>
      <c r="AZ5" s="220"/>
      <c r="BA5" s="220"/>
      <c r="BB5" s="220"/>
      <c r="BC5" s="220"/>
      <c r="BD5" s="220"/>
      <c r="BE5" s="221"/>
      <c r="BF5" s="221"/>
      <c r="BG5" s="221"/>
      <c r="BH5" s="221"/>
      <c r="BI5" s="221"/>
      <c r="BJ5" s="221"/>
      <c r="BK5" s="221"/>
      <c r="BL5" s="221"/>
      <c r="BM5" s="221"/>
      <c r="BN5" s="221"/>
      <c r="BO5" s="221"/>
      <c r="BP5" s="221"/>
      <c r="BQ5" s="729" t="s">
        <v>366</v>
      </c>
      <c r="BR5" s="730"/>
      <c r="BS5" s="730"/>
      <c r="BT5" s="730"/>
      <c r="BU5" s="730"/>
      <c r="BV5" s="730"/>
      <c r="BW5" s="730"/>
      <c r="BX5" s="730"/>
      <c r="BY5" s="730"/>
      <c r="BZ5" s="730"/>
      <c r="CA5" s="730"/>
      <c r="CB5" s="730"/>
      <c r="CC5" s="730"/>
      <c r="CD5" s="730"/>
      <c r="CE5" s="730"/>
      <c r="CF5" s="730"/>
      <c r="CG5" s="731"/>
      <c r="CH5" s="725" t="s">
        <v>367</v>
      </c>
      <c r="CI5" s="721"/>
      <c r="CJ5" s="721"/>
      <c r="CK5" s="721"/>
      <c r="CL5" s="722"/>
      <c r="CM5" s="725" t="s">
        <v>368</v>
      </c>
      <c r="CN5" s="721"/>
      <c r="CO5" s="721"/>
      <c r="CP5" s="721"/>
      <c r="CQ5" s="722"/>
      <c r="CR5" s="725" t="s">
        <v>369</v>
      </c>
      <c r="CS5" s="721"/>
      <c r="CT5" s="721"/>
      <c r="CU5" s="721"/>
      <c r="CV5" s="722"/>
      <c r="CW5" s="725" t="s">
        <v>370</v>
      </c>
      <c r="CX5" s="721"/>
      <c r="CY5" s="721"/>
      <c r="CZ5" s="721"/>
      <c r="DA5" s="722"/>
      <c r="DB5" s="725" t="s">
        <v>371</v>
      </c>
      <c r="DC5" s="721"/>
      <c r="DD5" s="721"/>
      <c r="DE5" s="721"/>
      <c r="DF5" s="722"/>
      <c r="DG5" s="774" t="s">
        <v>372</v>
      </c>
      <c r="DH5" s="775"/>
      <c r="DI5" s="775"/>
      <c r="DJ5" s="775"/>
      <c r="DK5" s="776"/>
      <c r="DL5" s="774" t="s">
        <v>373</v>
      </c>
      <c r="DM5" s="775"/>
      <c r="DN5" s="775"/>
      <c r="DO5" s="775"/>
      <c r="DP5" s="776"/>
      <c r="DQ5" s="725" t="s">
        <v>374</v>
      </c>
      <c r="DR5" s="721"/>
      <c r="DS5" s="721"/>
      <c r="DT5" s="721"/>
      <c r="DU5" s="722"/>
      <c r="DV5" s="725" t="s">
        <v>365</v>
      </c>
      <c r="DW5" s="721"/>
      <c r="DX5" s="721"/>
      <c r="DY5" s="721"/>
      <c r="DZ5" s="727"/>
      <c r="EA5" s="222"/>
    </row>
    <row r="6" spans="1:131" s="223" customFormat="1" ht="26.25" customHeight="1" thickBot="1" x14ac:dyDescent="0.2">
      <c r="A6" s="732"/>
      <c r="B6" s="733"/>
      <c r="C6" s="733"/>
      <c r="D6" s="733"/>
      <c r="E6" s="733"/>
      <c r="F6" s="733"/>
      <c r="G6" s="733"/>
      <c r="H6" s="733"/>
      <c r="I6" s="733"/>
      <c r="J6" s="733"/>
      <c r="K6" s="733"/>
      <c r="L6" s="733"/>
      <c r="M6" s="733"/>
      <c r="N6" s="733"/>
      <c r="O6" s="733"/>
      <c r="P6" s="734"/>
      <c r="Q6" s="726"/>
      <c r="R6" s="723"/>
      <c r="S6" s="723"/>
      <c r="T6" s="723"/>
      <c r="U6" s="724"/>
      <c r="V6" s="726"/>
      <c r="W6" s="723"/>
      <c r="X6" s="723"/>
      <c r="Y6" s="723"/>
      <c r="Z6" s="724"/>
      <c r="AA6" s="726"/>
      <c r="AB6" s="723"/>
      <c r="AC6" s="723"/>
      <c r="AD6" s="723"/>
      <c r="AE6" s="723"/>
      <c r="AF6" s="742"/>
      <c r="AG6" s="723"/>
      <c r="AH6" s="723"/>
      <c r="AI6" s="723"/>
      <c r="AJ6" s="728"/>
      <c r="AK6" s="723"/>
      <c r="AL6" s="723"/>
      <c r="AM6" s="723"/>
      <c r="AN6" s="723"/>
      <c r="AO6" s="724"/>
      <c r="AP6" s="726"/>
      <c r="AQ6" s="723"/>
      <c r="AR6" s="723"/>
      <c r="AS6" s="723"/>
      <c r="AT6" s="724"/>
      <c r="AU6" s="726"/>
      <c r="AV6" s="723"/>
      <c r="AW6" s="723"/>
      <c r="AX6" s="723"/>
      <c r="AY6" s="728"/>
      <c r="AZ6" s="220"/>
      <c r="BA6" s="220"/>
      <c r="BB6" s="220"/>
      <c r="BC6" s="220"/>
      <c r="BD6" s="220"/>
      <c r="BE6" s="221"/>
      <c r="BF6" s="221"/>
      <c r="BG6" s="221"/>
      <c r="BH6" s="221"/>
      <c r="BI6" s="221"/>
      <c r="BJ6" s="221"/>
      <c r="BK6" s="221"/>
      <c r="BL6" s="221"/>
      <c r="BM6" s="221"/>
      <c r="BN6" s="221"/>
      <c r="BO6" s="221"/>
      <c r="BP6" s="221"/>
      <c r="BQ6" s="732"/>
      <c r="BR6" s="733"/>
      <c r="BS6" s="733"/>
      <c r="BT6" s="733"/>
      <c r="BU6" s="733"/>
      <c r="BV6" s="733"/>
      <c r="BW6" s="733"/>
      <c r="BX6" s="733"/>
      <c r="BY6" s="733"/>
      <c r="BZ6" s="733"/>
      <c r="CA6" s="733"/>
      <c r="CB6" s="733"/>
      <c r="CC6" s="733"/>
      <c r="CD6" s="733"/>
      <c r="CE6" s="733"/>
      <c r="CF6" s="733"/>
      <c r="CG6" s="734"/>
      <c r="CH6" s="726"/>
      <c r="CI6" s="723"/>
      <c r="CJ6" s="723"/>
      <c r="CK6" s="723"/>
      <c r="CL6" s="724"/>
      <c r="CM6" s="726"/>
      <c r="CN6" s="723"/>
      <c r="CO6" s="723"/>
      <c r="CP6" s="723"/>
      <c r="CQ6" s="724"/>
      <c r="CR6" s="726"/>
      <c r="CS6" s="723"/>
      <c r="CT6" s="723"/>
      <c r="CU6" s="723"/>
      <c r="CV6" s="724"/>
      <c r="CW6" s="726"/>
      <c r="CX6" s="723"/>
      <c r="CY6" s="723"/>
      <c r="CZ6" s="723"/>
      <c r="DA6" s="724"/>
      <c r="DB6" s="726"/>
      <c r="DC6" s="723"/>
      <c r="DD6" s="723"/>
      <c r="DE6" s="723"/>
      <c r="DF6" s="724"/>
      <c r="DG6" s="777"/>
      <c r="DH6" s="778"/>
      <c r="DI6" s="778"/>
      <c r="DJ6" s="778"/>
      <c r="DK6" s="779"/>
      <c r="DL6" s="777"/>
      <c r="DM6" s="778"/>
      <c r="DN6" s="778"/>
      <c r="DO6" s="778"/>
      <c r="DP6" s="779"/>
      <c r="DQ6" s="726"/>
      <c r="DR6" s="723"/>
      <c r="DS6" s="723"/>
      <c r="DT6" s="723"/>
      <c r="DU6" s="724"/>
      <c r="DV6" s="726"/>
      <c r="DW6" s="723"/>
      <c r="DX6" s="723"/>
      <c r="DY6" s="723"/>
      <c r="DZ6" s="728"/>
      <c r="EA6" s="222"/>
    </row>
    <row r="7" spans="1:131" s="223" customFormat="1" ht="26.25" customHeight="1" thickTop="1" x14ac:dyDescent="0.15">
      <c r="A7" s="224">
        <v>1</v>
      </c>
      <c r="B7" s="760" t="s">
        <v>375</v>
      </c>
      <c r="C7" s="761"/>
      <c r="D7" s="761"/>
      <c r="E7" s="761"/>
      <c r="F7" s="761"/>
      <c r="G7" s="761"/>
      <c r="H7" s="761"/>
      <c r="I7" s="761"/>
      <c r="J7" s="761"/>
      <c r="K7" s="761"/>
      <c r="L7" s="761"/>
      <c r="M7" s="761"/>
      <c r="N7" s="761"/>
      <c r="O7" s="761"/>
      <c r="P7" s="762"/>
      <c r="Q7" s="763">
        <v>4983</v>
      </c>
      <c r="R7" s="764"/>
      <c r="S7" s="764"/>
      <c r="T7" s="764"/>
      <c r="U7" s="764"/>
      <c r="V7" s="764">
        <v>4720</v>
      </c>
      <c r="W7" s="764"/>
      <c r="X7" s="764"/>
      <c r="Y7" s="764"/>
      <c r="Z7" s="764"/>
      <c r="AA7" s="764">
        <v>263</v>
      </c>
      <c r="AB7" s="764"/>
      <c r="AC7" s="764"/>
      <c r="AD7" s="764"/>
      <c r="AE7" s="765"/>
      <c r="AF7" s="766">
        <v>229</v>
      </c>
      <c r="AG7" s="767"/>
      <c r="AH7" s="767"/>
      <c r="AI7" s="767"/>
      <c r="AJ7" s="768"/>
      <c r="AK7" s="769">
        <v>16892</v>
      </c>
      <c r="AL7" s="770"/>
      <c r="AM7" s="770"/>
      <c r="AN7" s="770"/>
      <c r="AO7" s="770"/>
      <c r="AP7" s="770">
        <v>2151</v>
      </c>
      <c r="AQ7" s="770"/>
      <c r="AR7" s="770"/>
      <c r="AS7" s="770"/>
      <c r="AT7" s="770"/>
      <c r="AU7" s="771"/>
      <c r="AV7" s="771"/>
      <c r="AW7" s="771"/>
      <c r="AX7" s="771"/>
      <c r="AY7" s="772"/>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73"/>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49"/>
      <c r="C8" s="750"/>
      <c r="D8" s="750"/>
      <c r="E8" s="750"/>
      <c r="F8" s="750"/>
      <c r="G8" s="750"/>
      <c r="H8" s="750"/>
      <c r="I8" s="750"/>
      <c r="J8" s="750"/>
      <c r="K8" s="750"/>
      <c r="L8" s="750"/>
      <c r="M8" s="750"/>
      <c r="N8" s="750"/>
      <c r="O8" s="750"/>
      <c r="P8" s="751"/>
      <c r="Q8" s="752"/>
      <c r="R8" s="753"/>
      <c r="S8" s="753"/>
      <c r="T8" s="753"/>
      <c r="U8" s="753"/>
      <c r="V8" s="753"/>
      <c r="W8" s="753"/>
      <c r="X8" s="753"/>
      <c r="Y8" s="753"/>
      <c r="Z8" s="753"/>
      <c r="AA8" s="753"/>
      <c r="AB8" s="753"/>
      <c r="AC8" s="753"/>
      <c r="AD8" s="753"/>
      <c r="AE8" s="754"/>
      <c r="AF8" s="755"/>
      <c r="AG8" s="756"/>
      <c r="AH8" s="756"/>
      <c r="AI8" s="756"/>
      <c r="AJ8" s="757"/>
      <c r="AK8" s="758"/>
      <c r="AL8" s="759"/>
      <c r="AM8" s="759"/>
      <c r="AN8" s="759"/>
      <c r="AO8" s="759"/>
      <c r="AP8" s="759"/>
      <c r="AQ8" s="759"/>
      <c r="AR8" s="759"/>
      <c r="AS8" s="759"/>
      <c r="AT8" s="759"/>
      <c r="AU8" s="780"/>
      <c r="AV8" s="780"/>
      <c r="AW8" s="780"/>
      <c r="AX8" s="780"/>
      <c r="AY8" s="781"/>
      <c r="AZ8" s="220"/>
      <c r="BA8" s="220"/>
      <c r="BB8" s="220"/>
      <c r="BC8" s="220"/>
      <c r="BD8" s="220"/>
      <c r="BE8" s="221"/>
      <c r="BF8" s="221"/>
      <c r="BG8" s="221"/>
      <c r="BH8" s="221"/>
      <c r="BI8" s="221"/>
      <c r="BJ8" s="221"/>
      <c r="BK8" s="221"/>
      <c r="BL8" s="221"/>
      <c r="BM8" s="221"/>
      <c r="BN8" s="221"/>
      <c r="BO8" s="221"/>
      <c r="BP8" s="221"/>
      <c r="BQ8" s="226">
        <v>2</v>
      </c>
      <c r="BR8" s="227"/>
      <c r="BS8" s="782"/>
      <c r="BT8" s="783"/>
      <c r="BU8" s="783"/>
      <c r="BV8" s="783"/>
      <c r="BW8" s="783"/>
      <c r="BX8" s="783"/>
      <c r="BY8" s="783"/>
      <c r="BZ8" s="783"/>
      <c r="CA8" s="783"/>
      <c r="CB8" s="783"/>
      <c r="CC8" s="783"/>
      <c r="CD8" s="783"/>
      <c r="CE8" s="783"/>
      <c r="CF8" s="783"/>
      <c r="CG8" s="784"/>
      <c r="CH8" s="785"/>
      <c r="CI8" s="786"/>
      <c r="CJ8" s="786"/>
      <c r="CK8" s="786"/>
      <c r="CL8" s="787"/>
      <c r="CM8" s="785"/>
      <c r="CN8" s="786"/>
      <c r="CO8" s="786"/>
      <c r="CP8" s="786"/>
      <c r="CQ8" s="787"/>
      <c r="CR8" s="785"/>
      <c r="CS8" s="786"/>
      <c r="CT8" s="786"/>
      <c r="CU8" s="786"/>
      <c r="CV8" s="787"/>
      <c r="CW8" s="785"/>
      <c r="CX8" s="786"/>
      <c r="CY8" s="786"/>
      <c r="CZ8" s="786"/>
      <c r="DA8" s="787"/>
      <c r="DB8" s="785"/>
      <c r="DC8" s="786"/>
      <c r="DD8" s="786"/>
      <c r="DE8" s="786"/>
      <c r="DF8" s="787"/>
      <c r="DG8" s="785"/>
      <c r="DH8" s="786"/>
      <c r="DI8" s="786"/>
      <c r="DJ8" s="786"/>
      <c r="DK8" s="787"/>
      <c r="DL8" s="785"/>
      <c r="DM8" s="786"/>
      <c r="DN8" s="786"/>
      <c r="DO8" s="786"/>
      <c r="DP8" s="787"/>
      <c r="DQ8" s="785"/>
      <c r="DR8" s="786"/>
      <c r="DS8" s="786"/>
      <c r="DT8" s="786"/>
      <c r="DU8" s="787"/>
      <c r="DV8" s="782"/>
      <c r="DW8" s="783"/>
      <c r="DX8" s="783"/>
      <c r="DY8" s="783"/>
      <c r="DZ8" s="788"/>
      <c r="EA8" s="222"/>
    </row>
    <row r="9" spans="1:131" s="223" customFormat="1" ht="26.25" customHeight="1" x14ac:dyDescent="0.15">
      <c r="A9" s="226">
        <v>3</v>
      </c>
      <c r="B9" s="749"/>
      <c r="C9" s="750"/>
      <c r="D9" s="750"/>
      <c r="E9" s="750"/>
      <c r="F9" s="750"/>
      <c r="G9" s="750"/>
      <c r="H9" s="750"/>
      <c r="I9" s="750"/>
      <c r="J9" s="750"/>
      <c r="K9" s="750"/>
      <c r="L9" s="750"/>
      <c r="M9" s="750"/>
      <c r="N9" s="750"/>
      <c r="O9" s="750"/>
      <c r="P9" s="751"/>
      <c r="Q9" s="752"/>
      <c r="R9" s="753"/>
      <c r="S9" s="753"/>
      <c r="T9" s="753"/>
      <c r="U9" s="753"/>
      <c r="V9" s="753"/>
      <c r="W9" s="753"/>
      <c r="X9" s="753"/>
      <c r="Y9" s="753"/>
      <c r="Z9" s="753"/>
      <c r="AA9" s="753"/>
      <c r="AB9" s="753"/>
      <c r="AC9" s="753"/>
      <c r="AD9" s="753"/>
      <c r="AE9" s="754"/>
      <c r="AF9" s="755"/>
      <c r="AG9" s="756"/>
      <c r="AH9" s="756"/>
      <c r="AI9" s="756"/>
      <c r="AJ9" s="757"/>
      <c r="AK9" s="758"/>
      <c r="AL9" s="759"/>
      <c r="AM9" s="759"/>
      <c r="AN9" s="759"/>
      <c r="AO9" s="759"/>
      <c r="AP9" s="759"/>
      <c r="AQ9" s="759"/>
      <c r="AR9" s="759"/>
      <c r="AS9" s="759"/>
      <c r="AT9" s="759"/>
      <c r="AU9" s="780"/>
      <c r="AV9" s="780"/>
      <c r="AW9" s="780"/>
      <c r="AX9" s="780"/>
      <c r="AY9" s="781"/>
      <c r="AZ9" s="220"/>
      <c r="BA9" s="220"/>
      <c r="BB9" s="220"/>
      <c r="BC9" s="220"/>
      <c r="BD9" s="220"/>
      <c r="BE9" s="221"/>
      <c r="BF9" s="221"/>
      <c r="BG9" s="221"/>
      <c r="BH9" s="221"/>
      <c r="BI9" s="221"/>
      <c r="BJ9" s="221"/>
      <c r="BK9" s="221"/>
      <c r="BL9" s="221"/>
      <c r="BM9" s="221"/>
      <c r="BN9" s="221"/>
      <c r="BO9" s="221"/>
      <c r="BP9" s="221"/>
      <c r="BQ9" s="226">
        <v>3</v>
      </c>
      <c r="BR9" s="227"/>
      <c r="BS9" s="782"/>
      <c r="BT9" s="783"/>
      <c r="BU9" s="783"/>
      <c r="BV9" s="783"/>
      <c r="BW9" s="783"/>
      <c r="BX9" s="783"/>
      <c r="BY9" s="783"/>
      <c r="BZ9" s="783"/>
      <c r="CA9" s="783"/>
      <c r="CB9" s="783"/>
      <c r="CC9" s="783"/>
      <c r="CD9" s="783"/>
      <c r="CE9" s="783"/>
      <c r="CF9" s="783"/>
      <c r="CG9" s="784"/>
      <c r="CH9" s="785"/>
      <c r="CI9" s="786"/>
      <c r="CJ9" s="786"/>
      <c r="CK9" s="786"/>
      <c r="CL9" s="787"/>
      <c r="CM9" s="785"/>
      <c r="CN9" s="786"/>
      <c r="CO9" s="786"/>
      <c r="CP9" s="786"/>
      <c r="CQ9" s="787"/>
      <c r="CR9" s="785"/>
      <c r="CS9" s="786"/>
      <c r="CT9" s="786"/>
      <c r="CU9" s="786"/>
      <c r="CV9" s="787"/>
      <c r="CW9" s="785"/>
      <c r="CX9" s="786"/>
      <c r="CY9" s="786"/>
      <c r="CZ9" s="786"/>
      <c r="DA9" s="787"/>
      <c r="DB9" s="785"/>
      <c r="DC9" s="786"/>
      <c r="DD9" s="786"/>
      <c r="DE9" s="786"/>
      <c r="DF9" s="787"/>
      <c r="DG9" s="785"/>
      <c r="DH9" s="786"/>
      <c r="DI9" s="786"/>
      <c r="DJ9" s="786"/>
      <c r="DK9" s="787"/>
      <c r="DL9" s="785"/>
      <c r="DM9" s="786"/>
      <c r="DN9" s="786"/>
      <c r="DO9" s="786"/>
      <c r="DP9" s="787"/>
      <c r="DQ9" s="785"/>
      <c r="DR9" s="786"/>
      <c r="DS9" s="786"/>
      <c r="DT9" s="786"/>
      <c r="DU9" s="787"/>
      <c r="DV9" s="782"/>
      <c r="DW9" s="783"/>
      <c r="DX9" s="783"/>
      <c r="DY9" s="783"/>
      <c r="DZ9" s="788"/>
      <c r="EA9" s="222"/>
    </row>
    <row r="10" spans="1:131" s="223" customFormat="1" ht="26.25" customHeight="1" x14ac:dyDescent="0.15">
      <c r="A10" s="226">
        <v>4</v>
      </c>
      <c r="B10" s="749"/>
      <c r="C10" s="750"/>
      <c r="D10" s="750"/>
      <c r="E10" s="750"/>
      <c r="F10" s="750"/>
      <c r="G10" s="750"/>
      <c r="H10" s="750"/>
      <c r="I10" s="750"/>
      <c r="J10" s="750"/>
      <c r="K10" s="750"/>
      <c r="L10" s="750"/>
      <c r="M10" s="750"/>
      <c r="N10" s="750"/>
      <c r="O10" s="750"/>
      <c r="P10" s="751"/>
      <c r="Q10" s="752"/>
      <c r="R10" s="753"/>
      <c r="S10" s="753"/>
      <c r="T10" s="753"/>
      <c r="U10" s="753"/>
      <c r="V10" s="753"/>
      <c r="W10" s="753"/>
      <c r="X10" s="753"/>
      <c r="Y10" s="753"/>
      <c r="Z10" s="753"/>
      <c r="AA10" s="753"/>
      <c r="AB10" s="753"/>
      <c r="AC10" s="753"/>
      <c r="AD10" s="753"/>
      <c r="AE10" s="754"/>
      <c r="AF10" s="755"/>
      <c r="AG10" s="756"/>
      <c r="AH10" s="756"/>
      <c r="AI10" s="756"/>
      <c r="AJ10" s="757"/>
      <c r="AK10" s="758"/>
      <c r="AL10" s="759"/>
      <c r="AM10" s="759"/>
      <c r="AN10" s="759"/>
      <c r="AO10" s="759"/>
      <c r="AP10" s="759"/>
      <c r="AQ10" s="759"/>
      <c r="AR10" s="759"/>
      <c r="AS10" s="759"/>
      <c r="AT10" s="759"/>
      <c r="AU10" s="780"/>
      <c r="AV10" s="780"/>
      <c r="AW10" s="780"/>
      <c r="AX10" s="780"/>
      <c r="AY10" s="781"/>
      <c r="AZ10" s="220"/>
      <c r="BA10" s="220"/>
      <c r="BB10" s="220"/>
      <c r="BC10" s="220"/>
      <c r="BD10" s="220"/>
      <c r="BE10" s="221"/>
      <c r="BF10" s="221"/>
      <c r="BG10" s="221"/>
      <c r="BH10" s="221"/>
      <c r="BI10" s="221"/>
      <c r="BJ10" s="221"/>
      <c r="BK10" s="221"/>
      <c r="BL10" s="221"/>
      <c r="BM10" s="221"/>
      <c r="BN10" s="221"/>
      <c r="BO10" s="221"/>
      <c r="BP10" s="221"/>
      <c r="BQ10" s="226">
        <v>4</v>
      </c>
      <c r="BR10" s="227"/>
      <c r="BS10" s="782"/>
      <c r="BT10" s="783"/>
      <c r="BU10" s="783"/>
      <c r="BV10" s="783"/>
      <c r="BW10" s="783"/>
      <c r="BX10" s="783"/>
      <c r="BY10" s="783"/>
      <c r="BZ10" s="783"/>
      <c r="CA10" s="783"/>
      <c r="CB10" s="783"/>
      <c r="CC10" s="783"/>
      <c r="CD10" s="783"/>
      <c r="CE10" s="783"/>
      <c r="CF10" s="783"/>
      <c r="CG10" s="784"/>
      <c r="CH10" s="785"/>
      <c r="CI10" s="786"/>
      <c r="CJ10" s="786"/>
      <c r="CK10" s="786"/>
      <c r="CL10" s="787"/>
      <c r="CM10" s="785"/>
      <c r="CN10" s="786"/>
      <c r="CO10" s="786"/>
      <c r="CP10" s="786"/>
      <c r="CQ10" s="787"/>
      <c r="CR10" s="785"/>
      <c r="CS10" s="786"/>
      <c r="CT10" s="786"/>
      <c r="CU10" s="786"/>
      <c r="CV10" s="787"/>
      <c r="CW10" s="785"/>
      <c r="CX10" s="786"/>
      <c r="CY10" s="786"/>
      <c r="CZ10" s="786"/>
      <c r="DA10" s="787"/>
      <c r="DB10" s="785"/>
      <c r="DC10" s="786"/>
      <c r="DD10" s="786"/>
      <c r="DE10" s="786"/>
      <c r="DF10" s="787"/>
      <c r="DG10" s="785"/>
      <c r="DH10" s="786"/>
      <c r="DI10" s="786"/>
      <c r="DJ10" s="786"/>
      <c r="DK10" s="787"/>
      <c r="DL10" s="785"/>
      <c r="DM10" s="786"/>
      <c r="DN10" s="786"/>
      <c r="DO10" s="786"/>
      <c r="DP10" s="787"/>
      <c r="DQ10" s="785"/>
      <c r="DR10" s="786"/>
      <c r="DS10" s="786"/>
      <c r="DT10" s="786"/>
      <c r="DU10" s="787"/>
      <c r="DV10" s="782"/>
      <c r="DW10" s="783"/>
      <c r="DX10" s="783"/>
      <c r="DY10" s="783"/>
      <c r="DZ10" s="788"/>
      <c r="EA10" s="222"/>
    </row>
    <row r="11" spans="1:131" s="223" customFormat="1" ht="26.25" customHeight="1" x14ac:dyDescent="0.15">
      <c r="A11" s="226">
        <v>5</v>
      </c>
      <c r="B11" s="749"/>
      <c r="C11" s="750"/>
      <c r="D11" s="750"/>
      <c r="E11" s="750"/>
      <c r="F11" s="750"/>
      <c r="G11" s="750"/>
      <c r="H11" s="750"/>
      <c r="I11" s="750"/>
      <c r="J11" s="750"/>
      <c r="K11" s="750"/>
      <c r="L11" s="750"/>
      <c r="M11" s="750"/>
      <c r="N11" s="750"/>
      <c r="O11" s="750"/>
      <c r="P11" s="751"/>
      <c r="Q11" s="752"/>
      <c r="R11" s="753"/>
      <c r="S11" s="753"/>
      <c r="T11" s="753"/>
      <c r="U11" s="753"/>
      <c r="V11" s="753"/>
      <c r="W11" s="753"/>
      <c r="X11" s="753"/>
      <c r="Y11" s="753"/>
      <c r="Z11" s="753"/>
      <c r="AA11" s="753"/>
      <c r="AB11" s="753"/>
      <c r="AC11" s="753"/>
      <c r="AD11" s="753"/>
      <c r="AE11" s="754"/>
      <c r="AF11" s="755"/>
      <c r="AG11" s="756"/>
      <c r="AH11" s="756"/>
      <c r="AI11" s="756"/>
      <c r="AJ11" s="757"/>
      <c r="AK11" s="758"/>
      <c r="AL11" s="759"/>
      <c r="AM11" s="759"/>
      <c r="AN11" s="759"/>
      <c r="AO11" s="759"/>
      <c r="AP11" s="759"/>
      <c r="AQ11" s="759"/>
      <c r="AR11" s="759"/>
      <c r="AS11" s="759"/>
      <c r="AT11" s="759"/>
      <c r="AU11" s="780"/>
      <c r="AV11" s="780"/>
      <c r="AW11" s="780"/>
      <c r="AX11" s="780"/>
      <c r="AY11" s="781"/>
      <c r="AZ11" s="220"/>
      <c r="BA11" s="220"/>
      <c r="BB11" s="220"/>
      <c r="BC11" s="220"/>
      <c r="BD11" s="220"/>
      <c r="BE11" s="221"/>
      <c r="BF11" s="221"/>
      <c r="BG11" s="221"/>
      <c r="BH11" s="221"/>
      <c r="BI11" s="221"/>
      <c r="BJ11" s="221"/>
      <c r="BK11" s="221"/>
      <c r="BL11" s="221"/>
      <c r="BM11" s="221"/>
      <c r="BN11" s="221"/>
      <c r="BO11" s="221"/>
      <c r="BP11" s="221"/>
      <c r="BQ11" s="226">
        <v>5</v>
      </c>
      <c r="BR11" s="227"/>
      <c r="BS11" s="782"/>
      <c r="BT11" s="783"/>
      <c r="BU11" s="783"/>
      <c r="BV11" s="783"/>
      <c r="BW11" s="783"/>
      <c r="BX11" s="783"/>
      <c r="BY11" s="783"/>
      <c r="BZ11" s="783"/>
      <c r="CA11" s="783"/>
      <c r="CB11" s="783"/>
      <c r="CC11" s="783"/>
      <c r="CD11" s="783"/>
      <c r="CE11" s="783"/>
      <c r="CF11" s="783"/>
      <c r="CG11" s="784"/>
      <c r="CH11" s="785"/>
      <c r="CI11" s="786"/>
      <c r="CJ11" s="786"/>
      <c r="CK11" s="786"/>
      <c r="CL11" s="787"/>
      <c r="CM11" s="785"/>
      <c r="CN11" s="786"/>
      <c r="CO11" s="786"/>
      <c r="CP11" s="786"/>
      <c r="CQ11" s="787"/>
      <c r="CR11" s="785"/>
      <c r="CS11" s="786"/>
      <c r="CT11" s="786"/>
      <c r="CU11" s="786"/>
      <c r="CV11" s="787"/>
      <c r="CW11" s="785"/>
      <c r="CX11" s="786"/>
      <c r="CY11" s="786"/>
      <c r="CZ11" s="786"/>
      <c r="DA11" s="787"/>
      <c r="DB11" s="785"/>
      <c r="DC11" s="786"/>
      <c r="DD11" s="786"/>
      <c r="DE11" s="786"/>
      <c r="DF11" s="787"/>
      <c r="DG11" s="785"/>
      <c r="DH11" s="786"/>
      <c r="DI11" s="786"/>
      <c r="DJ11" s="786"/>
      <c r="DK11" s="787"/>
      <c r="DL11" s="785"/>
      <c r="DM11" s="786"/>
      <c r="DN11" s="786"/>
      <c r="DO11" s="786"/>
      <c r="DP11" s="787"/>
      <c r="DQ11" s="785"/>
      <c r="DR11" s="786"/>
      <c r="DS11" s="786"/>
      <c r="DT11" s="786"/>
      <c r="DU11" s="787"/>
      <c r="DV11" s="782"/>
      <c r="DW11" s="783"/>
      <c r="DX11" s="783"/>
      <c r="DY11" s="783"/>
      <c r="DZ11" s="788"/>
      <c r="EA11" s="222"/>
    </row>
    <row r="12" spans="1:131" s="223" customFormat="1" ht="26.25" customHeight="1" x14ac:dyDescent="0.15">
      <c r="A12" s="226">
        <v>6</v>
      </c>
      <c r="B12" s="749"/>
      <c r="C12" s="750"/>
      <c r="D12" s="750"/>
      <c r="E12" s="750"/>
      <c r="F12" s="750"/>
      <c r="G12" s="750"/>
      <c r="H12" s="750"/>
      <c r="I12" s="750"/>
      <c r="J12" s="750"/>
      <c r="K12" s="750"/>
      <c r="L12" s="750"/>
      <c r="M12" s="750"/>
      <c r="N12" s="750"/>
      <c r="O12" s="750"/>
      <c r="P12" s="751"/>
      <c r="Q12" s="752"/>
      <c r="R12" s="753"/>
      <c r="S12" s="753"/>
      <c r="T12" s="753"/>
      <c r="U12" s="753"/>
      <c r="V12" s="753"/>
      <c r="W12" s="753"/>
      <c r="X12" s="753"/>
      <c r="Y12" s="753"/>
      <c r="Z12" s="753"/>
      <c r="AA12" s="753"/>
      <c r="AB12" s="753"/>
      <c r="AC12" s="753"/>
      <c r="AD12" s="753"/>
      <c r="AE12" s="754"/>
      <c r="AF12" s="755"/>
      <c r="AG12" s="756"/>
      <c r="AH12" s="756"/>
      <c r="AI12" s="756"/>
      <c r="AJ12" s="757"/>
      <c r="AK12" s="758"/>
      <c r="AL12" s="759"/>
      <c r="AM12" s="759"/>
      <c r="AN12" s="759"/>
      <c r="AO12" s="759"/>
      <c r="AP12" s="759"/>
      <c r="AQ12" s="759"/>
      <c r="AR12" s="759"/>
      <c r="AS12" s="759"/>
      <c r="AT12" s="759"/>
      <c r="AU12" s="780"/>
      <c r="AV12" s="780"/>
      <c r="AW12" s="780"/>
      <c r="AX12" s="780"/>
      <c r="AY12" s="781"/>
      <c r="AZ12" s="220"/>
      <c r="BA12" s="220"/>
      <c r="BB12" s="220"/>
      <c r="BC12" s="220"/>
      <c r="BD12" s="220"/>
      <c r="BE12" s="221"/>
      <c r="BF12" s="221"/>
      <c r="BG12" s="221"/>
      <c r="BH12" s="221"/>
      <c r="BI12" s="221"/>
      <c r="BJ12" s="221"/>
      <c r="BK12" s="221"/>
      <c r="BL12" s="221"/>
      <c r="BM12" s="221"/>
      <c r="BN12" s="221"/>
      <c r="BO12" s="221"/>
      <c r="BP12" s="221"/>
      <c r="BQ12" s="226">
        <v>6</v>
      </c>
      <c r="BR12" s="227"/>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22"/>
    </row>
    <row r="13" spans="1:131" s="223" customFormat="1" ht="26.25" customHeight="1" x14ac:dyDescent="0.15">
      <c r="A13" s="226">
        <v>7</v>
      </c>
      <c r="B13" s="749"/>
      <c r="C13" s="750"/>
      <c r="D13" s="750"/>
      <c r="E13" s="750"/>
      <c r="F13" s="750"/>
      <c r="G13" s="750"/>
      <c r="H13" s="750"/>
      <c r="I13" s="750"/>
      <c r="J13" s="750"/>
      <c r="K13" s="750"/>
      <c r="L13" s="750"/>
      <c r="M13" s="750"/>
      <c r="N13" s="750"/>
      <c r="O13" s="750"/>
      <c r="P13" s="751"/>
      <c r="Q13" s="752"/>
      <c r="R13" s="753"/>
      <c r="S13" s="753"/>
      <c r="T13" s="753"/>
      <c r="U13" s="753"/>
      <c r="V13" s="753"/>
      <c r="W13" s="753"/>
      <c r="X13" s="753"/>
      <c r="Y13" s="753"/>
      <c r="Z13" s="753"/>
      <c r="AA13" s="753"/>
      <c r="AB13" s="753"/>
      <c r="AC13" s="753"/>
      <c r="AD13" s="753"/>
      <c r="AE13" s="754"/>
      <c r="AF13" s="755"/>
      <c r="AG13" s="756"/>
      <c r="AH13" s="756"/>
      <c r="AI13" s="756"/>
      <c r="AJ13" s="757"/>
      <c r="AK13" s="758"/>
      <c r="AL13" s="759"/>
      <c r="AM13" s="759"/>
      <c r="AN13" s="759"/>
      <c r="AO13" s="759"/>
      <c r="AP13" s="759"/>
      <c r="AQ13" s="759"/>
      <c r="AR13" s="759"/>
      <c r="AS13" s="759"/>
      <c r="AT13" s="759"/>
      <c r="AU13" s="780"/>
      <c r="AV13" s="780"/>
      <c r="AW13" s="780"/>
      <c r="AX13" s="780"/>
      <c r="AY13" s="781"/>
      <c r="AZ13" s="220"/>
      <c r="BA13" s="220"/>
      <c r="BB13" s="220"/>
      <c r="BC13" s="220"/>
      <c r="BD13" s="220"/>
      <c r="BE13" s="221"/>
      <c r="BF13" s="221"/>
      <c r="BG13" s="221"/>
      <c r="BH13" s="221"/>
      <c r="BI13" s="221"/>
      <c r="BJ13" s="221"/>
      <c r="BK13" s="221"/>
      <c r="BL13" s="221"/>
      <c r="BM13" s="221"/>
      <c r="BN13" s="221"/>
      <c r="BO13" s="221"/>
      <c r="BP13" s="221"/>
      <c r="BQ13" s="226">
        <v>7</v>
      </c>
      <c r="BR13" s="227"/>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22"/>
    </row>
    <row r="14" spans="1:131" s="223" customFormat="1" ht="26.25" customHeight="1" x14ac:dyDescent="0.15">
      <c r="A14" s="226">
        <v>8</v>
      </c>
      <c r="B14" s="749"/>
      <c r="C14" s="750"/>
      <c r="D14" s="750"/>
      <c r="E14" s="750"/>
      <c r="F14" s="750"/>
      <c r="G14" s="750"/>
      <c r="H14" s="750"/>
      <c r="I14" s="750"/>
      <c r="J14" s="750"/>
      <c r="K14" s="750"/>
      <c r="L14" s="750"/>
      <c r="M14" s="750"/>
      <c r="N14" s="750"/>
      <c r="O14" s="750"/>
      <c r="P14" s="751"/>
      <c r="Q14" s="752"/>
      <c r="R14" s="753"/>
      <c r="S14" s="753"/>
      <c r="T14" s="753"/>
      <c r="U14" s="753"/>
      <c r="V14" s="753"/>
      <c r="W14" s="753"/>
      <c r="X14" s="753"/>
      <c r="Y14" s="753"/>
      <c r="Z14" s="753"/>
      <c r="AA14" s="753"/>
      <c r="AB14" s="753"/>
      <c r="AC14" s="753"/>
      <c r="AD14" s="753"/>
      <c r="AE14" s="754"/>
      <c r="AF14" s="755"/>
      <c r="AG14" s="756"/>
      <c r="AH14" s="756"/>
      <c r="AI14" s="756"/>
      <c r="AJ14" s="757"/>
      <c r="AK14" s="758"/>
      <c r="AL14" s="759"/>
      <c r="AM14" s="759"/>
      <c r="AN14" s="759"/>
      <c r="AO14" s="759"/>
      <c r="AP14" s="759"/>
      <c r="AQ14" s="759"/>
      <c r="AR14" s="759"/>
      <c r="AS14" s="759"/>
      <c r="AT14" s="759"/>
      <c r="AU14" s="780"/>
      <c r="AV14" s="780"/>
      <c r="AW14" s="780"/>
      <c r="AX14" s="780"/>
      <c r="AY14" s="781"/>
      <c r="AZ14" s="220"/>
      <c r="BA14" s="220"/>
      <c r="BB14" s="220"/>
      <c r="BC14" s="220"/>
      <c r="BD14" s="220"/>
      <c r="BE14" s="221"/>
      <c r="BF14" s="221"/>
      <c r="BG14" s="221"/>
      <c r="BH14" s="221"/>
      <c r="BI14" s="221"/>
      <c r="BJ14" s="221"/>
      <c r="BK14" s="221"/>
      <c r="BL14" s="221"/>
      <c r="BM14" s="221"/>
      <c r="BN14" s="221"/>
      <c r="BO14" s="221"/>
      <c r="BP14" s="221"/>
      <c r="BQ14" s="226">
        <v>8</v>
      </c>
      <c r="BR14" s="227"/>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22"/>
    </row>
    <row r="15" spans="1:131" s="223" customFormat="1" ht="26.25" customHeight="1" x14ac:dyDescent="0.15">
      <c r="A15" s="226">
        <v>9</v>
      </c>
      <c r="B15" s="749"/>
      <c r="C15" s="750"/>
      <c r="D15" s="750"/>
      <c r="E15" s="750"/>
      <c r="F15" s="750"/>
      <c r="G15" s="750"/>
      <c r="H15" s="750"/>
      <c r="I15" s="750"/>
      <c r="J15" s="750"/>
      <c r="K15" s="750"/>
      <c r="L15" s="750"/>
      <c r="M15" s="750"/>
      <c r="N15" s="750"/>
      <c r="O15" s="750"/>
      <c r="P15" s="751"/>
      <c r="Q15" s="752"/>
      <c r="R15" s="753"/>
      <c r="S15" s="753"/>
      <c r="T15" s="753"/>
      <c r="U15" s="753"/>
      <c r="V15" s="753"/>
      <c r="W15" s="753"/>
      <c r="X15" s="753"/>
      <c r="Y15" s="753"/>
      <c r="Z15" s="753"/>
      <c r="AA15" s="753"/>
      <c r="AB15" s="753"/>
      <c r="AC15" s="753"/>
      <c r="AD15" s="753"/>
      <c r="AE15" s="754"/>
      <c r="AF15" s="755"/>
      <c r="AG15" s="756"/>
      <c r="AH15" s="756"/>
      <c r="AI15" s="756"/>
      <c r="AJ15" s="757"/>
      <c r="AK15" s="758"/>
      <c r="AL15" s="759"/>
      <c r="AM15" s="759"/>
      <c r="AN15" s="759"/>
      <c r="AO15" s="759"/>
      <c r="AP15" s="759"/>
      <c r="AQ15" s="759"/>
      <c r="AR15" s="759"/>
      <c r="AS15" s="759"/>
      <c r="AT15" s="759"/>
      <c r="AU15" s="780"/>
      <c r="AV15" s="780"/>
      <c r="AW15" s="780"/>
      <c r="AX15" s="780"/>
      <c r="AY15" s="781"/>
      <c r="AZ15" s="220"/>
      <c r="BA15" s="220"/>
      <c r="BB15" s="220"/>
      <c r="BC15" s="220"/>
      <c r="BD15" s="220"/>
      <c r="BE15" s="221"/>
      <c r="BF15" s="221"/>
      <c r="BG15" s="221"/>
      <c r="BH15" s="221"/>
      <c r="BI15" s="221"/>
      <c r="BJ15" s="221"/>
      <c r="BK15" s="221"/>
      <c r="BL15" s="221"/>
      <c r="BM15" s="221"/>
      <c r="BN15" s="221"/>
      <c r="BO15" s="221"/>
      <c r="BP15" s="221"/>
      <c r="BQ15" s="226">
        <v>9</v>
      </c>
      <c r="BR15" s="227"/>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22"/>
    </row>
    <row r="16" spans="1:131" s="223" customFormat="1" ht="26.25" customHeight="1" x14ac:dyDescent="0.15">
      <c r="A16" s="226">
        <v>10</v>
      </c>
      <c r="B16" s="749"/>
      <c r="C16" s="750"/>
      <c r="D16" s="750"/>
      <c r="E16" s="750"/>
      <c r="F16" s="750"/>
      <c r="G16" s="750"/>
      <c r="H16" s="750"/>
      <c r="I16" s="750"/>
      <c r="J16" s="750"/>
      <c r="K16" s="750"/>
      <c r="L16" s="750"/>
      <c r="M16" s="750"/>
      <c r="N16" s="750"/>
      <c r="O16" s="750"/>
      <c r="P16" s="751"/>
      <c r="Q16" s="752"/>
      <c r="R16" s="753"/>
      <c r="S16" s="753"/>
      <c r="T16" s="753"/>
      <c r="U16" s="753"/>
      <c r="V16" s="753"/>
      <c r="W16" s="753"/>
      <c r="X16" s="753"/>
      <c r="Y16" s="753"/>
      <c r="Z16" s="753"/>
      <c r="AA16" s="753"/>
      <c r="AB16" s="753"/>
      <c r="AC16" s="753"/>
      <c r="AD16" s="753"/>
      <c r="AE16" s="754"/>
      <c r="AF16" s="755"/>
      <c r="AG16" s="756"/>
      <c r="AH16" s="756"/>
      <c r="AI16" s="756"/>
      <c r="AJ16" s="757"/>
      <c r="AK16" s="758"/>
      <c r="AL16" s="759"/>
      <c r="AM16" s="759"/>
      <c r="AN16" s="759"/>
      <c r="AO16" s="759"/>
      <c r="AP16" s="759"/>
      <c r="AQ16" s="759"/>
      <c r="AR16" s="759"/>
      <c r="AS16" s="759"/>
      <c r="AT16" s="759"/>
      <c r="AU16" s="780"/>
      <c r="AV16" s="780"/>
      <c r="AW16" s="780"/>
      <c r="AX16" s="780"/>
      <c r="AY16" s="781"/>
      <c r="AZ16" s="220"/>
      <c r="BA16" s="220"/>
      <c r="BB16" s="220"/>
      <c r="BC16" s="220"/>
      <c r="BD16" s="220"/>
      <c r="BE16" s="221"/>
      <c r="BF16" s="221"/>
      <c r="BG16" s="221"/>
      <c r="BH16" s="221"/>
      <c r="BI16" s="221"/>
      <c r="BJ16" s="221"/>
      <c r="BK16" s="221"/>
      <c r="BL16" s="221"/>
      <c r="BM16" s="221"/>
      <c r="BN16" s="221"/>
      <c r="BO16" s="221"/>
      <c r="BP16" s="221"/>
      <c r="BQ16" s="226">
        <v>10</v>
      </c>
      <c r="BR16" s="227"/>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22"/>
    </row>
    <row r="17" spans="1:131" s="223" customFormat="1" ht="26.25" customHeight="1" x14ac:dyDescent="0.15">
      <c r="A17" s="226">
        <v>11</v>
      </c>
      <c r="B17" s="749"/>
      <c r="C17" s="750"/>
      <c r="D17" s="750"/>
      <c r="E17" s="750"/>
      <c r="F17" s="750"/>
      <c r="G17" s="750"/>
      <c r="H17" s="750"/>
      <c r="I17" s="750"/>
      <c r="J17" s="750"/>
      <c r="K17" s="750"/>
      <c r="L17" s="750"/>
      <c r="M17" s="750"/>
      <c r="N17" s="750"/>
      <c r="O17" s="750"/>
      <c r="P17" s="751"/>
      <c r="Q17" s="752"/>
      <c r="R17" s="753"/>
      <c r="S17" s="753"/>
      <c r="T17" s="753"/>
      <c r="U17" s="753"/>
      <c r="V17" s="753"/>
      <c r="W17" s="753"/>
      <c r="X17" s="753"/>
      <c r="Y17" s="753"/>
      <c r="Z17" s="753"/>
      <c r="AA17" s="753"/>
      <c r="AB17" s="753"/>
      <c r="AC17" s="753"/>
      <c r="AD17" s="753"/>
      <c r="AE17" s="754"/>
      <c r="AF17" s="755"/>
      <c r="AG17" s="756"/>
      <c r="AH17" s="756"/>
      <c r="AI17" s="756"/>
      <c r="AJ17" s="757"/>
      <c r="AK17" s="758"/>
      <c r="AL17" s="759"/>
      <c r="AM17" s="759"/>
      <c r="AN17" s="759"/>
      <c r="AO17" s="759"/>
      <c r="AP17" s="759"/>
      <c r="AQ17" s="759"/>
      <c r="AR17" s="759"/>
      <c r="AS17" s="759"/>
      <c r="AT17" s="759"/>
      <c r="AU17" s="780"/>
      <c r="AV17" s="780"/>
      <c r="AW17" s="780"/>
      <c r="AX17" s="780"/>
      <c r="AY17" s="781"/>
      <c r="AZ17" s="220"/>
      <c r="BA17" s="220"/>
      <c r="BB17" s="220"/>
      <c r="BC17" s="220"/>
      <c r="BD17" s="220"/>
      <c r="BE17" s="221"/>
      <c r="BF17" s="221"/>
      <c r="BG17" s="221"/>
      <c r="BH17" s="221"/>
      <c r="BI17" s="221"/>
      <c r="BJ17" s="221"/>
      <c r="BK17" s="221"/>
      <c r="BL17" s="221"/>
      <c r="BM17" s="221"/>
      <c r="BN17" s="221"/>
      <c r="BO17" s="221"/>
      <c r="BP17" s="221"/>
      <c r="BQ17" s="226">
        <v>11</v>
      </c>
      <c r="BR17" s="227"/>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22"/>
    </row>
    <row r="18" spans="1:131" s="223" customFormat="1" ht="26.25" customHeight="1" x14ac:dyDescent="0.15">
      <c r="A18" s="226">
        <v>12</v>
      </c>
      <c r="B18" s="749"/>
      <c r="C18" s="750"/>
      <c r="D18" s="750"/>
      <c r="E18" s="750"/>
      <c r="F18" s="750"/>
      <c r="G18" s="750"/>
      <c r="H18" s="750"/>
      <c r="I18" s="750"/>
      <c r="J18" s="750"/>
      <c r="K18" s="750"/>
      <c r="L18" s="750"/>
      <c r="M18" s="750"/>
      <c r="N18" s="750"/>
      <c r="O18" s="750"/>
      <c r="P18" s="751"/>
      <c r="Q18" s="752"/>
      <c r="R18" s="753"/>
      <c r="S18" s="753"/>
      <c r="T18" s="753"/>
      <c r="U18" s="753"/>
      <c r="V18" s="753"/>
      <c r="W18" s="753"/>
      <c r="X18" s="753"/>
      <c r="Y18" s="753"/>
      <c r="Z18" s="753"/>
      <c r="AA18" s="753"/>
      <c r="AB18" s="753"/>
      <c r="AC18" s="753"/>
      <c r="AD18" s="753"/>
      <c r="AE18" s="754"/>
      <c r="AF18" s="755"/>
      <c r="AG18" s="756"/>
      <c r="AH18" s="756"/>
      <c r="AI18" s="756"/>
      <c r="AJ18" s="757"/>
      <c r="AK18" s="758"/>
      <c r="AL18" s="759"/>
      <c r="AM18" s="759"/>
      <c r="AN18" s="759"/>
      <c r="AO18" s="759"/>
      <c r="AP18" s="759"/>
      <c r="AQ18" s="759"/>
      <c r="AR18" s="759"/>
      <c r="AS18" s="759"/>
      <c r="AT18" s="759"/>
      <c r="AU18" s="780"/>
      <c r="AV18" s="780"/>
      <c r="AW18" s="780"/>
      <c r="AX18" s="780"/>
      <c r="AY18" s="781"/>
      <c r="AZ18" s="220"/>
      <c r="BA18" s="220"/>
      <c r="BB18" s="220"/>
      <c r="BC18" s="220"/>
      <c r="BD18" s="220"/>
      <c r="BE18" s="221"/>
      <c r="BF18" s="221"/>
      <c r="BG18" s="221"/>
      <c r="BH18" s="221"/>
      <c r="BI18" s="221"/>
      <c r="BJ18" s="221"/>
      <c r="BK18" s="221"/>
      <c r="BL18" s="221"/>
      <c r="BM18" s="221"/>
      <c r="BN18" s="221"/>
      <c r="BO18" s="221"/>
      <c r="BP18" s="221"/>
      <c r="BQ18" s="226">
        <v>12</v>
      </c>
      <c r="BR18" s="227"/>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22"/>
    </row>
    <row r="19" spans="1:131" s="223" customFormat="1" ht="26.25" customHeight="1" x14ac:dyDescent="0.15">
      <c r="A19" s="226">
        <v>13</v>
      </c>
      <c r="B19" s="749"/>
      <c r="C19" s="750"/>
      <c r="D19" s="750"/>
      <c r="E19" s="750"/>
      <c r="F19" s="750"/>
      <c r="G19" s="750"/>
      <c r="H19" s="750"/>
      <c r="I19" s="750"/>
      <c r="J19" s="750"/>
      <c r="K19" s="750"/>
      <c r="L19" s="750"/>
      <c r="M19" s="750"/>
      <c r="N19" s="750"/>
      <c r="O19" s="750"/>
      <c r="P19" s="751"/>
      <c r="Q19" s="752"/>
      <c r="R19" s="753"/>
      <c r="S19" s="753"/>
      <c r="T19" s="753"/>
      <c r="U19" s="753"/>
      <c r="V19" s="753"/>
      <c r="W19" s="753"/>
      <c r="X19" s="753"/>
      <c r="Y19" s="753"/>
      <c r="Z19" s="753"/>
      <c r="AA19" s="753"/>
      <c r="AB19" s="753"/>
      <c r="AC19" s="753"/>
      <c r="AD19" s="753"/>
      <c r="AE19" s="754"/>
      <c r="AF19" s="755"/>
      <c r="AG19" s="756"/>
      <c r="AH19" s="756"/>
      <c r="AI19" s="756"/>
      <c r="AJ19" s="757"/>
      <c r="AK19" s="758"/>
      <c r="AL19" s="759"/>
      <c r="AM19" s="759"/>
      <c r="AN19" s="759"/>
      <c r="AO19" s="759"/>
      <c r="AP19" s="759"/>
      <c r="AQ19" s="759"/>
      <c r="AR19" s="759"/>
      <c r="AS19" s="759"/>
      <c r="AT19" s="759"/>
      <c r="AU19" s="780"/>
      <c r="AV19" s="780"/>
      <c r="AW19" s="780"/>
      <c r="AX19" s="780"/>
      <c r="AY19" s="781"/>
      <c r="AZ19" s="220"/>
      <c r="BA19" s="220"/>
      <c r="BB19" s="220"/>
      <c r="BC19" s="220"/>
      <c r="BD19" s="220"/>
      <c r="BE19" s="221"/>
      <c r="BF19" s="221"/>
      <c r="BG19" s="221"/>
      <c r="BH19" s="221"/>
      <c r="BI19" s="221"/>
      <c r="BJ19" s="221"/>
      <c r="BK19" s="221"/>
      <c r="BL19" s="221"/>
      <c r="BM19" s="221"/>
      <c r="BN19" s="221"/>
      <c r="BO19" s="221"/>
      <c r="BP19" s="221"/>
      <c r="BQ19" s="226">
        <v>13</v>
      </c>
      <c r="BR19" s="227"/>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22"/>
    </row>
    <row r="20" spans="1:131" s="223" customFormat="1" ht="26.25" customHeight="1" x14ac:dyDescent="0.15">
      <c r="A20" s="226">
        <v>14</v>
      </c>
      <c r="B20" s="749"/>
      <c r="C20" s="750"/>
      <c r="D20" s="750"/>
      <c r="E20" s="750"/>
      <c r="F20" s="750"/>
      <c r="G20" s="750"/>
      <c r="H20" s="750"/>
      <c r="I20" s="750"/>
      <c r="J20" s="750"/>
      <c r="K20" s="750"/>
      <c r="L20" s="750"/>
      <c r="M20" s="750"/>
      <c r="N20" s="750"/>
      <c r="O20" s="750"/>
      <c r="P20" s="751"/>
      <c r="Q20" s="752"/>
      <c r="R20" s="753"/>
      <c r="S20" s="753"/>
      <c r="T20" s="753"/>
      <c r="U20" s="753"/>
      <c r="V20" s="753"/>
      <c r="W20" s="753"/>
      <c r="X20" s="753"/>
      <c r="Y20" s="753"/>
      <c r="Z20" s="753"/>
      <c r="AA20" s="753"/>
      <c r="AB20" s="753"/>
      <c r="AC20" s="753"/>
      <c r="AD20" s="753"/>
      <c r="AE20" s="754"/>
      <c r="AF20" s="755"/>
      <c r="AG20" s="756"/>
      <c r="AH20" s="756"/>
      <c r="AI20" s="756"/>
      <c r="AJ20" s="757"/>
      <c r="AK20" s="758"/>
      <c r="AL20" s="759"/>
      <c r="AM20" s="759"/>
      <c r="AN20" s="759"/>
      <c r="AO20" s="759"/>
      <c r="AP20" s="759"/>
      <c r="AQ20" s="759"/>
      <c r="AR20" s="759"/>
      <c r="AS20" s="759"/>
      <c r="AT20" s="759"/>
      <c r="AU20" s="780"/>
      <c r="AV20" s="780"/>
      <c r="AW20" s="780"/>
      <c r="AX20" s="780"/>
      <c r="AY20" s="781"/>
      <c r="AZ20" s="220"/>
      <c r="BA20" s="220"/>
      <c r="BB20" s="220"/>
      <c r="BC20" s="220"/>
      <c r="BD20" s="220"/>
      <c r="BE20" s="221"/>
      <c r="BF20" s="221"/>
      <c r="BG20" s="221"/>
      <c r="BH20" s="221"/>
      <c r="BI20" s="221"/>
      <c r="BJ20" s="221"/>
      <c r="BK20" s="221"/>
      <c r="BL20" s="221"/>
      <c r="BM20" s="221"/>
      <c r="BN20" s="221"/>
      <c r="BO20" s="221"/>
      <c r="BP20" s="221"/>
      <c r="BQ20" s="226">
        <v>14</v>
      </c>
      <c r="BR20" s="227"/>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22"/>
    </row>
    <row r="21" spans="1:131" s="223" customFormat="1" ht="26.25" customHeight="1" thickBot="1" x14ac:dyDescent="0.2">
      <c r="A21" s="226">
        <v>15</v>
      </c>
      <c r="B21" s="749"/>
      <c r="C21" s="750"/>
      <c r="D21" s="750"/>
      <c r="E21" s="750"/>
      <c r="F21" s="750"/>
      <c r="G21" s="750"/>
      <c r="H21" s="750"/>
      <c r="I21" s="750"/>
      <c r="J21" s="750"/>
      <c r="K21" s="750"/>
      <c r="L21" s="750"/>
      <c r="M21" s="750"/>
      <c r="N21" s="750"/>
      <c r="O21" s="750"/>
      <c r="P21" s="751"/>
      <c r="Q21" s="752"/>
      <c r="R21" s="753"/>
      <c r="S21" s="753"/>
      <c r="T21" s="753"/>
      <c r="U21" s="753"/>
      <c r="V21" s="753"/>
      <c r="W21" s="753"/>
      <c r="X21" s="753"/>
      <c r="Y21" s="753"/>
      <c r="Z21" s="753"/>
      <c r="AA21" s="753"/>
      <c r="AB21" s="753"/>
      <c r="AC21" s="753"/>
      <c r="AD21" s="753"/>
      <c r="AE21" s="754"/>
      <c r="AF21" s="755"/>
      <c r="AG21" s="756"/>
      <c r="AH21" s="756"/>
      <c r="AI21" s="756"/>
      <c r="AJ21" s="757"/>
      <c r="AK21" s="758"/>
      <c r="AL21" s="759"/>
      <c r="AM21" s="759"/>
      <c r="AN21" s="759"/>
      <c r="AO21" s="759"/>
      <c r="AP21" s="759"/>
      <c r="AQ21" s="759"/>
      <c r="AR21" s="759"/>
      <c r="AS21" s="759"/>
      <c r="AT21" s="759"/>
      <c r="AU21" s="780"/>
      <c r="AV21" s="780"/>
      <c r="AW21" s="780"/>
      <c r="AX21" s="780"/>
      <c r="AY21" s="781"/>
      <c r="AZ21" s="220"/>
      <c r="BA21" s="220"/>
      <c r="BB21" s="220"/>
      <c r="BC21" s="220"/>
      <c r="BD21" s="220"/>
      <c r="BE21" s="221"/>
      <c r="BF21" s="221"/>
      <c r="BG21" s="221"/>
      <c r="BH21" s="221"/>
      <c r="BI21" s="221"/>
      <c r="BJ21" s="221"/>
      <c r="BK21" s="221"/>
      <c r="BL21" s="221"/>
      <c r="BM21" s="221"/>
      <c r="BN21" s="221"/>
      <c r="BO21" s="221"/>
      <c r="BP21" s="221"/>
      <c r="BQ21" s="226">
        <v>15</v>
      </c>
      <c r="BR21" s="227"/>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22"/>
    </row>
    <row r="22" spans="1:131" s="223" customFormat="1" ht="26.25" customHeight="1" x14ac:dyDescent="0.15">
      <c r="A22" s="226">
        <v>16</v>
      </c>
      <c r="B22" s="749"/>
      <c r="C22" s="750"/>
      <c r="D22" s="750"/>
      <c r="E22" s="750"/>
      <c r="F22" s="750"/>
      <c r="G22" s="750"/>
      <c r="H22" s="750"/>
      <c r="I22" s="750"/>
      <c r="J22" s="750"/>
      <c r="K22" s="750"/>
      <c r="L22" s="750"/>
      <c r="M22" s="750"/>
      <c r="N22" s="750"/>
      <c r="O22" s="750"/>
      <c r="P22" s="751"/>
      <c r="Q22" s="799"/>
      <c r="R22" s="800"/>
      <c r="S22" s="800"/>
      <c r="T22" s="800"/>
      <c r="U22" s="800"/>
      <c r="V22" s="800"/>
      <c r="W22" s="800"/>
      <c r="X22" s="800"/>
      <c r="Y22" s="800"/>
      <c r="Z22" s="800"/>
      <c r="AA22" s="800"/>
      <c r="AB22" s="800"/>
      <c r="AC22" s="800"/>
      <c r="AD22" s="800"/>
      <c r="AE22" s="801"/>
      <c r="AF22" s="755"/>
      <c r="AG22" s="756"/>
      <c r="AH22" s="756"/>
      <c r="AI22" s="756"/>
      <c r="AJ22" s="757"/>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229</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22"/>
    </row>
    <row r="25" spans="1:131" ht="26.25" customHeight="1" thickBot="1" x14ac:dyDescent="0.2">
      <c r="A25" s="739" t="s">
        <v>380</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20"/>
      <c r="BK25" s="220"/>
      <c r="BL25" s="220"/>
      <c r="BM25" s="220"/>
      <c r="BN25" s="220"/>
      <c r="BO25" s="229"/>
      <c r="BP25" s="229"/>
      <c r="BQ25" s="226">
        <v>19</v>
      </c>
      <c r="BR25" s="227"/>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18"/>
    </row>
    <row r="26" spans="1:131" ht="26.25" customHeight="1" x14ac:dyDescent="0.15">
      <c r="A26" s="729" t="s">
        <v>358</v>
      </c>
      <c r="B26" s="730"/>
      <c r="C26" s="730"/>
      <c r="D26" s="730"/>
      <c r="E26" s="730"/>
      <c r="F26" s="730"/>
      <c r="G26" s="730"/>
      <c r="H26" s="730"/>
      <c r="I26" s="730"/>
      <c r="J26" s="730"/>
      <c r="K26" s="730"/>
      <c r="L26" s="730"/>
      <c r="M26" s="730"/>
      <c r="N26" s="730"/>
      <c r="O26" s="730"/>
      <c r="P26" s="731"/>
      <c r="Q26" s="725" t="s">
        <v>381</v>
      </c>
      <c r="R26" s="721"/>
      <c r="S26" s="721"/>
      <c r="T26" s="721"/>
      <c r="U26" s="722"/>
      <c r="V26" s="725" t="s">
        <v>382</v>
      </c>
      <c r="W26" s="721"/>
      <c r="X26" s="721"/>
      <c r="Y26" s="721"/>
      <c r="Z26" s="722"/>
      <c r="AA26" s="725" t="s">
        <v>383</v>
      </c>
      <c r="AB26" s="721"/>
      <c r="AC26" s="721"/>
      <c r="AD26" s="721"/>
      <c r="AE26" s="721"/>
      <c r="AF26" s="814" t="s">
        <v>384</v>
      </c>
      <c r="AG26" s="815"/>
      <c r="AH26" s="815"/>
      <c r="AI26" s="815"/>
      <c r="AJ26" s="816"/>
      <c r="AK26" s="721" t="s">
        <v>385</v>
      </c>
      <c r="AL26" s="721"/>
      <c r="AM26" s="721"/>
      <c r="AN26" s="721"/>
      <c r="AO26" s="722"/>
      <c r="AP26" s="725" t="s">
        <v>386</v>
      </c>
      <c r="AQ26" s="721"/>
      <c r="AR26" s="721"/>
      <c r="AS26" s="721"/>
      <c r="AT26" s="722"/>
      <c r="AU26" s="725" t="s">
        <v>387</v>
      </c>
      <c r="AV26" s="721"/>
      <c r="AW26" s="721"/>
      <c r="AX26" s="721"/>
      <c r="AY26" s="722"/>
      <c r="AZ26" s="725" t="s">
        <v>388</v>
      </c>
      <c r="BA26" s="721"/>
      <c r="BB26" s="721"/>
      <c r="BC26" s="721"/>
      <c r="BD26" s="722"/>
      <c r="BE26" s="725" t="s">
        <v>365</v>
      </c>
      <c r="BF26" s="721"/>
      <c r="BG26" s="721"/>
      <c r="BH26" s="721"/>
      <c r="BI26" s="727"/>
      <c r="BJ26" s="220"/>
      <c r="BK26" s="220"/>
      <c r="BL26" s="220"/>
      <c r="BM26" s="220"/>
      <c r="BN26" s="220"/>
      <c r="BO26" s="229"/>
      <c r="BP26" s="229"/>
      <c r="BQ26" s="226">
        <v>20</v>
      </c>
      <c r="BR26" s="227"/>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18"/>
    </row>
    <row r="27" spans="1:131" ht="26.25" customHeight="1" thickBot="1" x14ac:dyDescent="0.2">
      <c r="A27" s="732"/>
      <c r="B27" s="733"/>
      <c r="C27" s="733"/>
      <c r="D27" s="733"/>
      <c r="E27" s="733"/>
      <c r="F27" s="733"/>
      <c r="G27" s="733"/>
      <c r="H27" s="733"/>
      <c r="I27" s="733"/>
      <c r="J27" s="733"/>
      <c r="K27" s="733"/>
      <c r="L27" s="733"/>
      <c r="M27" s="733"/>
      <c r="N27" s="733"/>
      <c r="O27" s="733"/>
      <c r="P27" s="734"/>
      <c r="Q27" s="726"/>
      <c r="R27" s="723"/>
      <c r="S27" s="723"/>
      <c r="T27" s="723"/>
      <c r="U27" s="724"/>
      <c r="V27" s="726"/>
      <c r="W27" s="723"/>
      <c r="X27" s="723"/>
      <c r="Y27" s="723"/>
      <c r="Z27" s="724"/>
      <c r="AA27" s="726"/>
      <c r="AB27" s="723"/>
      <c r="AC27" s="723"/>
      <c r="AD27" s="723"/>
      <c r="AE27" s="723"/>
      <c r="AF27" s="817"/>
      <c r="AG27" s="818"/>
      <c r="AH27" s="818"/>
      <c r="AI27" s="818"/>
      <c r="AJ27" s="819"/>
      <c r="AK27" s="723"/>
      <c r="AL27" s="723"/>
      <c r="AM27" s="723"/>
      <c r="AN27" s="723"/>
      <c r="AO27" s="724"/>
      <c r="AP27" s="726"/>
      <c r="AQ27" s="723"/>
      <c r="AR27" s="723"/>
      <c r="AS27" s="723"/>
      <c r="AT27" s="724"/>
      <c r="AU27" s="726"/>
      <c r="AV27" s="723"/>
      <c r="AW27" s="723"/>
      <c r="AX27" s="723"/>
      <c r="AY27" s="724"/>
      <c r="AZ27" s="726"/>
      <c r="BA27" s="723"/>
      <c r="BB27" s="723"/>
      <c r="BC27" s="723"/>
      <c r="BD27" s="724"/>
      <c r="BE27" s="726"/>
      <c r="BF27" s="723"/>
      <c r="BG27" s="723"/>
      <c r="BH27" s="723"/>
      <c r="BI27" s="728"/>
      <c r="BJ27" s="220"/>
      <c r="BK27" s="220"/>
      <c r="BL27" s="220"/>
      <c r="BM27" s="220"/>
      <c r="BN27" s="220"/>
      <c r="BO27" s="229"/>
      <c r="BP27" s="229"/>
      <c r="BQ27" s="226">
        <v>21</v>
      </c>
      <c r="BR27" s="227"/>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18"/>
    </row>
    <row r="28" spans="1:131" ht="26.25" customHeight="1" thickTop="1" x14ac:dyDescent="0.15">
      <c r="A28" s="230">
        <v>1</v>
      </c>
      <c r="B28" s="760" t="s">
        <v>389</v>
      </c>
      <c r="C28" s="761"/>
      <c r="D28" s="761"/>
      <c r="E28" s="761"/>
      <c r="F28" s="761"/>
      <c r="G28" s="761"/>
      <c r="H28" s="761"/>
      <c r="I28" s="761"/>
      <c r="J28" s="761"/>
      <c r="K28" s="761"/>
      <c r="L28" s="761"/>
      <c r="M28" s="761"/>
      <c r="N28" s="761"/>
      <c r="O28" s="761"/>
      <c r="P28" s="762"/>
      <c r="Q28" s="822">
        <v>488</v>
      </c>
      <c r="R28" s="823"/>
      <c r="S28" s="823"/>
      <c r="T28" s="823"/>
      <c r="U28" s="823"/>
      <c r="V28" s="823">
        <v>462</v>
      </c>
      <c r="W28" s="823"/>
      <c r="X28" s="823"/>
      <c r="Y28" s="823"/>
      <c r="Z28" s="823"/>
      <c r="AA28" s="823">
        <v>26</v>
      </c>
      <c r="AB28" s="823"/>
      <c r="AC28" s="823"/>
      <c r="AD28" s="823"/>
      <c r="AE28" s="824"/>
      <c r="AF28" s="825">
        <v>26</v>
      </c>
      <c r="AG28" s="823"/>
      <c r="AH28" s="823"/>
      <c r="AI28" s="823"/>
      <c r="AJ28" s="826"/>
      <c r="AK28" s="827">
        <v>29</v>
      </c>
      <c r="AL28" s="828"/>
      <c r="AM28" s="828"/>
      <c r="AN28" s="828"/>
      <c r="AO28" s="828"/>
      <c r="AP28" s="828" t="s">
        <v>486</v>
      </c>
      <c r="AQ28" s="828"/>
      <c r="AR28" s="828"/>
      <c r="AS28" s="828"/>
      <c r="AT28" s="828"/>
      <c r="AU28" s="828" t="s">
        <v>486</v>
      </c>
      <c r="AV28" s="828"/>
      <c r="AW28" s="828"/>
      <c r="AX28" s="828"/>
      <c r="AY28" s="828"/>
      <c r="AZ28" s="829" t="s">
        <v>486</v>
      </c>
      <c r="BA28" s="829"/>
      <c r="BB28" s="829"/>
      <c r="BC28" s="829"/>
      <c r="BD28" s="829"/>
      <c r="BE28" s="820"/>
      <c r="BF28" s="820"/>
      <c r="BG28" s="820"/>
      <c r="BH28" s="820"/>
      <c r="BI28" s="821"/>
      <c r="BJ28" s="220"/>
      <c r="BK28" s="220"/>
      <c r="BL28" s="220"/>
      <c r="BM28" s="220"/>
      <c r="BN28" s="220"/>
      <c r="BO28" s="229"/>
      <c r="BP28" s="229"/>
      <c r="BQ28" s="226">
        <v>22</v>
      </c>
      <c r="BR28" s="227"/>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18"/>
    </row>
    <row r="29" spans="1:131" ht="26.25" customHeight="1" x14ac:dyDescent="0.15">
      <c r="A29" s="230">
        <v>2</v>
      </c>
      <c r="B29" s="749" t="s">
        <v>390</v>
      </c>
      <c r="C29" s="750"/>
      <c r="D29" s="750"/>
      <c r="E29" s="750"/>
      <c r="F29" s="750"/>
      <c r="G29" s="750"/>
      <c r="H29" s="750"/>
      <c r="I29" s="750"/>
      <c r="J29" s="750"/>
      <c r="K29" s="750"/>
      <c r="L29" s="750"/>
      <c r="M29" s="750"/>
      <c r="N29" s="750"/>
      <c r="O29" s="750"/>
      <c r="P29" s="751"/>
      <c r="Q29" s="752">
        <v>174</v>
      </c>
      <c r="R29" s="753"/>
      <c r="S29" s="753"/>
      <c r="T29" s="753"/>
      <c r="U29" s="753"/>
      <c r="V29" s="753">
        <v>163</v>
      </c>
      <c r="W29" s="753"/>
      <c r="X29" s="753"/>
      <c r="Y29" s="753"/>
      <c r="Z29" s="753"/>
      <c r="AA29" s="753">
        <v>11</v>
      </c>
      <c r="AB29" s="753"/>
      <c r="AC29" s="753"/>
      <c r="AD29" s="753"/>
      <c r="AE29" s="754"/>
      <c r="AF29" s="755">
        <v>11</v>
      </c>
      <c r="AG29" s="756"/>
      <c r="AH29" s="756"/>
      <c r="AI29" s="756"/>
      <c r="AJ29" s="757"/>
      <c r="AK29" s="834">
        <v>54</v>
      </c>
      <c r="AL29" s="830"/>
      <c r="AM29" s="830"/>
      <c r="AN29" s="830"/>
      <c r="AO29" s="830"/>
      <c r="AP29" s="830" t="s">
        <v>486</v>
      </c>
      <c r="AQ29" s="830"/>
      <c r="AR29" s="830"/>
      <c r="AS29" s="830"/>
      <c r="AT29" s="830"/>
      <c r="AU29" s="830" t="s">
        <v>486</v>
      </c>
      <c r="AV29" s="830"/>
      <c r="AW29" s="830"/>
      <c r="AX29" s="830"/>
      <c r="AY29" s="830"/>
      <c r="AZ29" s="831" t="s">
        <v>486</v>
      </c>
      <c r="BA29" s="831"/>
      <c r="BB29" s="831"/>
      <c r="BC29" s="831"/>
      <c r="BD29" s="831"/>
      <c r="BE29" s="832"/>
      <c r="BF29" s="832"/>
      <c r="BG29" s="832"/>
      <c r="BH29" s="832"/>
      <c r="BI29" s="833"/>
      <c r="BJ29" s="220"/>
      <c r="BK29" s="220"/>
      <c r="BL29" s="220"/>
      <c r="BM29" s="220"/>
      <c r="BN29" s="220"/>
      <c r="BO29" s="229"/>
      <c r="BP29" s="229"/>
      <c r="BQ29" s="226">
        <v>23</v>
      </c>
      <c r="BR29" s="227"/>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18"/>
    </row>
    <row r="30" spans="1:131" ht="26.25" customHeight="1" x14ac:dyDescent="0.15">
      <c r="A30" s="230">
        <v>3</v>
      </c>
      <c r="B30" s="749" t="s">
        <v>391</v>
      </c>
      <c r="C30" s="750"/>
      <c r="D30" s="750"/>
      <c r="E30" s="750"/>
      <c r="F30" s="750"/>
      <c r="G30" s="750"/>
      <c r="H30" s="750"/>
      <c r="I30" s="750"/>
      <c r="J30" s="750"/>
      <c r="K30" s="750"/>
      <c r="L30" s="750"/>
      <c r="M30" s="750"/>
      <c r="N30" s="750"/>
      <c r="O30" s="750"/>
      <c r="P30" s="751"/>
      <c r="Q30" s="752">
        <v>462</v>
      </c>
      <c r="R30" s="753"/>
      <c r="S30" s="753"/>
      <c r="T30" s="753"/>
      <c r="U30" s="753"/>
      <c r="V30" s="753">
        <v>439</v>
      </c>
      <c r="W30" s="753"/>
      <c r="X30" s="753"/>
      <c r="Y30" s="753"/>
      <c r="Z30" s="753"/>
      <c r="AA30" s="753">
        <v>23</v>
      </c>
      <c r="AB30" s="753"/>
      <c r="AC30" s="753"/>
      <c r="AD30" s="753"/>
      <c r="AE30" s="754"/>
      <c r="AF30" s="755">
        <v>23</v>
      </c>
      <c r="AG30" s="756"/>
      <c r="AH30" s="756"/>
      <c r="AI30" s="756"/>
      <c r="AJ30" s="757"/>
      <c r="AK30" s="834">
        <v>67</v>
      </c>
      <c r="AL30" s="830"/>
      <c r="AM30" s="830"/>
      <c r="AN30" s="830"/>
      <c r="AO30" s="830"/>
      <c r="AP30" s="830" t="s">
        <v>486</v>
      </c>
      <c r="AQ30" s="830"/>
      <c r="AR30" s="830"/>
      <c r="AS30" s="830"/>
      <c r="AT30" s="830"/>
      <c r="AU30" s="830" t="s">
        <v>486</v>
      </c>
      <c r="AV30" s="830"/>
      <c r="AW30" s="830"/>
      <c r="AX30" s="830"/>
      <c r="AY30" s="830"/>
      <c r="AZ30" s="831" t="s">
        <v>486</v>
      </c>
      <c r="BA30" s="831"/>
      <c r="BB30" s="831"/>
      <c r="BC30" s="831"/>
      <c r="BD30" s="831"/>
      <c r="BE30" s="832"/>
      <c r="BF30" s="832"/>
      <c r="BG30" s="832"/>
      <c r="BH30" s="832"/>
      <c r="BI30" s="833"/>
      <c r="BJ30" s="220"/>
      <c r="BK30" s="220"/>
      <c r="BL30" s="220"/>
      <c r="BM30" s="220"/>
      <c r="BN30" s="220"/>
      <c r="BO30" s="229"/>
      <c r="BP30" s="229"/>
      <c r="BQ30" s="226">
        <v>24</v>
      </c>
      <c r="BR30" s="227"/>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18"/>
    </row>
    <row r="31" spans="1:131" ht="26.25" customHeight="1" x14ac:dyDescent="0.15">
      <c r="A31" s="230">
        <v>4</v>
      </c>
      <c r="B31" s="749" t="s">
        <v>392</v>
      </c>
      <c r="C31" s="750"/>
      <c r="D31" s="750"/>
      <c r="E31" s="750"/>
      <c r="F31" s="750"/>
      <c r="G31" s="750"/>
      <c r="H31" s="750"/>
      <c r="I31" s="750"/>
      <c r="J31" s="750"/>
      <c r="K31" s="750"/>
      <c r="L31" s="750"/>
      <c r="M31" s="750"/>
      <c r="N31" s="750"/>
      <c r="O31" s="750"/>
      <c r="P31" s="751"/>
      <c r="Q31" s="752">
        <v>97</v>
      </c>
      <c r="R31" s="753"/>
      <c r="S31" s="753"/>
      <c r="T31" s="753"/>
      <c r="U31" s="753"/>
      <c r="V31" s="753">
        <v>97</v>
      </c>
      <c r="W31" s="753"/>
      <c r="X31" s="753"/>
      <c r="Y31" s="753"/>
      <c r="Z31" s="753"/>
      <c r="AA31" s="753" t="s">
        <v>561</v>
      </c>
      <c r="AB31" s="753"/>
      <c r="AC31" s="753"/>
      <c r="AD31" s="753"/>
      <c r="AE31" s="754"/>
      <c r="AF31" s="755" t="s">
        <v>561</v>
      </c>
      <c r="AG31" s="756"/>
      <c r="AH31" s="756"/>
      <c r="AI31" s="756"/>
      <c r="AJ31" s="757"/>
      <c r="AK31" s="834">
        <v>63</v>
      </c>
      <c r="AL31" s="830"/>
      <c r="AM31" s="830"/>
      <c r="AN31" s="830"/>
      <c r="AO31" s="830"/>
      <c r="AP31" s="830" t="s">
        <v>486</v>
      </c>
      <c r="AQ31" s="830"/>
      <c r="AR31" s="830"/>
      <c r="AS31" s="830"/>
      <c r="AT31" s="830"/>
      <c r="AU31" s="830" t="s">
        <v>486</v>
      </c>
      <c r="AV31" s="830"/>
      <c r="AW31" s="830"/>
      <c r="AX31" s="830"/>
      <c r="AY31" s="830"/>
      <c r="AZ31" s="831" t="s">
        <v>486</v>
      </c>
      <c r="BA31" s="831"/>
      <c r="BB31" s="831"/>
      <c r="BC31" s="831"/>
      <c r="BD31" s="831"/>
      <c r="BE31" s="832"/>
      <c r="BF31" s="832"/>
      <c r="BG31" s="832"/>
      <c r="BH31" s="832"/>
      <c r="BI31" s="833"/>
      <c r="BJ31" s="220"/>
      <c r="BK31" s="220"/>
      <c r="BL31" s="220"/>
      <c r="BM31" s="220"/>
      <c r="BN31" s="220"/>
      <c r="BO31" s="229"/>
      <c r="BP31" s="229"/>
      <c r="BQ31" s="226">
        <v>25</v>
      </c>
      <c r="BR31" s="227"/>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18"/>
    </row>
    <row r="32" spans="1:131" ht="26.25" customHeight="1" x14ac:dyDescent="0.15">
      <c r="A32" s="230">
        <v>5</v>
      </c>
      <c r="B32" s="749" t="s">
        <v>393</v>
      </c>
      <c r="C32" s="750"/>
      <c r="D32" s="750"/>
      <c r="E32" s="750"/>
      <c r="F32" s="750"/>
      <c r="G32" s="750"/>
      <c r="H32" s="750"/>
      <c r="I32" s="750"/>
      <c r="J32" s="750"/>
      <c r="K32" s="750"/>
      <c r="L32" s="750"/>
      <c r="M32" s="750"/>
      <c r="N32" s="750"/>
      <c r="O32" s="750"/>
      <c r="P32" s="751"/>
      <c r="Q32" s="752">
        <v>216</v>
      </c>
      <c r="R32" s="753"/>
      <c r="S32" s="753"/>
      <c r="T32" s="753"/>
      <c r="U32" s="753"/>
      <c r="V32" s="753">
        <v>3</v>
      </c>
      <c r="W32" s="753"/>
      <c r="X32" s="753"/>
      <c r="Y32" s="753"/>
      <c r="Z32" s="753"/>
      <c r="AA32" s="753">
        <v>213</v>
      </c>
      <c r="AB32" s="753"/>
      <c r="AC32" s="753"/>
      <c r="AD32" s="753"/>
      <c r="AE32" s="754"/>
      <c r="AF32" s="755">
        <v>213</v>
      </c>
      <c r="AG32" s="756"/>
      <c r="AH32" s="756"/>
      <c r="AI32" s="756"/>
      <c r="AJ32" s="757"/>
      <c r="AK32" s="834">
        <v>110</v>
      </c>
      <c r="AL32" s="830"/>
      <c r="AM32" s="830"/>
      <c r="AN32" s="830"/>
      <c r="AO32" s="830"/>
      <c r="AP32" s="830">
        <v>249</v>
      </c>
      <c r="AQ32" s="830"/>
      <c r="AR32" s="830"/>
      <c r="AS32" s="830"/>
      <c r="AT32" s="830"/>
      <c r="AU32" s="830">
        <v>249</v>
      </c>
      <c r="AV32" s="830"/>
      <c r="AW32" s="830"/>
      <c r="AX32" s="830"/>
      <c r="AY32" s="830"/>
      <c r="AZ32" s="831" t="s">
        <v>486</v>
      </c>
      <c r="BA32" s="831"/>
      <c r="BB32" s="831"/>
      <c r="BC32" s="831"/>
      <c r="BD32" s="831"/>
      <c r="BE32" s="832" t="s">
        <v>394</v>
      </c>
      <c r="BF32" s="832"/>
      <c r="BG32" s="832"/>
      <c r="BH32" s="832"/>
      <c r="BI32" s="833"/>
      <c r="BJ32" s="220"/>
      <c r="BK32" s="220"/>
      <c r="BL32" s="220"/>
      <c r="BM32" s="220"/>
      <c r="BN32" s="220"/>
      <c r="BO32" s="229"/>
      <c r="BP32" s="229"/>
      <c r="BQ32" s="226">
        <v>26</v>
      </c>
      <c r="BR32" s="227"/>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18"/>
    </row>
    <row r="33" spans="1:131" ht="26.25" customHeight="1" x14ac:dyDescent="0.15">
      <c r="A33" s="230">
        <v>6</v>
      </c>
      <c r="B33" s="749"/>
      <c r="C33" s="750"/>
      <c r="D33" s="750"/>
      <c r="E33" s="750"/>
      <c r="F33" s="750"/>
      <c r="G33" s="750"/>
      <c r="H33" s="750"/>
      <c r="I33" s="750"/>
      <c r="J33" s="750"/>
      <c r="K33" s="750"/>
      <c r="L33" s="750"/>
      <c r="M33" s="750"/>
      <c r="N33" s="750"/>
      <c r="O33" s="750"/>
      <c r="P33" s="751"/>
      <c r="Q33" s="752"/>
      <c r="R33" s="753"/>
      <c r="S33" s="753"/>
      <c r="T33" s="753"/>
      <c r="U33" s="753"/>
      <c r="V33" s="753"/>
      <c r="W33" s="753"/>
      <c r="X33" s="753"/>
      <c r="Y33" s="753"/>
      <c r="Z33" s="753"/>
      <c r="AA33" s="753"/>
      <c r="AB33" s="753"/>
      <c r="AC33" s="753"/>
      <c r="AD33" s="753"/>
      <c r="AE33" s="754"/>
      <c r="AF33" s="755"/>
      <c r="AG33" s="756"/>
      <c r="AH33" s="756"/>
      <c r="AI33" s="756"/>
      <c r="AJ33" s="757"/>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18"/>
    </row>
    <row r="34" spans="1:131" ht="26.25" customHeight="1" x14ac:dyDescent="0.15">
      <c r="A34" s="230">
        <v>7</v>
      </c>
      <c r="B34" s="749"/>
      <c r="C34" s="750"/>
      <c r="D34" s="750"/>
      <c r="E34" s="750"/>
      <c r="F34" s="750"/>
      <c r="G34" s="750"/>
      <c r="H34" s="750"/>
      <c r="I34" s="750"/>
      <c r="J34" s="750"/>
      <c r="K34" s="750"/>
      <c r="L34" s="750"/>
      <c r="M34" s="750"/>
      <c r="N34" s="750"/>
      <c r="O34" s="750"/>
      <c r="P34" s="751"/>
      <c r="Q34" s="752"/>
      <c r="R34" s="753"/>
      <c r="S34" s="753"/>
      <c r="T34" s="753"/>
      <c r="U34" s="753"/>
      <c r="V34" s="753"/>
      <c r="W34" s="753"/>
      <c r="X34" s="753"/>
      <c r="Y34" s="753"/>
      <c r="Z34" s="753"/>
      <c r="AA34" s="753"/>
      <c r="AB34" s="753"/>
      <c r="AC34" s="753"/>
      <c r="AD34" s="753"/>
      <c r="AE34" s="754"/>
      <c r="AF34" s="755"/>
      <c r="AG34" s="756"/>
      <c r="AH34" s="756"/>
      <c r="AI34" s="756"/>
      <c r="AJ34" s="757"/>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18"/>
    </row>
    <row r="35" spans="1:131" ht="26.25" customHeight="1" x14ac:dyDescent="0.15">
      <c r="A35" s="230">
        <v>8</v>
      </c>
      <c r="B35" s="749"/>
      <c r="C35" s="750"/>
      <c r="D35" s="750"/>
      <c r="E35" s="750"/>
      <c r="F35" s="750"/>
      <c r="G35" s="750"/>
      <c r="H35" s="750"/>
      <c r="I35" s="750"/>
      <c r="J35" s="750"/>
      <c r="K35" s="750"/>
      <c r="L35" s="750"/>
      <c r="M35" s="750"/>
      <c r="N35" s="750"/>
      <c r="O35" s="750"/>
      <c r="P35" s="751"/>
      <c r="Q35" s="752"/>
      <c r="R35" s="753"/>
      <c r="S35" s="753"/>
      <c r="T35" s="753"/>
      <c r="U35" s="753"/>
      <c r="V35" s="753"/>
      <c r="W35" s="753"/>
      <c r="X35" s="753"/>
      <c r="Y35" s="753"/>
      <c r="Z35" s="753"/>
      <c r="AA35" s="753"/>
      <c r="AB35" s="753"/>
      <c r="AC35" s="753"/>
      <c r="AD35" s="753"/>
      <c r="AE35" s="754"/>
      <c r="AF35" s="755"/>
      <c r="AG35" s="756"/>
      <c r="AH35" s="756"/>
      <c r="AI35" s="756"/>
      <c r="AJ35" s="757"/>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18"/>
    </row>
    <row r="36" spans="1:131" ht="26.25" customHeight="1" x14ac:dyDescent="0.15">
      <c r="A36" s="230">
        <v>9</v>
      </c>
      <c r="B36" s="749"/>
      <c r="C36" s="750"/>
      <c r="D36" s="750"/>
      <c r="E36" s="750"/>
      <c r="F36" s="750"/>
      <c r="G36" s="750"/>
      <c r="H36" s="750"/>
      <c r="I36" s="750"/>
      <c r="J36" s="750"/>
      <c r="K36" s="750"/>
      <c r="L36" s="750"/>
      <c r="M36" s="750"/>
      <c r="N36" s="750"/>
      <c r="O36" s="750"/>
      <c r="P36" s="751"/>
      <c r="Q36" s="752"/>
      <c r="R36" s="753"/>
      <c r="S36" s="753"/>
      <c r="T36" s="753"/>
      <c r="U36" s="753"/>
      <c r="V36" s="753"/>
      <c r="W36" s="753"/>
      <c r="X36" s="753"/>
      <c r="Y36" s="753"/>
      <c r="Z36" s="753"/>
      <c r="AA36" s="753"/>
      <c r="AB36" s="753"/>
      <c r="AC36" s="753"/>
      <c r="AD36" s="753"/>
      <c r="AE36" s="754"/>
      <c r="AF36" s="755"/>
      <c r="AG36" s="756"/>
      <c r="AH36" s="756"/>
      <c r="AI36" s="756"/>
      <c r="AJ36" s="757"/>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18"/>
    </row>
    <row r="37" spans="1:131" ht="26.25" customHeight="1" x14ac:dyDescent="0.15">
      <c r="A37" s="230">
        <v>10</v>
      </c>
      <c r="B37" s="749"/>
      <c r="C37" s="750"/>
      <c r="D37" s="750"/>
      <c r="E37" s="750"/>
      <c r="F37" s="750"/>
      <c r="G37" s="750"/>
      <c r="H37" s="750"/>
      <c r="I37" s="750"/>
      <c r="J37" s="750"/>
      <c r="K37" s="750"/>
      <c r="L37" s="750"/>
      <c r="M37" s="750"/>
      <c r="N37" s="750"/>
      <c r="O37" s="750"/>
      <c r="P37" s="751"/>
      <c r="Q37" s="752"/>
      <c r="R37" s="753"/>
      <c r="S37" s="753"/>
      <c r="T37" s="753"/>
      <c r="U37" s="753"/>
      <c r="V37" s="753"/>
      <c r="W37" s="753"/>
      <c r="X37" s="753"/>
      <c r="Y37" s="753"/>
      <c r="Z37" s="753"/>
      <c r="AA37" s="753"/>
      <c r="AB37" s="753"/>
      <c r="AC37" s="753"/>
      <c r="AD37" s="753"/>
      <c r="AE37" s="754"/>
      <c r="AF37" s="755"/>
      <c r="AG37" s="756"/>
      <c r="AH37" s="756"/>
      <c r="AI37" s="756"/>
      <c r="AJ37" s="757"/>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18"/>
    </row>
    <row r="38" spans="1:131" ht="26.25" customHeight="1" x14ac:dyDescent="0.15">
      <c r="A38" s="230">
        <v>11</v>
      </c>
      <c r="B38" s="749"/>
      <c r="C38" s="750"/>
      <c r="D38" s="750"/>
      <c r="E38" s="750"/>
      <c r="F38" s="750"/>
      <c r="G38" s="750"/>
      <c r="H38" s="750"/>
      <c r="I38" s="750"/>
      <c r="J38" s="750"/>
      <c r="K38" s="750"/>
      <c r="L38" s="750"/>
      <c r="M38" s="750"/>
      <c r="N38" s="750"/>
      <c r="O38" s="750"/>
      <c r="P38" s="751"/>
      <c r="Q38" s="752"/>
      <c r="R38" s="753"/>
      <c r="S38" s="753"/>
      <c r="T38" s="753"/>
      <c r="U38" s="753"/>
      <c r="V38" s="753"/>
      <c r="W38" s="753"/>
      <c r="X38" s="753"/>
      <c r="Y38" s="753"/>
      <c r="Z38" s="753"/>
      <c r="AA38" s="753"/>
      <c r="AB38" s="753"/>
      <c r="AC38" s="753"/>
      <c r="AD38" s="753"/>
      <c r="AE38" s="754"/>
      <c r="AF38" s="755"/>
      <c r="AG38" s="756"/>
      <c r="AH38" s="756"/>
      <c r="AI38" s="756"/>
      <c r="AJ38" s="757"/>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18"/>
    </row>
    <row r="39" spans="1:131" ht="26.25" customHeight="1" x14ac:dyDescent="0.15">
      <c r="A39" s="230">
        <v>12</v>
      </c>
      <c r="B39" s="749"/>
      <c r="C39" s="750"/>
      <c r="D39" s="750"/>
      <c r="E39" s="750"/>
      <c r="F39" s="750"/>
      <c r="G39" s="750"/>
      <c r="H39" s="750"/>
      <c r="I39" s="750"/>
      <c r="J39" s="750"/>
      <c r="K39" s="750"/>
      <c r="L39" s="750"/>
      <c r="M39" s="750"/>
      <c r="N39" s="750"/>
      <c r="O39" s="750"/>
      <c r="P39" s="751"/>
      <c r="Q39" s="752"/>
      <c r="R39" s="753"/>
      <c r="S39" s="753"/>
      <c r="T39" s="753"/>
      <c r="U39" s="753"/>
      <c r="V39" s="753"/>
      <c r="W39" s="753"/>
      <c r="X39" s="753"/>
      <c r="Y39" s="753"/>
      <c r="Z39" s="753"/>
      <c r="AA39" s="753"/>
      <c r="AB39" s="753"/>
      <c r="AC39" s="753"/>
      <c r="AD39" s="753"/>
      <c r="AE39" s="754"/>
      <c r="AF39" s="755"/>
      <c r="AG39" s="756"/>
      <c r="AH39" s="756"/>
      <c r="AI39" s="756"/>
      <c r="AJ39" s="757"/>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18"/>
    </row>
    <row r="40" spans="1:131" ht="26.25" customHeight="1" x14ac:dyDescent="0.15">
      <c r="A40" s="226">
        <v>13</v>
      </c>
      <c r="B40" s="749"/>
      <c r="C40" s="750"/>
      <c r="D40" s="750"/>
      <c r="E40" s="750"/>
      <c r="F40" s="750"/>
      <c r="G40" s="750"/>
      <c r="H40" s="750"/>
      <c r="I40" s="750"/>
      <c r="J40" s="750"/>
      <c r="K40" s="750"/>
      <c r="L40" s="750"/>
      <c r="M40" s="750"/>
      <c r="N40" s="750"/>
      <c r="O40" s="750"/>
      <c r="P40" s="751"/>
      <c r="Q40" s="752"/>
      <c r="R40" s="753"/>
      <c r="S40" s="753"/>
      <c r="T40" s="753"/>
      <c r="U40" s="753"/>
      <c r="V40" s="753"/>
      <c r="W40" s="753"/>
      <c r="X40" s="753"/>
      <c r="Y40" s="753"/>
      <c r="Z40" s="753"/>
      <c r="AA40" s="753"/>
      <c r="AB40" s="753"/>
      <c r="AC40" s="753"/>
      <c r="AD40" s="753"/>
      <c r="AE40" s="754"/>
      <c r="AF40" s="755"/>
      <c r="AG40" s="756"/>
      <c r="AH40" s="756"/>
      <c r="AI40" s="756"/>
      <c r="AJ40" s="757"/>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18"/>
    </row>
    <row r="41" spans="1:131" ht="26.25" customHeight="1" x14ac:dyDescent="0.15">
      <c r="A41" s="226">
        <v>14</v>
      </c>
      <c r="B41" s="749"/>
      <c r="C41" s="750"/>
      <c r="D41" s="750"/>
      <c r="E41" s="750"/>
      <c r="F41" s="750"/>
      <c r="G41" s="750"/>
      <c r="H41" s="750"/>
      <c r="I41" s="750"/>
      <c r="J41" s="750"/>
      <c r="K41" s="750"/>
      <c r="L41" s="750"/>
      <c r="M41" s="750"/>
      <c r="N41" s="750"/>
      <c r="O41" s="750"/>
      <c r="P41" s="751"/>
      <c r="Q41" s="752"/>
      <c r="R41" s="753"/>
      <c r="S41" s="753"/>
      <c r="T41" s="753"/>
      <c r="U41" s="753"/>
      <c r="V41" s="753"/>
      <c r="W41" s="753"/>
      <c r="X41" s="753"/>
      <c r="Y41" s="753"/>
      <c r="Z41" s="753"/>
      <c r="AA41" s="753"/>
      <c r="AB41" s="753"/>
      <c r="AC41" s="753"/>
      <c r="AD41" s="753"/>
      <c r="AE41" s="754"/>
      <c r="AF41" s="755"/>
      <c r="AG41" s="756"/>
      <c r="AH41" s="756"/>
      <c r="AI41" s="756"/>
      <c r="AJ41" s="757"/>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18"/>
    </row>
    <row r="42" spans="1:131" ht="26.25" customHeight="1" x14ac:dyDescent="0.15">
      <c r="A42" s="226">
        <v>15</v>
      </c>
      <c r="B42" s="749"/>
      <c r="C42" s="750"/>
      <c r="D42" s="750"/>
      <c r="E42" s="750"/>
      <c r="F42" s="750"/>
      <c r="G42" s="750"/>
      <c r="H42" s="750"/>
      <c r="I42" s="750"/>
      <c r="J42" s="750"/>
      <c r="K42" s="750"/>
      <c r="L42" s="750"/>
      <c r="M42" s="750"/>
      <c r="N42" s="750"/>
      <c r="O42" s="750"/>
      <c r="P42" s="751"/>
      <c r="Q42" s="752"/>
      <c r="R42" s="753"/>
      <c r="S42" s="753"/>
      <c r="T42" s="753"/>
      <c r="U42" s="753"/>
      <c r="V42" s="753"/>
      <c r="W42" s="753"/>
      <c r="X42" s="753"/>
      <c r="Y42" s="753"/>
      <c r="Z42" s="753"/>
      <c r="AA42" s="753"/>
      <c r="AB42" s="753"/>
      <c r="AC42" s="753"/>
      <c r="AD42" s="753"/>
      <c r="AE42" s="754"/>
      <c r="AF42" s="755"/>
      <c r="AG42" s="756"/>
      <c r="AH42" s="756"/>
      <c r="AI42" s="756"/>
      <c r="AJ42" s="757"/>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18"/>
    </row>
    <row r="43" spans="1:131" ht="26.25" customHeight="1" x14ac:dyDescent="0.15">
      <c r="A43" s="226">
        <v>16</v>
      </c>
      <c r="B43" s="749"/>
      <c r="C43" s="750"/>
      <c r="D43" s="750"/>
      <c r="E43" s="750"/>
      <c r="F43" s="750"/>
      <c r="G43" s="750"/>
      <c r="H43" s="750"/>
      <c r="I43" s="750"/>
      <c r="J43" s="750"/>
      <c r="K43" s="750"/>
      <c r="L43" s="750"/>
      <c r="M43" s="750"/>
      <c r="N43" s="750"/>
      <c r="O43" s="750"/>
      <c r="P43" s="751"/>
      <c r="Q43" s="752"/>
      <c r="R43" s="753"/>
      <c r="S43" s="753"/>
      <c r="T43" s="753"/>
      <c r="U43" s="753"/>
      <c r="V43" s="753"/>
      <c r="W43" s="753"/>
      <c r="X43" s="753"/>
      <c r="Y43" s="753"/>
      <c r="Z43" s="753"/>
      <c r="AA43" s="753"/>
      <c r="AB43" s="753"/>
      <c r="AC43" s="753"/>
      <c r="AD43" s="753"/>
      <c r="AE43" s="754"/>
      <c r="AF43" s="755"/>
      <c r="AG43" s="756"/>
      <c r="AH43" s="756"/>
      <c r="AI43" s="756"/>
      <c r="AJ43" s="757"/>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18"/>
    </row>
    <row r="44" spans="1:131" ht="26.25" customHeight="1" x14ac:dyDescent="0.15">
      <c r="A44" s="226">
        <v>17</v>
      </c>
      <c r="B44" s="749"/>
      <c r="C44" s="750"/>
      <c r="D44" s="750"/>
      <c r="E44" s="750"/>
      <c r="F44" s="750"/>
      <c r="G44" s="750"/>
      <c r="H44" s="750"/>
      <c r="I44" s="750"/>
      <c r="J44" s="750"/>
      <c r="K44" s="750"/>
      <c r="L44" s="750"/>
      <c r="M44" s="750"/>
      <c r="N44" s="750"/>
      <c r="O44" s="750"/>
      <c r="P44" s="751"/>
      <c r="Q44" s="752"/>
      <c r="R44" s="753"/>
      <c r="S44" s="753"/>
      <c r="T44" s="753"/>
      <c r="U44" s="753"/>
      <c r="V44" s="753"/>
      <c r="W44" s="753"/>
      <c r="X44" s="753"/>
      <c r="Y44" s="753"/>
      <c r="Z44" s="753"/>
      <c r="AA44" s="753"/>
      <c r="AB44" s="753"/>
      <c r="AC44" s="753"/>
      <c r="AD44" s="753"/>
      <c r="AE44" s="754"/>
      <c r="AF44" s="755"/>
      <c r="AG44" s="756"/>
      <c r="AH44" s="756"/>
      <c r="AI44" s="756"/>
      <c r="AJ44" s="757"/>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18"/>
    </row>
    <row r="45" spans="1:131" ht="26.25" customHeight="1" x14ac:dyDescent="0.15">
      <c r="A45" s="226">
        <v>18</v>
      </c>
      <c r="B45" s="749"/>
      <c r="C45" s="750"/>
      <c r="D45" s="750"/>
      <c r="E45" s="750"/>
      <c r="F45" s="750"/>
      <c r="G45" s="750"/>
      <c r="H45" s="750"/>
      <c r="I45" s="750"/>
      <c r="J45" s="750"/>
      <c r="K45" s="750"/>
      <c r="L45" s="750"/>
      <c r="M45" s="750"/>
      <c r="N45" s="750"/>
      <c r="O45" s="750"/>
      <c r="P45" s="751"/>
      <c r="Q45" s="752"/>
      <c r="R45" s="753"/>
      <c r="S45" s="753"/>
      <c r="T45" s="753"/>
      <c r="U45" s="753"/>
      <c r="V45" s="753"/>
      <c r="W45" s="753"/>
      <c r="X45" s="753"/>
      <c r="Y45" s="753"/>
      <c r="Z45" s="753"/>
      <c r="AA45" s="753"/>
      <c r="AB45" s="753"/>
      <c r="AC45" s="753"/>
      <c r="AD45" s="753"/>
      <c r="AE45" s="754"/>
      <c r="AF45" s="755"/>
      <c r="AG45" s="756"/>
      <c r="AH45" s="756"/>
      <c r="AI45" s="756"/>
      <c r="AJ45" s="757"/>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18"/>
    </row>
    <row r="46" spans="1:131" ht="26.25" customHeight="1" x14ac:dyDescent="0.15">
      <c r="A46" s="226">
        <v>19</v>
      </c>
      <c r="B46" s="749"/>
      <c r="C46" s="750"/>
      <c r="D46" s="750"/>
      <c r="E46" s="750"/>
      <c r="F46" s="750"/>
      <c r="G46" s="750"/>
      <c r="H46" s="750"/>
      <c r="I46" s="750"/>
      <c r="J46" s="750"/>
      <c r="K46" s="750"/>
      <c r="L46" s="750"/>
      <c r="M46" s="750"/>
      <c r="N46" s="750"/>
      <c r="O46" s="750"/>
      <c r="P46" s="751"/>
      <c r="Q46" s="752"/>
      <c r="R46" s="753"/>
      <c r="S46" s="753"/>
      <c r="T46" s="753"/>
      <c r="U46" s="753"/>
      <c r="V46" s="753"/>
      <c r="W46" s="753"/>
      <c r="X46" s="753"/>
      <c r="Y46" s="753"/>
      <c r="Z46" s="753"/>
      <c r="AA46" s="753"/>
      <c r="AB46" s="753"/>
      <c r="AC46" s="753"/>
      <c r="AD46" s="753"/>
      <c r="AE46" s="754"/>
      <c r="AF46" s="755"/>
      <c r="AG46" s="756"/>
      <c r="AH46" s="756"/>
      <c r="AI46" s="756"/>
      <c r="AJ46" s="757"/>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18"/>
    </row>
    <row r="47" spans="1:131" ht="26.25" customHeight="1" x14ac:dyDescent="0.15">
      <c r="A47" s="226">
        <v>20</v>
      </c>
      <c r="B47" s="749"/>
      <c r="C47" s="750"/>
      <c r="D47" s="750"/>
      <c r="E47" s="750"/>
      <c r="F47" s="750"/>
      <c r="G47" s="750"/>
      <c r="H47" s="750"/>
      <c r="I47" s="750"/>
      <c r="J47" s="750"/>
      <c r="K47" s="750"/>
      <c r="L47" s="750"/>
      <c r="M47" s="750"/>
      <c r="N47" s="750"/>
      <c r="O47" s="750"/>
      <c r="P47" s="751"/>
      <c r="Q47" s="752"/>
      <c r="R47" s="753"/>
      <c r="S47" s="753"/>
      <c r="T47" s="753"/>
      <c r="U47" s="753"/>
      <c r="V47" s="753"/>
      <c r="W47" s="753"/>
      <c r="X47" s="753"/>
      <c r="Y47" s="753"/>
      <c r="Z47" s="753"/>
      <c r="AA47" s="753"/>
      <c r="AB47" s="753"/>
      <c r="AC47" s="753"/>
      <c r="AD47" s="753"/>
      <c r="AE47" s="754"/>
      <c r="AF47" s="755"/>
      <c r="AG47" s="756"/>
      <c r="AH47" s="756"/>
      <c r="AI47" s="756"/>
      <c r="AJ47" s="757"/>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18"/>
    </row>
    <row r="48" spans="1:131" ht="26.25" customHeight="1" x14ac:dyDescent="0.15">
      <c r="A48" s="226">
        <v>21</v>
      </c>
      <c r="B48" s="749"/>
      <c r="C48" s="750"/>
      <c r="D48" s="750"/>
      <c r="E48" s="750"/>
      <c r="F48" s="750"/>
      <c r="G48" s="750"/>
      <c r="H48" s="750"/>
      <c r="I48" s="750"/>
      <c r="J48" s="750"/>
      <c r="K48" s="750"/>
      <c r="L48" s="750"/>
      <c r="M48" s="750"/>
      <c r="N48" s="750"/>
      <c r="O48" s="750"/>
      <c r="P48" s="751"/>
      <c r="Q48" s="752"/>
      <c r="R48" s="753"/>
      <c r="S48" s="753"/>
      <c r="T48" s="753"/>
      <c r="U48" s="753"/>
      <c r="V48" s="753"/>
      <c r="W48" s="753"/>
      <c r="X48" s="753"/>
      <c r="Y48" s="753"/>
      <c r="Z48" s="753"/>
      <c r="AA48" s="753"/>
      <c r="AB48" s="753"/>
      <c r="AC48" s="753"/>
      <c r="AD48" s="753"/>
      <c r="AE48" s="754"/>
      <c r="AF48" s="755"/>
      <c r="AG48" s="756"/>
      <c r="AH48" s="756"/>
      <c r="AI48" s="756"/>
      <c r="AJ48" s="757"/>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18"/>
    </row>
    <row r="49" spans="1:131" ht="26.25" customHeight="1" x14ac:dyDescent="0.15">
      <c r="A49" s="226">
        <v>22</v>
      </c>
      <c r="B49" s="749"/>
      <c r="C49" s="750"/>
      <c r="D49" s="750"/>
      <c r="E49" s="750"/>
      <c r="F49" s="750"/>
      <c r="G49" s="750"/>
      <c r="H49" s="750"/>
      <c r="I49" s="750"/>
      <c r="J49" s="750"/>
      <c r="K49" s="750"/>
      <c r="L49" s="750"/>
      <c r="M49" s="750"/>
      <c r="N49" s="750"/>
      <c r="O49" s="750"/>
      <c r="P49" s="751"/>
      <c r="Q49" s="752"/>
      <c r="R49" s="753"/>
      <c r="S49" s="753"/>
      <c r="T49" s="753"/>
      <c r="U49" s="753"/>
      <c r="V49" s="753"/>
      <c r="W49" s="753"/>
      <c r="X49" s="753"/>
      <c r="Y49" s="753"/>
      <c r="Z49" s="753"/>
      <c r="AA49" s="753"/>
      <c r="AB49" s="753"/>
      <c r="AC49" s="753"/>
      <c r="AD49" s="753"/>
      <c r="AE49" s="754"/>
      <c r="AF49" s="755"/>
      <c r="AG49" s="756"/>
      <c r="AH49" s="756"/>
      <c r="AI49" s="756"/>
      <c r="AJ49" s="757"/>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18"/>
    </row>
    <row r="50" spans="1:131" ht="26.25" customHeight="1" x14ac:dyDescent="0.15">
      <c r="A50" s="226">
        <v>23</v>
      </c>
      <c r="B50" s="749"/>
      <c r="C50" s="750"/>
      <c r="D50" s="750"/>
      <c r="E50" s="750"/>
      <c r="F50" s="750"/>
      <c r="G50" s="750"/>
      <c r="H50" s="750"/>
      <c r="I50" s="750"/>
      <c r="J50" s="750"/>
      <c r="K50" s="750"/>
      <c r="L50" s="750"/>
      <c r="M50" s="750"/>
      <c r="N50" s="750"/>
      <c r="O50" s="750"/>
      <c r="P50" s="751"/>
      <c r="Q50" s="835"/>
      <c r="R50" s="836"/>
      <c r="S50" s="836"/>
      <c r="T50" s="836"/>
      <c r="U50" s="836"/>
      <c r="V50" s="836"/>
      <c r="W50" s="836"/>
      <c r="X50" s="836"/>
      <c r="Y50" s="836"/>
      <c r="Z50" s="836"/>
      <c r="AA50" s="836"/>
      <c r="AB50" s="836"/>
      <c r="AC50" s="836"/>
      <c r="AD50" s="836"/>
      <c r="AE50" s="837"/>
      <c r="AF50" s="755"/>
      <c r="AG50" s="756"/>
      <c r="AH50" s="756"/>
      <c r="AI50" s="756"/>
      <c r="AJ50" s="757"/>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18"/>
    </row>
    <row r="51" spans="1:131" ht="26.25" customHeight="1" x14ac:dyDescent="0.15">
      <c r="A51" s="226">
        <v>24</v>
      </c>
      <c r="B51" s="749"/>
      <c r="C51" s="750"/>
      <c r="D51" s="750"/>
      <c r="E51" s="750"/>
      <c r="F51" s="750"/>
      <c r="G51" s="750"/>
      <c r="H51" s="750"/>
      <c r="I51" s="750"/>
      <c r="J51" s="750"/>
      <c r="K51" s="750"/>
      <c r="L51" s="750"/>
      <c r="M51" s="750"/>
      <c r="N51" s="750"/>
      <c r="O51" s="750"/>
      <c r="P51" s="751"/>
      <c r="Q51" s="835"/>
      <c r="R51" s="836"/>
      <c r="S51" s="836"/>
      <c r="T51" s="836"/>
      <c r="U51" s="836"/>
      <c r="V51" s="836"/>
      <c r="W51" s="836"/>
      <c r="X51" s="836"/>
      <c r="Y51" s="836"/>
      <c r="Z51" s="836"/>
      <c r="AA51" s="836"/>
      <c r="AB51" s="836"/>
      <c r="AC51" s="836"/>
      <c r="AD51" s="836"/>
      <c r="AE51" s="837"/>
      <c r="AF51" s="755"/>
      <c r="AG51" s="756"/>
      <c r="AH51" s="756"/>
      <c r="AI51" s="756"/>
      <c r="AJ51" s="757"/>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18"/>
    </row>
    <row r="52" spans="1:131" ht="26.25" customHeight="1" x14ac:dyDescent="0.15">
      <c r="A52" s="226">
        <v>25</v>
      </c>
      <c r="B52" s="749"/>
      <c r="C52" s="750"/>
      <c r="D52" s="750"/>
      <c r="E52" s="750"/>
      <c r="F52" s="750"/>
      <c r="G52" s="750"/>
      <c r="H52" s="750"/>
      <c r="I52" s="750"/>
      <c r="J52" s="750"/>
      <c r="K52" s="750"/>
      <c r="L52" s="750"/>
      <c r="M52" s="750"/>
      <c r="N52" s="750"/>
      <c r="O52" s="750"/>
      <c r="P52" s="751"/>
      <c r="Q52" s="835"/>
      <c r="R52" s="836"/>
      <c r="S52" s="836"/>
      <c r="T52" s="836"/>
      <c r="U52" s="836"/>
      <c r="V52" s="836"/>
      <c r="W52" s="836"/>
      <c r="X52" s="836"/>
      <c r="Y52" s="836"/>
      <c r="Z52" s="836"/>
      <c r="AA52" s="836"/>
      <c r="AB52" s="836"/>
      <c r="AC52" s="836"/>
      <c r="AD52" s="836"/>
      <c r="AE52" s="837"/>
      <c r="AF52" s="755"/>
      <c r="AG52" s="756"/>
      <c r="AH52" s="756"/>
      <c r="AI52" s="756"/>
      <c r="AJ52" s="757"/>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18"/>
    </row>
    <row r="53" spans="1:131" ht="26.25" customHeight="1" x14ac:dyDescent="0.15">
      <c r="A53" s="226">
        <v>26</v>
      </c>
      <c r="B53" s="749"/>
      <c r="C53" s="750"/>
      <c r="D53" s="750"/>
      <c r="E53" s="750"/>
      <c r="F53" s="750"/>
      <c r="G53" s="750"/>
      <c r="H53" s="750"/>
      <c r="I53" s="750"/>
      <c r="J53" s="750"/>
      <c r="K53" s="750"/>
      <c r="L53" s="750"/>
      <c r="M53" s="750"/>
      <c r="N53" s="750"/>
      <c r="O53" s="750"/>
      <c r="P53" s="751"/>
      <c r="Q53" s="835"/>
      <c r="R53" s="836"/>
      <c r="S53" s="836"/>
      <c r="T53" s="836"/>
      <c r="U53" s="836"/>
      <c r="V53" s="836"/>
      <c r="W53" s="836"/>
      <c r="X53" s="836"/>
      <c r="Y53" s="836"/>
      <c r="Z53" s="836"/>
      <c r="AA53" s="836"/>
      <c r="AB53" s="836"/>
      <c r="AC53" s="836"/>
      <c r="AD53" s="836"/>
      <c r="AE53" s="837"/>
      <c r="AF53" s="755"/>
      <c r="AG53" s="756"/>
      <c r="AH53" s="756"/>
      <c r="AI53" s="756"/>
      <c r="AJ53" s="757"/>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18"/>
    </row>
    <row r="54" spans="1:131" ht="26.25" customHeight="1" x14ac:dyDescent="0.15">
      <c r="A54" s="226">
        <v>27</v>
      </c>
      <c r="B54" s="749"/>
      <c r="C54" s="750"/>
      <c r="D54" s="750"/>
      <c r="E54" s="750"/>
      <c r="F54" s="750"/>
      <c r="G54" s="750"/>
      <c r="H54" s="750"/>
      <c r="I54" s="750"/>
      <c r="J54" s="750"/>
      <c r="K54" s="750"/>
      <c r="L54" s="750"/>
      <c r="M54" s="750"/>
      <c r="N54" s="750"/>
      <c r="O54" s="750"/>
      <c r="P54" s="751"/>
      <c r="Q54" s="835"/>
      <c r="R54" s="836"/>
      <c r="S54" s="836"/>
      <c r="T54" s="836"/>
      <c r="U54" s="836"/>
      <c r="V54" s="836"/>
      <c r="W54" s="836"/>
      <c r="X54" s="836"/>
      <c r="Y54" s="836"/>
      <c r="Z54" s="836"/>
      <c r="AA54" s="836"/>
      <c r="AB54" s="836"/>
      <c r="AC54" s="836"/>
      <c r="AD54" s="836"/>
      <c r="AE54" s="837"/>
      <c r="AF54" s="755"/>
      <c r="AG54" s="756"/>
      <c r="AH54" s="756"/>
      <c r="AI54" s="756"/>
      <c r="AJ54" s="757"/>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18"/>
    </row>
    <row r="55" spans="1:131" ht="26.25" customHeight="1" x14ac:dyDescent="0.15">
      <c r="A55" s="226">
        <v>28</v>
      </c>
      <c r="B55" s="749"/>
      <c r="C55" s="750"/>
      <c r="D55" s="750"/>
      <c r="E55" s="750"/>
      <c r="F55" s="750"/>
      <c r="G55" s="750"/>
      <c r="H55" s="750"/>
      <c r="I55" s="750"/>
      <c r="J55" s="750"/>
      <c r="K55" s="750"/>
      <c r="L55" s="750"/>
      <c r="M55" s="750"/>
      <c r="N55" s="750"/>
      <c r="O55" s="750"/>
      <c r="P55" s="751"/>
      <c r="Q55" s="835"/>
      <c r="R55" s="836"/>
      <c r="S55" s="836"/>
      <c r="T55" s="836"/>
      <c r="U55" s="836"/>
      <c r="V55" s="836"/>
      <c r="W55" s="836"/>
      <c r="X55" s="836"/>
      <c r="Y55" s="836"/>
      <c r="Z55" s="836"/>
      <c r="AA55" s="836"/>
      <c r="AB55" s="836"/>
      <c r="AC55" s="836"/>
      <c r="AD55" s="836"/>
      <c r="AE55" s="837"/>
      <c r="AF55" s="755"/>
      <c r="AG55" s="756"/>
      <c r="AH55" s="756"/>
      <c r="AI55" s="756"/>
      <c r="AJ55" s="757"/>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18"/>
    </row>
    <row r="56" spans="1:131" ht="26.25" customHeight="1" x14ac:dyDescent="0.15">
      <c r="A56" s="226">
        <v>29</v>
      </c>
      <c r="B56" s="749"/>
      <c r="C56" s="750"/>
      <c r="D56" s="750"/>
      <c r="E56" s="750"/>
      <c r="F56" s="750"/>
      <c r="G56" s="750"/>
      <c r="H56" s="750"/>
      <c r="I56" s="750"/>
      <c r="J56" s="750"/>
      <c r="K56" s="750"/>
      <c r="L56" s="750"/>
      <c r="M56" s="750"/>
      <c r="N56" s="750"/>
      <c r="O56" s="750"/>
      <c r="P56" s="751"/>
      <c r="Q56" s="835"/>
      <c r="R56" s="836"/>
      <c r="S56" s="836"/>
      <c r="T56" s="836"/>
      <c r="U56" s="836"/>
      <c r="V56" s="836"/>
      <c r="W56" s="836"/>
      <c r="X56" s="836"/>
      <c r="Y56" s="836"/>
      <c r="Z56" s="836"/>
      <c r="AA56" s="836"/>
      <c r="AB56" s="836"/>
      <c r="AC56" s="836"/>
      <c r="AD56" s="836"/>
      <c r="AE56" s="837"/>
      <c r="AF56" s="755"/>
      <c r="AG56" s="756"/>
      <c r="AH56" s="756"/>
      <c r="AI56" s="756"/>
      <c r="AJ56" s="757"/>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18"/>
    </row>
    <row r="57" spans="1:131" ht="26.25" customHeight="1" x14ac:dyDescent="0.15">
      <c r="A57" s="226">
        <v>30</v>
      </c>
      <c r="B57" s="749"/>
      <c r="C57" s="750"/>
      <c r="D57" s="750"/>
      <c r="E57" s="750"/>
      <c r="F57" s="750"/>
      <c r="G57" s="750"/>
      <c r="H57" s="750"/>
      <c r="I57" s="750"/>
      <c r="J57" s="750"/>
      <c r="K57" s="750"/>
      <c r="L57" s="750"/>
      <c r="M57" s="750"/>
      <c r="N57" s="750"/>
      <c r="O57" s="750"/>
      <c r="P57" s="751"/>
      <c r="Q57" s="835"/>
      <c r="R57" s="836"/>
      <c r="S57" s="836"/>
      <c r="T57" s="836"/>
      <c r="U57" s="836"/>
      <c r="V57" s="836"/>
      <c r="W57" s="836"/>
      <c r="X57" s="836"/>
      <c r="Y57" s="836"/>
      <c r="Z57" s="836"/>
      <c r="AA57" s="836"/>
      <c r="AB57" s="836"/>
      <c r="AC57" s="836"/>
      <c r="AD57" s="836"/>
      <c r="AE57" s="837"/>
      <c r="AF57" s="755"/>
      <c r="AG57" s="756"/>
      <c r="AH57" s="756"/>
      <c r="AI57" s="756"/>
      <c r="AJ57" s="757"/>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18"/>
    </row>
    <row r="58" spans="1:131" ht="26.25" customHeight="1" x14ac:dyDescent="0.15">
      <c r="A58" s="226">
        <v>31</v>
      </c>
      <c r="B58" s="749"/>
      <c r="C58" s="750"/>
      <c r="D58" s="750"/>
      <c r="E58" s="750"/>
      <c r="F58" s="750"/>
      <c r="G58" s="750"/>
      <c r="H58" s="750"/>
      <c r="I58" s="750"/>
      <c r="J58" s="750"/>
      <c r="K58" s="750"/>
      <c r="L58" s="750"/>
      <c r="M58" s="750"/>
      <c r="N58" s="750"/>
      <c r="O58" s="750"/>
      <c r="P58" s="751"/>
      <c r="Q58" s="835"/>
      <c r="R58" s="836"/>
      <c r="S58" s="836"/>
      <c r="T58" s="836"/>
      <c r="U58" s="836"/>
      <c r="V58" s="836"/>
      <c r="W58" s="836"/>
      <c r="X58" s="836"/>
      <c r="Y58" s="836"/>
      <c r="Z58" s="836"/>
      <c r="AA58" s="836"/>
      <c r="AB58" s="836"/>
      <c r="AC58" s="836"/>
      <c r="AD58" s="836"/>
      <c r="AE58" s="837"/>
      <c r="AF58" s="755"/>
      <c r="AG58" s="756"/>
      <c r="AH58" s="756"/>
      <c r="AI58" s="756"/>
      <c r="AJ58" s="757"/>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18"/>
    </row>
    <row r="59" spans="1:131" ht="26.25" customHeight="1" x14ac:dyDescent="0.15">
      <c r="A59" s="226">
        <v>32</v>
      </c>
      <c r="B59" s="749"/>
      <c r="C59" s="750"/>
      <c r="D59" s="750"/>
      <c r="E59" s="750"/>
      <c r="F59" s="750"/>
      <c r="G59" s="750"/>
      <c r="H59" s="750"/>
      <c r="I59" s="750"/>
      <c r="J59" s="750"/>
      <c r="K59" s="750"/>
      <c r="L59" s="750"/>
      <c r="M59" s="750"/>
      <c r="N59" s="750"/>
      <c r="O59" s="750"/>
      <c r="P59" s="751"/>
      <c r="Q59" s="835"/>
      <c r="R59" s="836"/>
      <c r="S59" s="836"/>
      <c r="T59" s="836"/>
      <c r="U59" s="836"/>
      <c r="V59" s="836"/>
      <c r="W59" s="836"/>
      <c r="X59" s="836"/>
      <c r="Y59" s="836"/>
      <c r="Z59" s="836"/>
      <c r="AA59" s="836"/>
      <c r="AB59" s="836"/>
      <c r="AC59" s="836"/>
      <c r="AD59" s="836"/>
      <c r="AE59" s="837"/>
      <c r="AF59" s="755"/>
      <c r="AG59" s="756"/>
      <c r="AH59" s="756"/>
      <c r="AI59" s="756"/>
      <c r="AJ59" s="757"/>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18"/>
    </row>
    <row r="60" spans="1:131" ht="26.25" customHeight="1" x14ac:dyDescent="0.15">
      <c r="A60" s="226">
        <v>33</v>
      </c>
      <c r="B60" s="749"/>
      <c r="C60" s="750"/>
      <c r="D60" s="750"/>
      <c r="E60" s="750"/>
      <c r="F60" s="750"/>
      <c r="G60" s="750"/>
      <c r="H60" s="750"/>
      <c r="I60" s="750"/>
      <c r="J60" s="750"/>
      <c r="K60" s="750"/>
      <c r="L60" s="750"/>
      <c r="M60" s="750"/>
      <c r="N60" s="750"/>
      <c r="O60" s="750"/>
      <c r="P60" s="751"/>
      <c r="Q60" s="835"/>
      <c r="R60" s="836"/>
      <c r="S60" s="836"/>
      <c r="T60" s="836"/>
      <c r="U60" s="836"/>
      <c r="V60" s="836"/>
      <c r="W60" s="836"/>
      <c r="X60" s="836"/>
      <c r="Y60" s="836"/>
      <c r="Z60" s="836"/>
      <c r="AA60" s="836"/>
      <c r="AB60" s="836"/>
      <c r="AC60" s="836"/>
      <c r="AD60" s="836"/>
      <c r="AE60" s="837"/>
      <c r="AF60" s="755"/>
      <c r="AG60" s="756"/>
      <c r="AH60" s="756"/>
      <c r="AI60" s="756"/>
      <c r="AJ60" s="757"/>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18"/>
    </row>
    <row r="61" spans="1:131" ht="26.25" customHeight="1" thickBot="1" x14ac:dyDescent="0.2">
      <c r="A61" s="226">
        <v>34</v>
      </c>
      <c r="B61" s="749"/>
      <c r="C61" s="750"/>
      <c r="D61" s="750"/>
      <c r="E61" s="750"/>
      <c r="F61" s="750"/>
      <c r="G61" s="750"/>
      <c r="H61" s="750"/>
      <c r="I61" s="750"/>
      <c r="J61" s="750"/>
      <c r="K61" s="750"/>
      <c r="L61" s="750"/>
      <c r="M61" s="750"/>
      <c r="N61" s="750"/>
      <c r="O61" s="750"/>
      <c r="P61" s="751"/>
      <c r="Q61" s="835"/>
      <c r="R61" s="836"/>
      <c r="S61" s="836"/>
      <c r="T61" s="836"/>
      <c r="U61" s="836"/>
      <c r="V61" s="836"/>
      <c r="W61" s="836"/>
      <c r="X61" s="836"/>
      <c r="Y61" s="836"/>
      <c r="Z61" s="836"/>
      <c r="AA61" s="836"/>
      <c r="AB61" s="836"/>
      <c r="AC61" s="836"/>
      <c r="AD61" s="836"/>
      <c r="AE61" s="837"/>
      <c r="AF61" s="755"/>
      <c r="AG61" s="756"/>
      <c r="AH61" s="756"/>
      <c r="AI61" s="756"/>
      <c r="AJ61" s="757"/>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18"/>
    </row>
    <row r="62" spans="1:131" ht="26.25" customHeight="1" x14ac:dyDescent="0.15">
      <c r="A62" s="226">
        <v>35</v>
      </c>
      <c r="B62" s="749"/>
      <c r="C62" s="750"/>
      <c r="D62" s="750"/>
      <c r="E62" s="750"/>
      <c r="F62" s="750"/>
      <c r="G62" s="750"/>
      <c r="H62" s="750"/>
      <c r="I62" s="750"/>
      <c r="J62" s="750"/>
      <c r="K62" s="750"/>
      <c r="L62" s="750"/>
      <c r="M62" s="750"/>
      <c r="N62" s="750"/>
      <c r="O62" s="750"/>
      <c r="P62" s="751"/>
      <c r="Q62" s="835"/>
      <c r="R62" s="836"/>
      <c r="S62" s="836"/>
      <c r="T62" s="836"/>
      <c r="U62" s="836"/>
      <c r="V62" s="836"/>
      <c r="W62" s="836"/>
      <c r="X62" s="836"/>
      <c r="Y62" s="836"/>
      <c r="Z62" s="836"/>
      <c r="AA62" s="836"/>
      <c r="AB62" s="836"/>
      <c r="AC62" s="836"/>
      <c r="AD62" s="836"/>
      <c r="AE62" s="837"/>
      <c r="AF62" s="755"/>
      <c r="AG62" s="756"/>
      <c r="AH62" s="756"/>
      <c r="AI62" s="756"/>
      <c r="AJ62" s="757"/>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18"/>
    </row>
    <row r="63" spans="1:131" ht="26.25" customHeight="1" thickBot="1" x14ac:dyDescent="0.2">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273</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18"/>
    </row>
    <row r="66" spans="1:131" ht="26.25" customHeight="1" x14ac:dyDescent="0.15">
      <c r="A66" s="729" t="s">
        <v>398</v>
      </c>
      <c r="B66" s="730"/>
      <c r="C66" s="730"/>
      <c r="D66" s="730"/>
      <c r="E66" s="730"/>
      <c r="F66" s="730"/>
      <c r="G66" s="730"/>
      <c r="H66" s="730"/>
      <c r="I66" s="730"/>
      <c r="J66" s="730"/>
      <c r="K66" s="730"/>
      <c r="L66" s="730"/>
      <c r="M66" s="730"/>
      <c r="N66" s="730"/>
      <c r="O66" s="730"/>
      <c r="P66" s="731"/>
      <c r="Q66" s="725" t="s">
        <v>381</v>
      </c>
      <c r="R66" s="721"/>
      <c r="S66" s="721"/>
      <c r="T66" s="721"/>
      <c r="U66" s="722"/>
      <c r="V66" s="725" t="s">
        <v>382</v>
      </c>
      <c r="W66" s="721"/>
      <c r="X66" s="721"/>
      <c r="Y66" s="721"/>
      <c r="Z66" s="722"/>
      <c r="AA66" s="725" t="s">
        <v>383</v>
      </c>
      <c r="AB66" s="721"/>
      <c r="AC66" s="721"/>
      <c r="AD66" s="721"/>
      <c r="AE66" s="722"/>
      <c r="AF66" s="854" t="s">
        <v>384</v>
      </c>
      <c r="AG66" s="815"/>
      <c r="AH66" s="815"/>
      <c r="AI66" s="815"/>
      <c r="AJ66" s="855"/>
      <c r="AK66" s="725" t="s">
        <v>385</v>
      </c>
      <c r="AL66" s="730"/>
      <c r="AM66" s="730"/>
      <c r="AN66" s="730"/>
      <c r="AO66" s="731"/>
      <c r="AP66" s="725" t="s">
        <v>386</v>
      </c>
      <c r="AQ66" s="721"/>
      <c r="AR66" s="721"/>
      <c r="AS66" s="721"/>
      <c r="AT66" s="722"/>
      <c r="AU66" s="725" t="s">
        <v>399</v>
      </c>
      <c r="AV66" s="721"/>
      <c r="AW66" s="721"/>
      <c r="AX66" s="721"/>
      <c r="AY66" s="722"/>
      <c r="AZ66" s="725" t="s">
        <v>365</v>
      </c>
      <c r="BA66" s="721"/>
      <c r="BB66" s="721"/>
      <c r="BC66" s="721"/>
      <c r="BD66" s="727"/>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2"/>
      <c r="B67" s="733"/>
      <c r="C67" s="733"/>
      <c r="D67" s="733"/>
      <c r="E67" s="733"/>
      <c r="F67" s="733"/>
      <c r="G67" s="733"/>
      <c r="H67" s="733"/>
      <c r="I67" s="733"/>
      <c r="J67" s="733"/>
      <c r="K67" s="733"/>
      <c r="L67" s="733"/>
      <c r="M67" s="733"/>
      <c r="N67" s="733"/>
      <c r="O67" s="733"/>
      <c r="P67" s="734"/>
      <c r="Q67" s="726"/>
      <c r="R67" s="723"/>
      <c r="S67" s="723"/>
      <c r="T67" s="723"/>
      <c r="U67" s="724"/>
      <c r="V67" s="726"/>
      <c r="W67" s="723"/>
      <c r="X67" s="723"/>
      <c r="Y67" s="723"/>
      <c r="Z67" s="724"/>
      <c r="AA67" s="726"/>
      <c r="AB67" s="723"/>
      <c r="AC67" s="723"/>
      <c r="AD67" s="723"/>
      <c r="AE67" s="724"/>
      <c r="AF67" s="856"/>
      <c r="AG67" s="818"/>
      <c r="AH67" s="818"/>
      <c r="AI67" s="818"/>
      <c r="AJ67" s="857"/>
      <c r="AK67" s="858"/>
      <c r="AL67" s="733"/>
      <c r="AM67" s="733"/>
      <c r="AN67" s="733"/>
      <c r="AO67" s="734"/>
      <c r="AP67" s="726"/>
      <c r="AQ67" s="723"/>
      <c r="AR67" s="723"/>
      <c r="AS67" s="723"/>
      <c r="AT67" s="724"/>
      <c r="AU67" s="726"/>
      <c r="AV67" s="723"/>
      <c r="AW67" s="723"/>
      <c r="AX67" s="723"/>
      <c r="AY67" s="724"/>
      <c r="AZ67" s="726"/>
      <c r="BA67" s="723"/>
      <c r="BB67" s="723"/>
      <c r="BC67" s="723"/>
      <c r="BD67" s="728"/>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546</v>
      </c>
      <c r="C68" s="870"/>
      <c r="D68" s="870"/>
      <c r="E68" s="870"/>
      <c r="F68" s="870"/>
      <c r="G68" s="870"/>
      <c r="H68" s="870"/>
      <c r="I68" s="870"/>
      <c r="J68" s="870"/>
      <c r="K68" s="870"/>
      <c r="L68" s="870"/>
      <c r="M68" s="870"/>
      <c r="N68" s="870"/>
      <c r="O68" s="870"/>
      <c r="P68" s="871"/>
      <c r="Q68" s="872">
        <v>8989</v>
      </c>
      <c r="R68" s="866"/>
      <c r="S68" s="866"/>
      <c r="T68" s="866"/>
      <c r="U68" s="866"/>
      <c r="V68" s="866">
        <v>8935</v>
      </c>
      <c r="W68" s="866"/>
      <c r="X68" s="866"/>
      <c r="Y68" s="866"/>
      <c r="Z68" s="866"/>
      <c r="AA68" s="866">
        <v>54</v>
      </c>
      <c r="AB68" s="866"/>
      <c r="AC68" s="866"/>
      <c r="AD68" s="866"/>
      <c r="AE68" s="866"/>
      <c r="AF68" s="866">
        <v>54</v>
      </c>
      <c r="AG68" s="866"/>
      <c r="AH68" s="866"/>
      <c r="AI68" s="866"/>
      <c r="AJ68" s="866"/>
      <c r="AK68" s="866">
        <v>2644</v>
      </c>
      <c r="AL68" s="866"/>
      <c r="AM68" s="866"/>
      <c r="AN68" s="866"/>
      <c r="AO68" s="866"/>
      <c r="AP68" s="866">
        <v>126</v>
      </c>
      <c r="AQ68" s="866"/>
      <c r="AR68" s="866"/>
      <c r="AS68" s="866"/>
      <c r="AT68" s="866"/>
      <c r="AU68" s="866" t="s">
        <v>486</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547</v>
      </c>
      <c r="C69" s="874"/>
      <c r="D69" s="874"/>
      <c r="E69" s="874"/>
      <c r="F69" s="874"/>
      <c r="G69" s="874"/>
      <c r="H69" s="874"/>
      <c r="I69" s="874"/>
      <c r="J69" s="874"/>
      <c r="K69" s="874"/>
      <c r="L69" s="874"/>
      <c r="M69" s="874"/>
      <c r="N69" s="874"/>
      <c r="O69" s="874"/>
      <c r="P69" s="875"/>
      <c r="Q69" s="876">
        <v>63</v>
      </c>
      <c r="R69" s="830"/>
      <c r="S69" s="830"/>
      <c r="T69" s="830"/>
      <c r="U69" s="830"/>
      <c r="V69" s="830">
        <v>63</v>
      </c>
      <c r="W69" s="830"/>
      <c r="X69" s="830"/>
      <c r="Y69" s="830"/>
      <c r="Z69" s="830"/>
      <c r="AA69" s="830" t="s">
        <v>561</v>
      </c>
      <c r="AB69" s="830"/>
      <c r="AC69" s="830"/>
      <c r="AD69" s="830"/>
      <c r="AE69" s="830"/>
      <c r="AF69" s="830" t="s">
        <v>561</v>
      </c>
      <c r="AG69" s="830"/>
      <c r="AH69" s="830"/>
      <c r="AI69" s="830"/>
      <c r="AJ69" s="830"/>
      <c r="AK69" s="830" t="s">
        <v>561</v>
      </c>
      <c r="AL69" s="830"/>
      <c r="AM69" s="830"/>
      <c r="AN69" s="830"/>
      <c r="AO69" s="830"/>
      <c r="AP69" s="830" t="s">
        <v>561</v>
      </c>
      <c r="AQ69" s="830"/>
      <c r="AR69" s="830"/>
      <c r="AS69" s="830"/>
      <c r="AT69" s="830"/>
      <c r="AU69" s="830" t="s">
        <v>486</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548</v>
      </c>
      <c r="C70" s="874"/>
      <c r="D70" s="874"/>
      <c r="E70" s="874"/>
      <c r="F70" s="874"/>
      <c r="G70" s="874"/>
      <c r="H70" s="874"/>
      <c r="I70" s="874"/>
      <c r="J70" s="874"/>
      <c r="K70" s="874"/>
      <c r="L70" s="874"/>
      <c r="M70" s="874"/>
      <c r="N70" s="874"/>
      <c r="O70" s="874"/>
      <c r="P70" s="875"/>
      <c r="Q70" s="876">
        <v>2071</v>
      </c>
      <c r="R70" s="830"/>
      <c r="S70" s="830"/>
      <c r="T70" s="830"/>
      <c r="U70" s="830"/>
      <c r="V70" s="830">
        <v>2244</v>
      </c>
      <c r="W70" s="830"/>
      <c r="X70" s="830"/>
      <c r="Y70" s="830"/>
      <c r="Z70" s="830"/>
      <c r="AA70" s="830">
        <v>-173</v>
      </c>
      <c r="AB70" s="830"/>
      <c r="AC70" s="830"/>
      <c r="AD70" s="830"/>
      <c r="AE70" s="830"/>
      <c r="AF70" s="830">
        <v>491</v>
      </c>
      <c r="AG70" s="830"/>
      <c r="AH70" s="830"/>
      <c r="AI70" s="830"/>
      <c r="AJ70" s="830"/>
      <c r="AK70" s="830" t="s">
        <v>561</v>
      </c>
      <c r="AL70" s="830"/>
      <c r="AM70" s="830"/>
      <c r="AN70" s="830"/>
      <c r="AO70" s="830"/>
      <c r="AP70" s="830">
        <v>423</v>
      </c>
      <c r="AQ70" s="830"/>
      <c r="AR70" s="830"/>
      <c r="AS70" s="830"/>
      <c r="AT70" s="830"/>
      <c r="AU70" s="830" t="s">
        <v>486</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549</v>
      </c>
      <c r="C71" s="874"/>
      <c r="D71" s="874"/>
      <c r="E71" s="874"/>
      <c r="F71" s="874"/>
      <c r="G71" s="874"/>
      <c r="H71" s="874"/>
      <c r="I71" s="874"/>
      <c r="J71" s="874"/>
      <c r="K71" s="874"/>
      <c r="L71" s="874"/>
      <c r="M71" s="874"/>
      <c r="N71" s="874"/>
      <c r="O71" s="874"/>
      <c r="P71" s="875"/>
      <c r="Q71" s="876">
        <v>997</v>
      </c>
      <c r="R71" s="830"/>
      <c r="S71" s="830"/>
      <c r="T71" s="830"/>
      <c r="U71" s="830"/>
      <c r="V71" s="830">
        <v>947</v>
      </c>
      <c r="W71" s="830"/>
      <c r="X71" s="830"/>
      <c r="Y71" s="830"/>
      <c r="Z71" s="830"/>
      <c r="AA71" s="830">
        <v>50</v>
      </c>
      <c r="AB71" s="830"/>
      <c r="AC71" s="830"/>
      <c r="AD71" s="830"/>
      <c r="AE71" s="830"/>
      <c r="AF71" s="830">
        <v>50</v>
      </c>
      <c r="AG71" s="830"/>
      <c r="AH71" s="830"/>
      <c r="AI71" s="830"/>
      <c r="AJ71" s="830"/>
      <c r="AK71" s="830" t="s">
        <v>561</v>
      </c>
      <c r="AL71" s="830"/>
      <c r="AM71" s="830"/>
      <c r="AN71" s="830"/>
      <c r="AO71" s="830"/>
      <c r="AP71" s="830" t="s">
        <v>561</v>
      </c>
      <c r="AQ71" s="830"/>
      <c r="AR71" s="830"/>
      <c r="AS71" s="830"/>
      <c r="AT71" s="830"/>
      <c r="AU71" s="830" t="s">
        <v>486</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550</v>
      </c>
      <c r="C72" s="874"/>
      <c r="D72" s="874"/>
      <c r="E72" s="874"/>
      <c r="F72" s="874"/>
      <c r="G72" s="874"/>
      <c r="H72" s="874"/>
      <c r="I72" s="874"/>
      <c r="J72" s="874"/>
      <c r="K72" s="874"/>
      <c r="L72" s="874"/>
      <c r="M72" s="874"/>
      <c r="N72" s="874"/>
      <c r="O72" s="874"/>
      <c r="P72" s="875"/>
      <c r="Q72" s="876">
        <v>259339</v>
      </c>
      <c r="R72" s="830"/>
      <c r="S72" s="830"/>
      <c r="T72" s="830"/>
      <c r="U72" s="830"/>
      <c r="V72" s="830">
        <v>254515</v>
      </c>
      <c r="W72" s="830"/>
      <c r="X72" s="830"/>
      <c r="Y72" s="830"/>
      <c r="Z72" s="830"/>
      <c r="AA72" s="830">
        <v>4824</v>
      </c>
      <c r="AB72" s="830"/>
      <c r="AC72" s="830"/>
      <c r="AD72" s="830"/>
      <c r="AE72" s="830"/>
      <c r="AF72" s="830">
        <v>4824</v>
      </c>
      <c r="AG72" s="830"/>
      <c r="AH72" s="830"/>
      <c r="AI72" s="830"/>
      <c r="AJ72" s="830"/>
      <c r="AK72" s="830">
        <v>1141</v>
      </c>
      <c r="AL72" s="830"/>
      <c r="AM72" s="830"/>
      <c r="AN72" s="830"/>
      <c r="AO72" s="830"/>
      <c r="AP72" s="830" t="s">
        <v>561</v>
      </c>
      <c r="AQ72" s="830"/>
      <c r="AR72" s="830"/>
      <c r="AS72" s="830"/>
      <c r="AT72" s="830"/>
      <c r="AU72" s="830" t="s">
        <v>486</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551</v>
      </c>
      <c r="C73" s="874"/>
      <c r="D73" s="874"/>
      <c r="E73" s="874"/>
      <c r="F73" s="874"/>
      <c r="G73" s="874"/>
      <c r="H73" s="874"/>
      <c r="I73" s="874"/>
      <c r="J73" s="874"/>
      <c r="K73" s="874"/>
      <c r="L73" s="874"/>
      <c r="M73" s="874"/>
      <c r="N73" s="874"/>
      <c r="O73" s="874"/>
      <c r="P73" s="875"/>
      <c r="Q73" s="876">
        <v>8445</v>
      </c>
      <c r="R73" s="830"/>
      <c r="S73" s="830"/>
      <c r="T73" s="830"/>
      <c r="U73" s="830"/>
      <c r="V73" s="830">
        <v>6617</v>
      </c>
      <c r="W73" s="830"/>
      <c r="X73" s="830"/>
      <c r="Y73" s="830"/>
      <c r="Z73" s="830"/>
      <c r="AA73" s="830">
        <v>1828</v>
      </c>
      <c r="AB73" s="830"/>
      <c r="AC73" s="830"/>
      <c r="AD73" s="830"/>
      <c r="AE73" s="830"/>
      <c r="AF73" s="830" t="s">
        <v>561</v>
      </c>
      <c r="AG73" s="830"/>
      <c r="AH73" s="830"/>
      <c r="AI73" s="830"/>
      <c r="AJ73" s="830"/>
      <c r="AK73" s="830">
        <v>14</v>
      </c>
      <c r="AL73" s="830"/>
      <c r="AM73" s="830"/>
      <c r="AN73" s="830"/>
      <c r="AO73" s="830"/>
      <c r="AP73" s="830" t="s">
        <v>561</v>
      </c>
      <c r="AQ73" s="830"/>
      <c r="AR73" s="830"/>
      <c r="AS73" s="830"/>
      <c r="AT73" s="830"/>
      <c r="AU73" s="830" t="s">
        <v>486</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552</v>
      </c>
      <c r="C74" s="874"/>
      <c r="D74" s="874"/>
      <c r="E74" s="874"/>
      <c r="F74" s="874"/>
      <c r="G74" s="874"/>
      <c r="H74" s="874"/>
      <c r="I74" s="874"/>
      <c r="J74" s="874"/>
      <c r="K74" s="874"/>
      <c r="L74" s="874"/>
      <c r="M74" s="874"/>
      <c r="N74" s="874"/>
      <c r="O74" s="874"/>
      <c r="P74" s="875"/>
      <c r="Q74" s="876">
        <v>1514</v>
      </c>
      <c r="R74" s="830"/>
      <c r="S74" s="830"/>
      <c r="T74" s="830"/>
      <c r="U74" s="830"/>
      <c r="V74" s="830">
        <v>1513</v>
      </c>
      <c r="W74" s="830"/>
      <c r="X74" s="830"/>
      <c r="Y74" s="830"/>
      <c r="Z74" s="830"/>
      <c r="AA74" s="830">
        <v>1</v>
      </c>
      <c r="AB74" s="830"/>
      <c r="AC74" s="830"/>
      <c r="AD74" s="830"/>
      <c r="AE74" s="830"/>
      <c r="AF74" s="830" t="s">
        <v>561</v>
      </c>
      <c r="AG74" s="830"/>
      <c r="AH74" s="830"/>
      <c r="AI74" s="830"/>
      <c r="AJ74" s="830"/>
      <c r="AK74" s="830" t="s">
        <v>561</v>
      </c>
      <c r="AL74" s="830"/>
      <c r="AM74" s="830"/>
      <c r="AN74" s="830"/>
      <c r="AO74" s="830"/>
      <c r="AP74" s="830" t="s">
        <v>561</v>
      </c>
      <c r="AQ74" s="830"/>
      <c r="AR74" s="830"/>
      <c r="AS74" s="830"/>
      <c r="AT74" s="830"/>
      <c r="AU74" s="830" t="s">
        <v>486</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553</v>
      </c>
      <c r="C75" s="874"/>
      <c r="D75" s="874"/>
      <c r="E75" s="874"/>
      <c r="F75" s="874"/>
      <c r="G75" s="874"/>
      <c r="H75" s="874"/>
      <c r="I75" s="874"/>
      <c r="J75" s="874"/>
      <c r="K75" s="874"/>
      <c r="L75" s="874"/>
      <c r="M75" s="874"/>
      <c r="N75" s="874"/>
      <c r="O75" s="874"/>
      <c r="P75" s="875"/>
      <c r="Q75" s="877">
        <v>2</v>
      </c>
      <c r="R75" s="878"/>
      <c r="S75" s="878"/>
      <c r="T75" s="878"/>
      <c r="U75" s="834"/>
      <c r="V75" s="879" t="s">
        <v>561</v>
      </c>
      <c r="W75" s="878"/>
      <c r="X75" s="878"/>
      <c r="Y75" s="878"/>
      <c r="Z75" s="834"/>
      <c r="AA75" s="879">
        <v>2</v>
      </c>
      <c r="AB75" s="878"/>
      <c r="AC75" s="878"/>
      <c r="AD75" s="878"/>
      <c r="AE75" s="834"/>
      <c r="AF75" s="879" t="s">
        <v>561</v>
      </c>
      <c r="AG75" s="878"/>
      <c r="AH75" s="878"/>
      <c r="AI75" s="878"/>
      <c r="AJ75" s="834"/>
      <c r="AK75" s="879" t="s">
        <v>561</v>
      </c>
      <c r="AL75" s="878"/>
      <c r="AM75" s="878"/>
      <c r="AN75" s="878"/>
      <c r="AO75" s="834"/>
      <c r="AP75" s="879" t="s">
        <v>561</v>
      </c>
      <c r="AQ75" s="878"/>
      <c r="AR75" s="878"/>
      <c r="AS75" s="878"/>
      <c r="AT75" s="834"/>
      <c r="AU75" s="879" t="s">
        <v>486</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554</v>
      </c>
      <c r="C76" s="874"/>
      <c r="D76" s="874"/>
      <c r="E76" s="874"/>
      <c r="F76" s="874"/>
      <c r="G76" s="874"/>
      <c r="H76" s="874"/>
      <c r="I76" s="874"/>
      <c r="J76" s="874"/>
      <c r="K76" s="874"/>
      <c r="L76" s="874"/>
      <c r="M76" s="874"/>
      <c r="N76" s="874"/>
      <c r="O76" s="874"/>
      <c r="P76" s="875"/>
      <c r="Q76" s="877">
        <v>53</v>
      </c>
      <c r="R76" s="878"/>
      <c r="S76" s="878"/>
      <c r="T76" s="878"/>
      <c r="U76" s="834"/>
      <c r="V76" s="879">
        <v>29</v>
      </c>
      <c r="W76" s="878"/>
      <c r="X76" s="878"/>
      <c r="Y76" s="878"/>
      <c r="Z76" s="834"/>
      <c r="AA76" s="879">
        <v>24</v>
      </c>
      <c r="AB76" s="878"/>
      <c r="AC76" s="878"/>
      <c r="AD76" s="878"/>
      <c r="AE76" s="834"/>
      <c r="AF76" s="879" t="s">
        <v>561</v>
      </c>
      <c r="AG76" s="878"/>
      <c r="AH76" s="878"/>
      <c r="AI76" s="878"/>
      <c r="AJ76" s="834"/>
      <c r="AK76" s="879" t="s">
        <v>561</v>
      </c>
      <c r="AL76" s="878"/>
      <c r="AM76" s="878"/>
      <c r="AN76" s="878"/>
      <c r="AO76" s="834"/>
      <c r="AP76" s="879" t="s">
        <v>561</v>
      </c>
      <c r="AQ76" s="878"/>
      <c r="AR76" s="878"/>
      <c r="AS76" s="878"/>
      <c r="AT76" s="834"/>
      <c r="AU76" s="879" t="s">
        <v>486</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555</v>
      </c>
      <c r="C77" s="874"/>
      <c r="D77" s="874"/>
      <c r="E77" s="874"/>
      <c r="F77" s="874"/>
      <c r="G77" s="874"/>
      <c r="H77" s="874"/>
      <c r="I77" s="874"/>
      <c r="J77" s="874"/>
      <c r="K77" s="874"/>
      <c r="L77" s="874"/>
      <c r="M77" s="874"/>
      <c r="N77" s="874"/>
      <c r="O77" s="874"/>
      <c r="P77" s="875"/>
      <c r="Q77" s="877">
        <v>43</v>
      </c>
      <c r="R77" s="878"/>
      <c r="S77" s="878"/>
      <c r="T77" s="878"/>
      <c r="U77" s="834"/>
      <c r="V77" s="879">
        <v>42</v>
      </c>
      <c r="W77" s="878"/>
      <c r="X77" s="878"/>
      <c r="Y77" s="878"/>
      <c r="Z77" s="834"/>
      <c r="AA77" s="879">
        <v>1</v>
      </c>
      <c r="AB77" s="878"/>
      <c r="AC77" s="878"/>
      <c r="AD77" s="878"/>
      <c r="AE77" s="834"/>
      <c r="AF77" s="879" t="s">
        <v>561</v>
      </c>
      <c r="AG77" s="878"/>
      <c r="AH77" s="878"/>
      <c r="AI77" s="878"/>
      <c r="AJ77" s="834"/>
      <c r="AK77" s="879" t="s">
        <v>561</v>
      </c>
      <c r="AL77" s="878"/>
      <c r="AM77" s="878"/>
      <c r="AN77" s="878"/>
      <c r="AO77" s="834"/>
      <c r="AP77" s="879" t="s">
        <v>561</v>
      </c>
      <c r="AQ77" s="878"/>
      <c r="AR77" s="878"/>
      <c r="AS77" s="878"/>
      <c r="AT77" s="834"/>
      <c r="AU77" s="879" t="s">
        <v>486</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295</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295</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295</v>
      </c>
      <c r="DR109" s="893"/>
      <c r="DS109" s="893"/>
      <c r="DT109" s="893"/>
      <c r="DU109" s="894"/>
      <c r="DV109" s="892" t="s">
        <v>411</v>
      </c>
      <c r="DW109" s="893"/>
      <c r="DX109" s="893"/>
      <c r="DY109" s="893"/>
      <c r="DZ109" s="895"/>
    </row>
    <row r="110" spans="1:131" s="218"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336611</v>
      </c>
      <c r="AB110" s="900"/>
      <c r="AC110" s="900"/>
      <c r="AD110" s="900"/>
      <c r="AE110" s="901"/>
      <c r="AF110" s="902">
        <v>385221</v>
      </c>
      <c r="AG110" s="900"/>
      <c r="AH110" s="900"/>
      <c r="AI110" s="900"/>
      <c r="AJ110" s="901"/>
      <c r="AK110" s="902">
        <v>386888</v>
      </c>
      <c r="AL110" s="900"/>
      <c r="AM110" s="900"/>
      <c r="AN110" s="900"/>
      <c r="AO110" s="901"/>
      <c r="AP110" s="903">
        <v>21.5</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2399449</v>
      </c>
      <c r="BR110" s="931"/>
      <c r="BS110" s="931"/>
      <c r="BT110" s="931"/>
      <c r="BU110" s="931"/>
      <c r="BV110" s="931">
        <v>2346907</v>
      </c>
      <c r="BW110" s="931"/>
      <c r="BX110" s="931"/>
      <c r="BY110" s="931"/>
      <c r="BZ110" s="931"/>
      <c r="CA110" s="931">
        <v>2150871</v>
      </c>
      <c r="CB110" s="931"/>
      <c r="CC110" s="931"/>
      <c r="CD110" s="931"/>
      <c r="CE110" s="931"/>
      <c r="CF110" s="944">
        <v>119.6</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358266</v>
      </c>
      <c r="BR112" s="926"/>
      <c r="BS112" s="926"/>
      <c r="BT112" s="926"/>
      <c r="BU112" s="926"/>
      <c r="BV112" s="926">
        <v>302442</v>
      </c>
      <c r="BW112" s="926"/>
      <c r="BX112" s="926"/>
      <c r="BY112" s="926"/>
      <c r="BZ112" s="926"/>
      <c r="CA112" s="926">
        <v>249254</v>
      </c>
      <c r="CB112" s="926"/>
      <c r="CC112" s="926"/>
      <c r="CD112" s="926"/>
      <c r="CE112" s="926"/>
      <c r="CF112" s="920">
        <v>13.9</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62754</v>
      </c>
      <c r="AB113" s="938"/>
      <c r="AC113" s="938"/>
      <c r="AD113" s="938"/>
      <c r="AE113" s="939"/>
      <c r="AF113" s="940">
        <v>62314</v>
      </c>
      <c r="AG113" s="938"/>
      <c r="AH113" s="938"/>
      <c r="AI113" s="938"/>
      <c r="AJ113" s="939"/>
      <c r="AK113" s="940">
        <v>58525</v>
      </c>
      <c r="AL113" s="938"/>
      <c r="AM113" s="938"/>
      <c r="AN113" s="938"/>
      <c r="AO113" s="939"/>
      <c r="AP113" s="941">
        <v>3.3</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22731</v>
      </c>
      <c r="BR113" s="926"/>
      <c r="BS113" s="926"/>
      <c r="BT113" s="926"/>
      <c r="BU113" s="926"/>
      <c r="BV113" s="926">
        <v>17665</v>
      </c>
      <c r="BW113" s="926"/>
      <c r="BX113" s="926"/>
      <c r="BY113" s="926"/>
      <c r="BZ113" s="926"/>
      <c r="CA113" s="926">
        <v>16308</v>
      </c>
      <c r="CB113" s="926"/>
      <c r="CC113" s="926"/>
      <c r="CD113" s="926"/>
      <c r="CE113" s="926"/>
      <c r="CF113" s="920">
        <v>0.9</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6042</v>
      </c>
      <c r="AB114" s="959"/>
      <c r="AC114" s="959"/>
      <c r="AD114" s="959"/>
      <c r="AE114" s="960"/>
      <c r="AF114" s="961">
        <v>6536</v>
      </c>
      <c r="AG114" s="959"/>
      <c r="AH114" s="959"/>
      <c r="AI114" s="959"/>
      <c r="AJ114" s="960"/>
      <c r="AK114" s="961">
        <v>6742</v>
      </c>
      <c r="AL114" s="959"/>
      <c r="AM114" s="959"/>
      <c r="AN114" s="959"/>
      <c r="AO114" s="960"/>
      <c r="AP114" s="962">
        <v>0.4</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229704</v>
      </c>
      <c r="BR114" s="926"/>
      <c r="BS114" s="926"/>
      <c r="BT114" s="926"/>
      <c r="BU114" s="926"/>
      <c r="BV114" s="926">
        <v>257972</v>
      </c>
      <c r="BW114" s="926"/>
      <c r="BX114" s="926"/>
      <c r="BY114" s="926"/>
      <c r="BZ114" s="926"/>
      <c r="CA114" s="926">
        <v>266979</v>
      </c>
      <c r="CB114" s="926"/>
      <c r="CC114" s="926"/>
      <c r="CD114" s="926"/>
      <c r="CE114" s="926"/>
      <c r="CF114" s="920">
        <v>14.8</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405407</v>
      </c>
      <c r="AB117" s="979"/>
      <c r="AC117" s="979"/>
      <c r="AD117" s="979"/>
      <c r="AE117" s="980"/>
      <c r="AF117" s="981">
        <v>454071</v>
      </c>
      <c r="AG117" s="979"/>
      <c r="AH117" s="979"/>
      <c r="AI117" s="979"/>
      <c r="AJ117" s="980"/>
      <c r="AK117" s="981">
        <v>452155</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295</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62"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441</v>
      </c>
      <c r="BP119" s="1005"/>
      <c r="BQ119" s="999">
        <v>3010150</v>
      </c>
      <c r="BR119" s="1000"/>
      <c r="BS119" s="1000"/>
      <c r="BT119" s="1000"/>
      <c r="BU119" s="1000"/>
      <c r="BV119" s="1000">
        <v>2924986</v>
      </c>
      <c r="BW119" s="1000"/>
      <c r="BX119" s="1000"/>
      <c r="BY119" s="1000"/>
      <c r="BZ119" s="1000"/>
      <c r="CA119" s="1000">
        <v>2683412</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63"/>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8560185</v>
      </c>
      <c r="BR120" s="931"/>
      <c r="BS120" s="931"/>
      <c r="BT120" s="931"/>
      <c r="BU120" s="931"/>
      <c r="BV120" s="931">
        <v>9075016</v>
      </c>
      <c r="BW120" s="931"/>
      <c r="BX120" s="931"/>
      <c r="BY120" s="931"/>
      <c r="BZ120" s="931"/>
      <c r="CA120" s="931">
        <v>9603145</v>
      </c>
      <c r="CB120" s="931"/>
      <c r="CC120" s="931"/>
      <c r="CD120" s="931"/>
      <c r="CE120" s="931"/>
      <c r="CF120" s="944">
        <v>534</v>
      </c>
      <c r="CG120" s="945"/>
      <c r="CH120" s="945"/>
      <c r="CI120" s="945"/>
      <c r="CJ120" s="945"/>
      <c r="CK120" s="1006" t="s">
        <v>445</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v>302442</v>
      </c>
      <c r="DM120" s="931"/>
      <c r="DN120" s="931"/>
      <c r="DO120" s="931"/>
      <c r="DP120" s="931"/>
      <c r="DQ120" s="931">
        <v>249254</v>
      </c>
      <c r="DR120" s="931"/>
      <c r="DS120" s="931"/>
      <c r="DT120" s="931"/>
      <c r="DU120" s="931"/>
      <c r="DV120" s="932">
        <v>13.9</v>
      </c>
      <c r="DW120" s="932"/>
      <c r="DX120" s="932"/>
      <c r="DY120" s="932"/>
      <c r="DZ120" s="933"/>
    </row>
    <row r="121" spans="1:130" s="218" customFormat="1" ht="26.25" customHeight="1" x14ac:dyDescent="0.15">
      <c r="A121" s="1063"/>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15">
      <c r="A122" s="1063"/>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2627143</v>
      </c>
      <c r="BR122" s="1000"/>
      <c r="BS122" s="1000"/>
      <c r="BT122" s="1000"/>
      <c r="BU122" s="1000"/>
      <c r="BV122" s="1000">
        <v>2490936</v>
      </c>
      <c r="BW122" s="1000"/>
      <c r="BX122" s="1000"/>
      <c r="BY122" s="1000"/>
      <c r="BZ122" s="1000"/>
      <c r="CA122" s="1000">
        <v>2309412</v>
      </c>
      <c r="CB122" s="1000"/>
      <c r="CC122" s="1000"/>
      <c r="CD122" s="1000"/>
      <c r="CE122" s="1000"/>
      <c r="CF122" s="1017">
        <v>128.4</v>
      </c>
      <c r="CG122" s="1018"/>
      <c r="CH122" s="1018"/>
      <c r="CI122" s="1018"/>
      <c r="CJ122" s="1018"/>
      <c r="CK122" s="1009"/>
      <c r="CL122" s="1010"/>
      <c r="CM122" s="1010"/>
      <c r="CN122" s="1010"/>
      <c r="CO122" s="1011"/>
      <c r="CP122" s="1019" t="s">
        <v>392</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63"/>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449</v>
      </c>
      <c r="BP123" s="1005"/>
      <c r="BQ123" s="1035">
        <v>11187328</v>
      </c>
      <c r="BR123" s="1036"/>
      <c r="BS123" s="1036"/>
      <c r="BT123" s="1036"/>
      <c r="BU123" s="1036"/>
      <c r="BV123" s="1036">
        <v>11565952</v>
      </c>
      <c r="BW123" s="1036"/>
      <c r="BX123" s="1036"/>
      <c r="BY123" s="1036"/>
      <c r="BZ123" s="1036"/>
      <c r="CA123" s="1036">
        <v>11912557</v>
      </c>
      <c r="CB123" s="1036"/>
      <c r="CC123" s="1036"/>
      <c r="CD123" s="1036"/>
      <c r="CE123" s="1036"/>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63"/>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31" t="s">
        <v>450</v>
      </c>
      <c r="AV124" s="1032"/>
      <c r="AW124" s="1032"/>
      <c r="AX124" s="1032"/>
      <c r="AY124" s="1032"/>
      <c r="AZ124" s="1032"/>
      <c r="BA124" s="1032"/>
      <c r="BB124" s="1032"/>
      <c r="BC124" s="1032"/>
      <c r="BD124" s="1032"/>
      <c r="BE124" s="1032"/>
      <c r="BF124" s="1032"/>
      <c r="BG124" s="1032"/>
      <c r="BH124" s="1032"/>
      <c r="BI124" s="1032"/>
      <c r="BJ124" s="1032"/>
      <c r="BK124" s="1032"/>
      <c r="BL124" s="1032"/>
      <c r="BM124" s="1032"/>
      <c r="BN124" s="1032"/>
      <c r="BO124" s="1032"/>
      <c r="BP124" s="1033"/>
      <c r="BQ124" s="1034"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358266</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63"/>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63"/>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64"/>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7" t="s">
        <v>456</v>
      </c>
      <c r="AY127" s="1038"/>
      <c r="AZ127" s="1038"/>
      <c r="BA127" s="1038"/>
      <c r="BB127" s="1038"/>
      <c r="BC127" s="1038"/>
      <c r="BD127" s="1038"/>
      <c r="BE127" s="1039"/>
      <c r="BF127" s="1040" t="s">
        <v>457</v>
      </c>
      <c r="BG127" s="1038"/>
      <c r="BH127" s="1038"/>
      <c r="BI127" s="1038"/>
      <c r="BJ127" s="1038"/>
      <c r="BK127" s="1038"/>
      <c r="BL127" s="1039"/>
      <c r="BM127" s="1040" t="s">
        <v>458</v>
      </c>
      <c r="BN127" s="1038"/>
      <c r="BO127" s="1038"/>
      <c r="BP127" s="1038"/>
      <c r="BQ127" s="1038"/>
      <c r="BR127" s="1038"/>
      <c r="BS127" s="1039"/>
      <c r="BT127" s="1040" t="s">
        <v>459</v>
      </c>
      <c r="BU127" s="1038"/>
      <c r="BV127" s="1038"/>
      <c r="BW127" s="1038"/>
      <c r="BX127" s="1038"/>
      <c r="BY127" s="1038"/>
      <c r="BZ127" s="1061"/>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7" t="s">
        <v>461</v>
      </c>
      <c r="B128" s="1048"/>
      <c r="C128" s="1048"/>
      <c r="D128" s="1048"/>
      <c r="E128" s="1048"/>
      <c r="F128" s="1048"/>
      <c r="G128" s="1048"/>
      <c r="H128" s="1048"/>
      <c r="I128" s="1048"/>
      <c r="J128" s="1048"/>
      <c r="K128" s="1048"/>
      <c r="L128" s="1048"/>
      <c r="M128" s="1048"/>
      <c r="N128" s="1048"/>
      <c r="O128" s="1048"/>
      <c r="P128" s="1048"/>
      <c r="Q128" s="1048"/>
      <c r="R128" s="1048"/>
      <c r="S128" s="1048"/>
      <c r="T128" s="1048"/>
      <c r="U128" s="1048"/>
      <c r="V128" s="1048"/>
      <c r="W128" s="1049" t="s">
        <v>462</v>
      </c>
      <c r="X128" s="1049"/>
      <c r="Y128" s="1049"/>
      <c r="Z128" s="1050"/>
      <c r="AA128" s="1051" t="s">
        <v>122</v>
      </c>
      <c r="AB128" s="1052"/>
      <c r="AC128" s="1052"/>
      <c r="AD128" s="1052"/>
      <c r="AE128" s="1053"/>
      <c r="AF128" s="1054" t="s">
        <v>122</v>
      </c>
      <c r="AG128" s="1052"/>
      <c r="AH128" s="1052"/>
      <c r="AI128" s="1052"/>
      <c r="AJ128" s="1053"/>
      <c r="AK128" s="1054" t="s">
        <v>122</v>
      </c>
      <c r="AL128" s="1052"/>
      <c r="AM128" s="1052"/>
      <c r="AN128" s="1052"/>
      <c r="AO128" s="1053"/>
      <c r="AP128" s="1055"/>
      <c r="AQ128" s="1056"/>
      <c r="AR128" s="1056"/>
      <c r="AS128" s="1056"/>
      <c r="AT128" s="1057"/>
      <c r="AU128" s="220"/>
      <c r="AV128" s="220"/>
      <c r="AW128" s="220"/>
      <c r="AX128" s="896" t="s">
        <v>463</v>
      </c>
      <c r="AY128" s="897"/>
      <c r="AZ128" s="897"/>
      <c r="BA128" s="897"/>
      <c r="BB128" s="897"/>
      <c r="BC128" s="897"/>
      <c r="BD128" s="897"/>
      <c r="BE128" s="898"/>
      <c r="BF128" s="1058" t="s">
        <v>122</v>
      </c>
      <c r="BG128" s="1059"/>
      <c r="BH128" s="1059"/>
      <c r="BI128" s="1059"/>
      <c r="BJ128" s="1059"/>
      <c r="BK128" s="1059"/>
      <c r="BL128" s="1060"/>
      <c r="BM128" s="1058">
        <v>15</v>
      </c>
      <c r="BN128" s="1059"/>
      <c r="BO128" s="1059"/>
      <c r="BP128" s="1059"/>
      <c r="BQ128" s="1059"/>
      <c r="BR128" s="1059"/>
      <c r="BS128" s="1060"/>
      <c r="BT128" s="1058">
        <v>20</v>
      </c>
      <c r="BU128" s="1059"/>
      <c r="BV128" s="1059"/>
      <c r="BW128" s="1059"/>
      <c r="BX128" s="1059"/>
      <c r="BY128" s="1059"/>
      <c r="BZ128" s="1076"/>
      <c r="CA128" s="243"/>
      <c r="CB128" s="243"/>
      <c r="CC128" s="243"/>
      <c r="CD128" s="243"/>
      <c r="CE128" s="243"/>
      <c r="CF128" s="243"/>
      <c r="CG128" s="220"/>
      <c r="CH128" s="220"/>
      <c r="CI128" s="220"/>
      <c r="CJ128" s="242"/>
      <c r="CK128" s="1024"/>
      <c r="CL128" s="1025"/>
      <c r="CM128" s="1025"/>
      <c r="CN128" s="1025"/>
      <c r="CO128" s="1026"/>
      <c r="CP128" s="1041" t="s">
        <v>464</v>
      </c>
      <c r="CQ128" s="740"/>
      <c r="CR128" s="740"/>
      <c r="CS128" s="740"/>
      <c r="CT128" s="740"/>
      <c r="CU128" s="740"/>
      <c r="CV128" s="740"/>
      <c r="CW128" s="740"/>
      <c r="CX128" s="740"/>
      <c r="CY128" s="740"/>
      <c r="CZ128" s="740"/>
      <c r="DA128" s="740"/>
      <c r="DB128" s="740"/>
      <c r="DC128" s="740"/>
      <c r="DD128" s="740"/>
      <c r="DE128" s="740"/>
      <c r="DF128" s="1042"/>
      <c r="DG128" s="1043" t="s">
        <v>122</v>
      </c>
      <c r="DH128" s="1044"/>
      <c r="DI128" s="1044"/>
      <c r="DJ128" s="1044"/>
      <c r="DK128" s="1044"/>
      <c r="DL128" s="1044" t="s">
        <v>122</v>
      </c>
      <c r="DM128" s="1044"/>
      <c r="DN128" s="1044"/>
      <c r="DO128" s="1044"/>
      <c r="DP128" s="1044"/>
      <c r="DQ128" s="1044" t="s">
        <v>122</v>
      </c>
      <c r="DR128" s="1044"/>
      <c r="DS128" s="1044"/>
      <c r="DT128" s="1044"/>
      <c r="DU128" s="1044"/>
      <c r="DV128" s="1045" t="s">
        <v>122</v>
      </c>
      <c r="DW128" s="1045"/>
      <c r="DX128" s="1045"/>
      <c r="DY128" s="1045"/>
      <c r="DZ128" s="1046"/>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2041669</v>
      </c>
      <c r="AB129" s="959"/>
      <c r="AC129" s="959"/>
      <c r="AD129" s="959"/>
      <c r="AE129" s="960"/>
      <c r="AF129" s="961">
        <v>2145075</v>
      </c>
      <c r="AG129" s="959"/>
      <c r="AH129" s="959"/>
      <c r="AI129" s="959"/>
      <c r="AJ129" s="960"/>
      <c r="AK129" s="961">
        <v>2137301</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284435</v>
      </c>
      <c r="AB130" s="959"/>
      <c r="AC130" s="959"/>
      <c r="AD130" s="959"/>
      <c r="AE130" s="960"/>
      <c r="AF130" s="961">
        <v>340247</v>
      </c>
      <c r="AG130" s="959"/>
      <c r="AH130" s="959"/>
      <c r="AI130" s="959"/>
      <c r="AJ130" s="960"/>
      <c r="AK130" s="961">
        <v>338964</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6.4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1757234</v>
      </c>
      <c r="AB131" s="986"/>
      <c r="AC131" s="986"/>
      <c r="AD131" s="986"/>
      <c r="AE131" s="987"/>
      <c r="AF131" s="985">
        <v>1804828</v>
      </c>
      <c r="AG131" s="986"/>
      <c r="AH131" s="986"/>
      <c r="AI131" s="986"/>
      <c r="AJ131" s="987"/>
      <c r="AK131" s="985">
        <v>1798337</v>
      </c>
      <c r="AL131" s="986"/>
      <c r="AM131" s="986"/>
      <c r="AN131" s="986"/>
      <c r="AO131" s="987"/>
      <c r="AP131" s="1110"/>
      <c r="AQ131" s="1111"/>
      <c r="AR131" s="1111"/>
      <c r="AS131" s="1111"/>
      <c r="AT131" s="1112"/>
      <c r="AU131" s="221"/>
      <c r="AV131" s="221"/>
      <c r="AW131" s="221"/>
      <c r="AX131" s="1083" t="s">
        <v>471</v>
      </c>
      <c r="AY131" s="740"/>
      <c r="AZ131" s="740"/>
      <c r="BA131" s="740"/>
      <c r="BB131" s="740"/>
      <c r="BC131" s="740"/>
      <c r="BD131" s="740"/>
      <c r="BE131" s="1042"/>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6.8842282810000004</v>
      </c>
      <c r="AB132" s="1097"/>
      <c r="AC132" s="1097"/>
      <c r="AD132" s="1097"/>
      <c r="AE132" s="1098"/>
      <c r="AF132" s="1099">
        <v>6.3066397460000001</v>
      </c>
      <c r="AG132" s="1097"/>
      <c r="AH132" s="1097"/>
      <c r="AI132" s="1097"/>
      <c r="AJ132" s="1098"/>
      <c r="AK132" s="1099">
        <v>6.2942040339999998</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7</v>
      </c>
      <c r="AB133" s="1080"/>
      <c r="AC133" s="1080"/>
      <c r="AD133" s="1080"/>
      <c r="AE133" s="1081"/>
      <c r="AF133" s="1079">
        <v>6.4</v>
      </c>
      <c r="AG133" s="1080"/>
      <c r="AH133" s="1080"/>
      <c r="AI133" s="1080"/>
      <c r="AJ133" s="1081"/>
      <c r="AK133" s="1079">
        <v>6.4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z1Um8Cx/mzBYecODO1dUhDOALXM+TMt0vxpv8srRoc4U0+C0DsAkhoh/+S+gLol5ru17GnIs8l7iiyra15IK7g==" saltValue="EXxdXkmwdI1ETmHTgO425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H76" zoomScaleNormal="85" zoomScaleSheetLayoutView="100" workbookViewId="0">
      <selection activeCell="DN3" sqref="DN3"/>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oJtnthU9brV7r9LrViMh3gBx8prE3C33QiZx+gGmb7C1NxekcXCxj4tFf7IhxjYy4LWsSLNxhDi3FLS5Cy9Gvw==" saltValue="Jl8+sTTG6vWKM7OQYJPhq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K68"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3JBvtqnne73epKwCCBR6Hpmcs0rS6XR4urNBL1vT4+4GqO4fg9SzauEv3mqpIuJLgoCBndR+lLnQJjS+LT1bQ==" saltValue="noR2tyy7ho/LVMcrWZmNqQ=="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2"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575989</v>
      </c>
      <c r="AP9" s="269">
        <v>257944</v>
      </c>
      <c r="AQ9" s="270">
        <v>263788</v>
      </c>
      <c r="AR9" s="271">
        <v>-2.2000000000000002</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76892</v>
      </c>
      <c r="AP10" s="272">
        <v>34434</v>
      </c>
      <c r="AQ10" s="273">
        <v>39680</v>
      </c>
      <c r="AR10" s="274">
        <v>-13.2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t="s">
        <v>486</v>
      </c>
      <c r="AP11" s="272" t="s">
        <v>486</v>
      </c>
      <c r="AQ11" s="273">
        <v>4557</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486</v>
      </c>
      <c r="AP12" s="272" t="s">
        <v>486</v>
      </c>
      <c r="AQ12" s="273" t="s">
        <v>486</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t="s">
        <v>486</v>
      </c>
      <c r="AP13" s="272" t="s">
        <v>486</v>
      </c>
      <c r="AQ13" s="273">
        <v>12917</v>
      </c>
      <c r="AR13" s="274" t="s">
        <v>486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32939</v>
      </c>
      <c r="AP14" s="272">
        <v>14751</v>
      </c>
      <c r="AQ14" s="273">
        <v>4746</v>
      </c>
      <c r="AR14" s="274">
        <v>210.8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-40681</v>
      </c>
      <c r="AP15" s="272">
        <v>-18218</v>
      </c>
      <c r="AQ15" s="273">
        <v>-12765</v>
      </c>
      <c r="AR15" s="274">
        <v>42.7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645139</v>
      </c>
      <c r="AP16" s="272">
        <v>288911</v>
      </c>
      <c r="AQ16" s="273">
        <v>312922</v>
      </c>
      <c r="AR16" s="274">
        <v>-7.7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26.42</v>
      </c>
      <c r="AP21" s="286">
        <v>24.75</v>
      </c>
      <c r="AQ21" s="287">
        <v>1.67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96.9</v>
      </c>
      <c r="AP22" s="291">
        <v>95.6</v>
      </c>
      <c r="AQ22" s="292">
        <v>1.3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386888</v>
      </c>
      <c r="AP32" s="300">
        <v>173259</v>
      </c>
      <c r="AQ32" s="301">
        <v>170896</v>
      </c>
      <c r="AR32" s="302">
        <v>1.4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486</v>
      </c>
      <c r="AP34" s="300" t="s">
        <v>486</v>
      </c>
      <c r="AQ34" s="301">
        <v>5</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58525</v>
      </c>
      <c r="AP35" s="300">
        <v>26209</v>
      </c>
      <c r="AQ35" s="301">
        <v>33138</v>
      </c>
      <c r="AR35" s="302">
        <v>-20.9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6742</v>
      </c>
      <c r="AP36" s="300">
        <v>3019</v>
      </c>
      <c r="AQ36" s="301">
        <v>2943</v>
      </c>
      <c r="AR36" s="302">
        <v>2.6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t="s">
        <v>486</v>
      </c>
      <c r="AP37" s="300" t="s">
        <v>486</v>
      </c>
      <c r="AQ37" s="301">
        <v>1487</v>
      </c>
      <c r="AR37" s="302" t="s">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486</v>
      </c>
      <c r="AP38" s="303" t="s">
        <v>486</v>
      </c>
      <c r="AQ38" s="304">
        <v>60</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t="s">
        <v>486</v>
      </c>
      <c r="AP39" s="300" t="s">
        <v>486</v>
      </c>
      <c r="AQ39" s="301">
        <v>-8408</v>
      </c>
      <c r="AR39" s="302" t="s">
        <v>486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-338964</v>
      </c>
      <c r="AP40" s="300">
        <v>-151798</v>
      </c>
      <c r="AQ40" s="301">
        <v>-141122</v>
      </c>
      <c r="AR40" s="302">
        <v>7.6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113191</v>
      </c>
      <c r="AP41" s="300">
        <v>50690</v>
      </c>
      <c r="AQ41" s="301">
        <v>59000</v>
      </c>
      <c r="AR41" s="302">
        <v>-14.1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2867880</v>
      </c>
      <c r="AN51" s="322">
        <v>1136694</v>
      </c>
      <c r="AO51" s="323">
        <v>40.6</v>
      </c>
      <c r="AP51" s="324">
        <v>332350</v>
      </c>
      <c r="AQ51" s="325">
        <v>4.9000000000000004</v>
      </c>
      <c r="AR51" s="326">
        <v>35.700000000000003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278052</v>
      </c>
      <c r="AN52" s="330">
        <v>110207</v>
      </c>
      <c r="AO52" s="331">
        <v>-38.4</v>
      </c>
      <c r="AP52" s="332">
        <v>200453</v>
      </c>
      <c r="AQ52" s="333">
        <v>0.7</v>
      </c>
      <c r="AR52" s="334">
        <v>-39.1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1018054</v>
      </c>
      <c r="AN53" s="322">
        <v>418608</v>
      </c>
      <c r="AO53" s="323">
        <v>-63.2</v>
      </c>
      <c r="AP53" s="324">
        <v>277467</v>
      </c>
      <c r="AQ53" s="325">
        <v>-16.5</v>
      </c>
      <c r="AR53" s="326">
        <v>-46.7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260314</v>
      </c>
      <c r="AN54" s="330">
        <v>107037</v>
      </c>
      <c r="AO54" s="331">
        <v>-2.9</v>
      </c>
      <c r="AP54" s="332">
        <v>128378</v>
      </c>
      <c r="AQ54" s="333">
        <v>-36</v>
      </c>
      <c r="AR54" s="334">
        <v>33.1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1102438</v>
      </c>
      <c r="AN55" s="322">
        <v>465950</v>
      </c>
      <c r="AO55" s="323">
        <v>11.3</v>
      </c>
      <c r="AP55" s="324">
        <v>282256</v>
      </c>
      <c r="AQ55" s="325">
        <v>1.7</v>
      </c>
      <c r="AR55" s="326">
        <v>9.6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415525</v>
      </c>
      <c r="AN56" s="330">
        <v>175623</v>
      </c>
      <c r="AO56" s="331">
        <v>64.099999999999994</v>
      </c>
      <c r="AP56" s="332">
        <v>145453</v>
      </c>
      <c r="AQ56" s="333">
        <v>13.3</v>
      </c>
      <c r="AR56" s="334">
        <v>50.8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1144674</v>
      </c>
      <c r="AN57" s="322">
        <v>500951</v>
      </c>
      <c r="AO57" s="323">
        <v>7.5</v>
      </c>
      <c r="AP57" s="324">
        <v>295341</v>
      </c>
      <c r="AQ57" s="325">
        <v>4.5999999999999996</v>
      </c>
      <c r="AR57" s="326">
        <v>2.9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466539</v>
      </c>
      <c r="AN58" s="330">
        <v>204175</v>
      </c>
      <c r="AO58" s="331">
        <v>16.3</v>
      </c>
      <c r="AP58" s="332">
        <v>137402</v>
      </c>
      <c r="AQ58" s="333">
        <v>-5.5</v>
      </c>
      <c r="AR58" s="334">
        <v>21.8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1105090</v>
      </c>
      <c r="AN59" s="322">
        <v>494890</v>
      </c>
      <c r="AO59" s="323">
        <v>-1.2</v>
      </c>
      <c r="AP59" s="324">
        <v>292845</v>
      </c>
      <c r="AQ59" s="325">
        <v>-0.8</v>
      </c>
      <c r="AR59" s="326">
        <v>-0.4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297939</v>
      </c>
      <c r="AN60" s="330">
        <v>133425</v>
      </c>
      <c r="AO60" s="331">
        <v>-34.700000000000003</v>
      </c>
      <c r="AP60" s="332">
        <v>143187</v>
      </c>
      <c r="AQ60" s="333">
        <v>4.2</v>
      </c>
      <c r="AR60" s="334">
        <v>-38.9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1447627</v>
      </c>
      <c r="AN61" s="337">
        <v>603419</v>
      </c>
      <c r="AO61" s="338">
        <v>-1</v>
      </c>
      <c r="AP61" s="339">
        <v>296052</v>
      </c>
      <c r="AQ61" s="340">
        <v>-1.2</v>
      </c>
      <c r="AR61" s="326">
        <v>0.2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343674</v>
      </c>
      <c r="AN62" s="330">
        <v>146093</v>
      </c>
      <c r="AO62" s="331">
        <v>0.9</v>
      </c>
      <c r="AP62" s="332">
        <v>150975</v>
      </c>
      <c r="AQ62" s="333">
        <v>-4.7</v>
      </c>
      <c r="AR62" s="334">
        <v>5.6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IDvYYb/92HgxAu8qIlkxWOnXUL0sS2MxhCpzO4D/uV+n3YnX4cippqxZ1GxKhB9VPUuT3lAM1tHutqCqaqDUCQ==" saltValue="ykb3C5FcKmyBygNrPH93n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T91" zoomScale="98" zoomScaleNormal="98" zoomScaleSheetLayoutView="55" workbookViewId="0">
      <selection activeCell="CO102" sqref="CO102"/>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fp6g+RQd3GsfgNIyoSf6iE/xxGHd0YPMahueAhdM0zicqm5kUuRo6YMy2IZQD4ZXOTgmD1FkkggxiYVrChy9Ew==" saltValue="CJhemtTbModWJuvma4kGH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4" zoomScaleNormal="100" zoomScaleSheetLayoutView="55" workbookViewId="0">
      <selection activeCell="AE61" sqref="AE61"/>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L0+swo251+7ySzPKf1LvJy5f8EqGRP+721H9Kh8ovbLk8Jo0Zj3U3MYzVdEuVrFkO9EelCEQpi3rp6FXL/k3Ng==" saltValue="Y9/HXWZ68fa2sWdm+X/UQ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67.67</v>
      </c>
      <c r="G47" s="12">
        <v>55.98</v>
      </c>
      <c r="H47" s="12">
        <v>58.46</v>
      </c>
      <c r="I47" s="12">
        <v>55.64</v>
      </c>
      <c r="J47" s="13">
        <v>55.86</v>
      </c>
    </row>
    <row r="48" spans="2:10" ht="57.75" customHeight="1" x14ac:dyDescent="0.15">
      <c r="B48" s="14"/>
      <c r="C48" s="1141" t="s">
        <v>4</v>
      </c>
      <c r="D48" s="1141"/>
      <c r="E48" s="1142"/>
      <c r="F48" s="15">
        <v>5.48</v>
      </c>
      <c r="G48" s="16">
        <v>2.72</v>
      </c>
      <c r="H48" s="16">
        <v>16.649999999999999</v>
      </c>
      <c r="I48" s="16">
        <v>12.57</v>
      </c>
      <c r="J48" s="17">
        <v>10.73</v>
      </c>
    </row>
    <row r="49" spans="2:10" ht="57.75" customHeight="1" thickBot="1" x14ac:dyDescent="0.2">
      <c r="B49" s="18"/>
      <c r="C49" s="1143" t="s">
        <v>5</v>
      </c>
      <c r="D49" s="1143"/>
      <c r="E49" s="1144"/>
      <c r="F49" s="19">
        <v>3.44</v>
      </c>
      <c r="G49" s="20" t="s">
        <v>530</v>
      </c>
      <c r="H49" s="20">
        <v>13.88</v>
      </c>
      <c r="I49" s="20" t="s">
        <v>531</v>
      </c>
      <c r="J49" s="21" t="s">
        <v>532</v>
      </c>
    </row>
    <row r="50" spans="2:10" x14ac:dyDescent="0.15"/>
  </sheetData>
  <sheetProtection algorithmName="SHA-512" hashValue="wOBGLAvObg1iCuY7081A3zHV2S1WjW0qCXN6wR71fkNkpc3O21shvQ1f7rpcivpLTJiug3Sk0gvrB40j0dia5Q==" saltValue="3gQZxTstppbcgBMHSrffd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田井 啓玄</cp:lastModifiedBy>
  <cp:lastPrinted>2026-03-11T04:25:14Z</cp:lastPrinted>
  <dcterms:created xsi:type="dcterms:W3CDTF">2026-02-23T05:01:59Z</dcterms:created>
  <dcterms:modified xsi:type="dcterms:W3CDTF">2026-03-11T05:42:31Z</dcterms:modified>
  <cp:category/>
</cp:coreProperties>
</file>