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fsv2.e-naraha.local\組織別\01総務課\財政係\01財政処理用\R07報告・処理・回答\済\Ａ5-0　一般\A5-0-28 財政公表\20260303_【市町村財政課311〆】令和６年度財政状況資料集の作成等について\03_福島県へ\"/>
    </mc:Choice>
  </mc:AlternateContent>
  <xr:revisionPtr revIDLastSave="0" documentId="13_ncr:1_{10E0ACE4-EFA3-4847-8EE4-8A1B69EFD625}"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BW40" i="10" s="1"/>
  <c r="BW41" i="10" s="1"/>
  <c r="BW42" i="10" s="1"/>
  <c r="BW43" i="10" s="1"/>
  <c r="U34" i="10"/>
  <c r="U35" i="10" s="1"/>
  <c r="U36" i="10" s="1"/>
  <c r="C34" i="10"/>
  <c r="AM34" i="10" s="1"/>
  <c r="BE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<sst xmlns="http://schemas.openxmlformats.org/spreadsheetml/2006/main" count="1139" uniqueCount="566">
  <si>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</si>
  <si>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</si>
  <si>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</si>
  <si>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</si>
  <si>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</si>
  <si>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</si>
  <si>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</si>
  <si>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</si>
  <si>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</si>
  <si>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</si>
  <si>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</si>
  <si>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</si>
  <si>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</si>
  <si>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</si>
  <si>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</si>
  <si>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</si>
  <si>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</si>
  <si>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</si>
  <si>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</si>
  <si>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</si>
  <si>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</si>
  <si>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</si>
  <si>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</si>
  <si>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</si>
  <si>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</si>
  <si>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</si>
  <si>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</si>
  <si>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</si>
  <si>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</si>
  <si>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</si>
  <si>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</si>
  <si>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</si>
  <si>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</si>
  <si>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</si>
  <si>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</si>
  <si>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</si>
  <si>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</si>
  <si>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</si>
  <si>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</si>
  <si>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</si>
  <si>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</si>
  <si>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</si>
  <si>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</si>
  <si>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</si>
  <si>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</si>
  <si>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</si>
  <si>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</si>
  <si>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</si>
  <si>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</si>
  <si>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</si>
  <si>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</si>
  <si>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</si>
  <si>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</si>
  <si>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</si>
  <si>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</si>
  <si>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</si>
  <si>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</si>
  <si>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</si>
  <si>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</si>
  <si>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</si>
  <si>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</si>
  <si>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</si>
  <si>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</si>
  <si>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</si>
  <si>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</si>
  <si>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</si>
  <si>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</si>
  <si>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</si>
  <si>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</si>
  <si>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</si>
  <si>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</si>
  <si>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</si>
  <si>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</si>
  <si>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</si>
  <si>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</si>
  <si>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</si>
  <si>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</si>
  <si>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</si>
  <si>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</si>
  <si>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</si>
  <si>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</si>
  <si>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</si>
  <si>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</si>
  <si>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</si>
  <si>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</si>
  <si>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</si>
  <si>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</si>
  <si>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</si>
  <si>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</si>
  <si>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</si>
  <si>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</si>
  <si>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</si>
  <si>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</si>
  <si>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</si>
  <si>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楢葉町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</si>
  <si>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</si>
  <si>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</si>
  <si>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</si>
  <si>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</si>
  <si>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</si>
  <si>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</si>
  <si>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</si>
  <si>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</si>
  <si>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</si>
  <si>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</si>
  <si>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</si>
  <si>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</si>
  <si>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</si>
  <si>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</si>
  <si>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</si>
  <si>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</si>
  <si>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</si>
  <si>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</si>
  <si>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</si>
  <si>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</si>
  <si>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</si>
  <si>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</si>
  <si>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280.5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</si>
  <si>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</si>
  <si>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</si>
  <si>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</si>
  <si>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</si>
  <si>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</si>
  <si>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</si>
  <si>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</si>
  <si>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</si>
  <si>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</si>
  <si>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</si>
  <si>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</si>
  <si>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</si>
  <si>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</si>
  <si>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</si>
  <si>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</si>
  <si>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</si>
  <si>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</si>
  <si>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</si>
  <si>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</si>
  <si>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</si>
  <si>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</si>
  <si>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</si>
  <si>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</si>
  <si>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</si>
  <si>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</si>
  <si>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</si>
  <si>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</si>
  <si>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</si>
  <si>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</si>
  <si>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</si>
  <si>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</si>
  <si>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</si>
  <si>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</si>
  <si>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</si>
  <si>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</si>
  <si>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</si>
  <si>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</si>
  <si>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</si>
  <si>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</si>
  <si>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</si>
  <si>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</si>
  <si>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</si>
  <si>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</si>
  <si>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</si>
  <si>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</si>
  <si>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</si>
  <si>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</si>
  <si>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</si>
  <si>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</si>
  <si>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</si>
  <si>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</si>
  <si>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</si>
  <si>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</si>
  <si>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</si>
  <si>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</si>
  <si>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</si>
  <si>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</si>
  <si>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</si>
  <si>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</si>
  <si>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</si>
  <si>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</si>
  <si>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</si>
  <si>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</si>
  <si>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</si>
  <si>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</si>
  <si>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</si>
  <si>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</si>
  <si>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</si>
  <si>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</si>
  <si>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</si>
  <si>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</si>
  <si>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</si>
  <si>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</si>
  <si>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</si>
  <si>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</si>
  <si>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</si>
  <si>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</si>
  <si>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</si>
  <si>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</si>
  <si>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</si>
  <si>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</si>
  <si>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</si>
  <si>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</si>
  <si>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</si>
  <si>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</si>
  <si>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</si>
  <si>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福島県楢葉町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</si>
  <si>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</si>
  <si>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</si>
  <si>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</si>
  <si>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</si>
  <si>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</si>
  <si>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</si>
  <si>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</si>
  <si>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</si>
  <si>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</si>
  <si>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</si>
  <si>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</si>
  <si>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</si>
  <si>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</si>
  <si>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</si>
  <si>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</si>
  <si>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</si>
  <si>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</si>
  <si>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</si>
  <si>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</si>
  <si>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</si>
  <si>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</si>
  <si>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</si>
  <si>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</si>
  <si>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</si>
  <si>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</si>
  <si>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</si>
  <si>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</si>
  <si>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</si>
  <si>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</si>
  <si>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</si>
  <si>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</si>
  <si>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</si>
  <si>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</si>
  <si>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</si>
  <si>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</si>
  <si>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</si>
  <si>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</si>
  <si>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</si>
  <si>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</si>
  <si>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</si>
  <si>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</si>
  <si>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</si>
  <si>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</si>
  <si>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</si>
  <si>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</si>
  <si>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</si>
  <si>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</si>
  <si>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</si>
  <si>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</si>
  <si>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</si>
  <si>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</si>
  <si>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</si>
  <si>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</si>
  <si>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</si>
  <si>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</si>
  <si>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</si>
  <si>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</si>
  <si>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</si>
  <si>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</si>
  <si>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</si>
  <si>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</si>
  <si>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</si>
  <si>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</si>
  <si>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</si>
  <si>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</si>
  <si>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</si>
  <si>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</si>
  <si>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</si>
  <si>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</si>
  <si>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</si>
  <si>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</si>
  <si>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</si>
  <si>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</si>
  <si>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</si>
  <si>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</si>
  <si>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</si>
  <si>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</si>
  <si>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</si>
  <si>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</si>
  <si>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</si>
  <si>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</si>
  <si>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</si>
  <si>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</si>
  <si>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</si>
  <si>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</si>
  <si>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</si>
  <si>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</si>
  <si>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</si>
  <si>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</si>
  <si>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</si>
  <si>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</si>
  <si>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</si>
  <si>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</si>
  <si>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</si>
  <si>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</si>
  <si>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</si>
  <si>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</si>
  <si>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</si>
  <si>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</si>
  <si>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</si>
  <si>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</si>
  <si>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</si>
  <si>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</si>
  <si>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</si>
  <si>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</si>
  <si>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</si>
  <si>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</si>
  <si>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</si>
  <si>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</si>
  <si>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</si>
  <si>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</si>
  <si>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</si>
  <si>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</si>
  <si>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</si>
  <si>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</si>
  <si>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</si>
  <si>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</si>
  <si>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</si>
  <si>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</si>
  <si>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</si>
  <si>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</si>
  <si>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</si>
  <si>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</si>
  <si>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</si>
  <si>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</si>
  <si>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</si>
  <si>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</si>
  <si>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</si>
  <si>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</si>
  <si>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</si>
  <si>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</si>
  <si>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</si>
  <si>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</si>
  <si>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</si>
  <si>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</si>
  <si>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</si>
  <si>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</si>
  <si>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</si>
  <si>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</si>
  <si>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</si>
  <si>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</si>
  <si>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</si>
  <si>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</si>
  <si>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</si>
  <si>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</si>
  <si>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</si>
  <si>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</si>
  <si>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</si>
  <si>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</si>
  <si>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</si>
  <si>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福島県楢葉町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</si>
  <si>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</si>
  <si>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</si>
  <si>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</si>
  <si>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</si>
  <si>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</si>
  <si>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</si>
  <si>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</si>
  <si>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</si>
  <si>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</si>
  <si>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</si>
  <si>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</si>
  <si>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</si>
  <si>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</si>
  <si>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</si>
  <si>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</si>
  <si>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</si>
  <si>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</si>
  <si>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</si>
  <si>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</si>
  <si>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</si>
  <si>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</si>
  <si>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</si>
  <si>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</si>
  <si>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</si>
  <si>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</si>
  <si>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</si>
  <si>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</si>
  <si>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</si>
  <si>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</si>
  <si>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</si>
  <si>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</si>
  <si>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</si>
  <si>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</si>
  <si>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</si>
  <si>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</si>
  <si>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</si>
  <si>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</si>
  <si>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</si>
  <si>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住宅用地造成事業特別会計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</si>
  <si>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</si>
  <si>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</si>
  <si>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</si>
  <si>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</si>
  <si>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</si>
  <si>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</si>
  <si>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</si>
  <si>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</si>
  <si>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</si>
  <si>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</si>
  <si>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</si>
  <si>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</si>
  <si>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</si>
  <si>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</si>
  <si>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</si>
  <si>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</si>
  <si>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</si>
  <si>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</si>
  <si>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</si>
  <si>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</si>
  <si>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</si>
  <si>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</si>
  <si>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</si>
  <si>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</si>
  <si>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</si>
  <si>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</si>
  <si>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</si>
  <si>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</si>
  <si>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</si>
  <si>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</si>
  <si>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</si>
  <si>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</si>
  <si>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</si>
  <si>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</si>
  <si>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</si>
  <si>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</si>
  <si>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</si>
  <si>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</si>
  <si>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</si>
  <si>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</si>
  <si>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</si>
  <si>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</si>
  <si>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</si>
  <si>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</si>
  <si>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</si>
  <si>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</si>
  <si>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</si>
  <si>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</si>
  <si>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</si>
  <si>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</si>
  <si>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</si>
  <si>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</si>
  <si>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</si>
  <si>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</si>
  <si>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</si>
  <si>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</si>
  <si>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</si>
  <si>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</si>
  <si>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</si>
  <si>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</si>
  <si>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</si>
  <si>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</si>
  <si>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</si>
  <si>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</si>
  <si>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</si>
  <si>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</si>
  <si>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</si>
  <si>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</si>
  <si>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</si>
  <si>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</si>
  <si>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</si>
  <si>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</si>
  <si>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</si>
  <si>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</si>
  <si>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</si>
  <si>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</si>
  <si>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</si>
  <si>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</si>
  <si>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</si>
  <si>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</si>
  <si>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</si>
  <si>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</si>
  <si>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</si>
  <si>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</si>
  <si>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</si>
  <si>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</si>
  <si>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</si>
  <si>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</si>
  <si>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</si>
  <si>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</si>
  <si>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</si>
  <si>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</si>
  <si>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</si>
  <si>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</si>
  <si>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</si>
  <si>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</si>
  <si>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</si>
  <si>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</si>
  <si>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</si>
  <si>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</si>
  <si>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</si>
  <si>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</si>
  <si>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</si>
  <si>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</si>
  <si>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</si>
  <si>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</si>
  <si>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</si>
  <si>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</si>
  <si>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</si>
  <si>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</si>
  <si>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</si>
  <si>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</si>
  <si>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</si>
  <si>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</si>
  <si>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</si>
  <si>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</si>
  <si>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</si>
  <si>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</si>
  <si>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</si>
  <si>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</si>
  <si>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</si>
  <si>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</si>
  <si>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</si>
  <si>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</si>
  <si>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</si>
  <si>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</si>
  <si>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</si>
  <si>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</si>
  <si>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</si>
  <si>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</si>
  <si>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</si>
  <si>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</si>
  <si>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</si>
  <si>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</si>
  <si>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</si>
  <si>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</si>
  <si>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3.72</t>
  </si>
  <si>
    <t>▲ 5.13</t>
  </si>
  <si>
    <t>▲ 17.86</t>
  </si>
  <si>
    <t>▲ 2.81</t>
  </si>
  <si>
    <t>一般会計</t>
  </si>
  <si>
    <t>国民健康保険特別会計</t>
  </si>
  <si>
    <t>介護保険特別会計</t>
  </si>
  <si>
    <t>住宅用地造成事業特別会計</t>
  </si>
  <si>
    <t>下水道事業会計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</si>
  <si>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</si>
  <si>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</si>
  <si>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</si>
  <si>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</si>
  <si>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</si>
  <si>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</si>
  <si>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</si>
  <si>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</si>
  <si>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</si>
  <si>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福島県後期高齢者医療広域連合一般会計</t>
    <rPh sb="0" eb="14">
      <t>フ</t>
    </rPh>
    <rPh sb="14" eb="18">
      <t>イッパンカイケイ</t>
    </rPh>
    <phoneticPr fontId="4"/>
  </si>
  <si>
    <t>福島県後期高齢者医療広域連合後期高齢者医療特別会計</t>
    <rPh sb="0" eb="14">
      <t>フ</t>
    </rPh>
    <rPh sb="14" eb="23">
      <t>コウキコウレイシャイリョウトクベツ</t>
    </rPh>
    <rPh sb="23" eb="25">
      <t>カイケイ</t>
    </rPh>
    <phoneticPr fontId="4"/>
  </si>
  <si>
    <t>福島県市町村総合事務組合
一般会計</t>
    <rPh sb="0" eb="12">
      <t>フクシマケンシチョウソンソウゴウジムクミアイ</t>
    </rPh>
    <rPh sb="13" eb="15">
      <t>イッパン</t>
    </rPh>
    <rPh sb="15" eb="17">
      <t>カイケイ</t>
    </rPh>
    <phoneticPr fontId="4"/>
  </si>
  <si>
    <t>福島県市町村総合事務組合
消防補償等特別会計</t>
    <rPh sb="0" eb="12">
      <t>フクシマケンシチョウソンソウゴウジムクミアイ</t>
    </rPh>
    <rPh sb="13" eb="15">
      <t>ショウボウ</t>
    </rPh>
    <rPh sb="15" eb="17">
      <t>ホショウ</t>
    </rPh>
    <rPh sb="17" eb="18">
      <t>トウ</t>
    </rPh>
    <rPh sb="18" eb="20">
      <t>トクベツ</t>
    </rPh>
    <rPh sb="20" eb="22">
      <t>カイケイ</t>
    </rPh>
    <phoneticPr fontId="4"/>
  </si>
  <si>
    <t>福島県市町村総合事務組合
消防賞じゅつ金特別会計</t>
    <rPh sb="0" eb="12">
      <t>フクシマケンシチョウソンソウゴウジムクミアイ</t>
    </rPh>
    <rPh sb="13" eb="15">
      <t>ショウボウ</t>
    </rPh>
    <rPh sb="15" eb="16">
      <t>ショウ</t>
    </rPh>
    <rPh sb="19" eb="20">
      <t>キン</t>
    </rPh>
    <rPh sb="20" eb="22">
      <t>トクベツ</t>
    </rPh>
    <rPh sb="22" eb="24">
      <t>カイケイ</t>
    </rPh>
    <phoneticPr fontId="4"/>
  </si>
  <si>
    <t>福島県市町村総合事務組合
非常勤職員公務災害補償特別会計</t>
    <rPh sb="0" eb="12">
      <t>フクシマケンシチョウソンソウゴウジムクミアイ</t>
    </rPh>
    <rPh sb="13" eb="24">
      <t>ヒジョウキンショクインコウムサイガイホショウ</t>
    </rPh>
    <rPh sb="24" eb="26">
      <t>トクベツ</t>
    </rPh>
    <rPh sb="26" eb="28">
      <t>カイケイ</t>
    </rPh>
    <phoneticPr fontId="4"/>
  </si>
  <si>
    <t>福島県市町村総合事務組合
自治会館管理特別会計</t>
    <rPh sb="0" eb="12">
      <t>フクシマケンシチョウソンソウゴウジムクミアイ</t>
    </rPh>
    <rPh sb="13" eb="15">
      <t>ジチ</t>
    </rPh>
    <rPh sb="15" eb="17">
      <t>カイカン</t>
    </rPh>
    <rPh sb="17" eb="19">
      <t>カンリ</t>
    </rPh>
    <rPh sb="19" eb="21">
      <t>トクベツ</t>
    </rPh>
    <rPh sb="21" eb="23">
      <t>カイケイ</t>
    </rPh>
    <phoneticPr fontId="4"/>
  </si>
  <si>
    <t>双葉地方広域市町村圏組合　一般会計</t>
    <rPh sb="0" eb="6">
      <t>フタバチホウコウイキ</t>
    </rPh>
    <rPh sb="6" eb="12">
      <t>シチョウソンケンクミアイ</t>
    </rPh>
    <rPh sb="13" eb="17">
      <t>イッパンカイケイ</t>
    </rPh>
    <phoneticPr fontId="2"/>
  </si>
  <si>
    <t>双葉地方広域市町村圏組合　下水道特別会計</t>
    <rPh sb="0" eb="6">
      <t>フタバチホウコウイキ</t>
    </rPh>
    <rPh sb="6" eb="12">
      <t>シチョウソンケンクミアイ</t>
    </rPh>
    <rPh sb="13" eb="16">
      <t>ゲスイドウ</t>
    </rPh>
    <rPh sb="16" eb="20">
      <t>トクベツカイケイ</t>
    </rPh>
    <phoneticPr fontId="2"/>
  </si>
  <si>
    <t>双葉地方水道企業団　水道事業会計</t>
    <rPh sb="0" eb="4">
      <t>フタバチホウ</t>
    </rPh>
    <rPh sb="4" eb="6">
      <t>スイドウ</t>
    </rPh>
    <rPh sb="6" eb="9">
      <t>キギョウダン</t>
    </rPh>
    <rPh sb="10" eb="12">
      <t>スイドウ</t>
    </rPh>
    <rPh sb="12" eb="14">
      <t>ジギョウ</t>
    </rPh>
    <rPh sb="14" eb="16">
      <t>カイケイ</t>
    </rPh>
    <phoneticPr fontId="4"/>
  </si>
  <si>
    <t>双葉地方水道企業団　工業用水道事業会計</t>
    <rPh sb="0" eb="4">
      <t>フタバチホウ</t>
    </rPh>
    <rPh sb="4" eb="6">
      <t>スイドウ</t>
    </rPh>
    <rPh sb="6" eb="9">
      <t>キギョウダン</t>
    </rPh>
    <rPh sb="10" eb="13">
      <t>コウギョウヨウ</t>
    </rPh>
    <rPh sb="13" eb="15">
      <t>スイドウ</t>
    </rPh>
    <rPh sb="15" eb="17">
      <t>ジギョウ</t>
    </rPh>
    <rPh sb="17" eb="19">
      <t>カイケイ</t>
    </rPh>
    <phoneticPr fontId="4"/>
  </si>
  <si>
    <t>一般社団法人ならはみらい</t>
  </si>
  <si>
    <t>１　公共施設等総合管理基金</t>
  </si>
  <si>
    <t>２　公共用施設機能維持運営基金</t>
  </si>
  <si>
    <t>３　災害公営住宅管理基金</t>
  </si>
  <si>
    <t>４　特定廃棄物埋立処分事業地域振興交付金基金</t>
  </si>
  <si>
    <t>５　社会福祉基金</t>
    <rPh sb="2" eb="8">
      <t>シャカイフクシキキン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</si>
</sst>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362690</c:v>
                </c:pt>
                <c:pt idx="2">
                  <c:v>296093</c:v>
                </c:pt>
                <c:pt idx="3">
                  <c:v>308655</c:v>
                </c:pt>
                <c:pt idx="4">
                  <c:v>325476</c:v>
                </c:pt>
              </c:numCache>
            </c:numRef>
          </c:val>
          <c:smooth val="0"/>
          <c:extLst>
            <c:ext xmlns:c16="http://schemas.microsoft.com/office/drawing/2014/chart" uri="{C3380CC4-5D6E-409C-BE32-E72D297353CC}">
              <c16:uniqueId val="{00000000-3F58-4975-8FDA-2B79F9314D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545661</c:v>
                </c:pt>
                <c:pt idx="1">
                  <c:v>437080</c:v>
                </c:pt>
                <c:pt idx="2">
                  <c:v>294202</c:v>
                </c:pt>
                <c:pt idx="3">
                  <c:v>348806</c:v>
                </c:pt>
                <c:pt idx="4">
                  <c:v>511976</c:v>
                </c:pt>
              </c:numCache>
            </c:numRef>
          </c:val>
          <c:smooth val="0"/>
          <c:extLst>
            <c:ext xmlns:c16="http://schemas.microsoft.com/office/drawing/2014/chart" uri="{C3380CC4-5D6E-409C-BE32-E72D297353CC}">
              <c16:uniqueId val="{00000001-3F58-4975-8FDA-2B79F9314DA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29.31</c:v>
                </c:pt>
                <c:pt idx="1">
                  <c:v>22.01</c:v>
                </c:pt>
                <c:pt idx="2">
                  <c:v>13.04</c:v>
                </c:pt>
                <c:pt idx="3">
                  <c:v>12.88</c:v>
                </c:pt>
                <c:pt idx="4">
                  <c:v>10.69</c:v>
                </c:pt>
              </c:numCache>
            </c:numRef>
          </c:val>
          <c:extLst>
            <c:ext xmlns:c16="http://schemas.microsoft.com/office/drawing/2014/chart" uri="{C3380CC4-5D6E-409C-BE32-E72D297353CC}">
              <c16:uniqueId val="{00000000-5E70-4A3C-9D7D-5FE66AF7E0A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148.12</c:v>
                </c:pt>
                <c:pt idx="1">
                  <c:v>151.88999999999999</c:v>
                </c:pt>
                <c:pt idx="2">
                  <c:v>167.21</c:v>
                </c:pt>
                <c:pt idx="3">
                  <c:v>171.13</c:v>
                </c:pt>
                <c:pt idx="4">
                  <c:v>172.15</c:v>
                </c:pt>
              </c:numCache>
            </c:numRef>
          </c:val>
          <c:extLst>
            <c:ext xmlns:c16="http://schemas.microsoft.com/office/drawing/2014/chart" uri="{C3380CC4-5D6E-409C-BE32-E72D297353CC}">
              <c16:uniqueId val="{00000001-5E70-4A3C-9D7D-5FE66AF7E0A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-3.72</c:v>
                </c:pt>
                <c:pt idx="1">
                  <c:v>-5.13</c:v>
                </c:pt>
                <c:pt idx="2">
                  <c:v>-17.86</c:v>
                </c:pt>
                <c:pt idx="3">
                  <c:v>0.44</c:v>
                </c:pt>
                <c:pt idx="4">
                  <c:v>-2.81</c:v>
                </c:pt>
              </c:numCache>
            </c:numRef>
          </c:val>
          <c:smooth val="0"/>
          <c:extLst>
            <c:ext xmlns:c16="http://schemas.microsoft.com/office/drawing/2014/chart" uri="{C3380CC4-5D6E-409C-BE32-E72D297353CC}">
              <c16:uniqueId val="{00000002-5E70-4A3C-9D7D-5FE66AF7E0A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0.13</c:v>
                </c:pt>
                <c:pt idx="2">
                  <c:v>#N/A</c:v>
                </c:pt>
                <c:pt idx="3">
                  <c:v>0.2</c:v>
                </c:pt>
                <c:pt idx="4">
                  <c:v>#N/A</c:v>
                </c:pt>
                <c:pt idx="5">
                  <c:v>0.08</c:v>
                </c:pt>
                <c:pt idx="6">
                  <c:v>0</c:v>
                </c:pt>
                <c:pt idx="7">
                  <c:v>0</c:v>
                </c:pt>
                <c:pt idx="8">
                  <c:v>0</c:v>
                </c:pt>
                <c:pt idx="9">
                  <c:v>0</c:v>
                </c:pt>
              </c:numCache>
            </c:numRef>
          </c:val>
          <c:extLst>
            <c:ext xmlns:c16="http://schemas.microsoft.com/office/drawing/2014/chart" uri="{C3380CC4-5D6E-409C-BE32-E72D297353CC}">
              <c16:uniqueId val="{00000000-3A4A-4621-A94C-EA4780FCD24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A4A-4621-A94C-EA4780FCD24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A4A-4621-A94C-EA4780FCD24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A4A-4621-A94C-EA4780FCD24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0.03</c:v>
                </c:pt>
              </c:numCache>
            </c:numRef>
          </c:val>
          <c:extLst>
            <c:ext xmlns:c16="http://schemas.microsoft.com/office/drawing/2014/chart" uri="{C3380CC4-5D6E-409C-BE32-E72D297353CC}">
              <c16:uniqueId val="{00000004-3A4A-4621-A94C-EA4780FCD248}"/>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1.58</c:v>
                </c:pt>
                <c:pt idx="8">
                  <c:v>#N/A</c:v>
                </c:pt>
                <c:pt idx="9">
                  <c:v>1.91</c:v>
                </c:pt>
              </c:numCache>
            </c:numRef>
          </c:val>
          <c:extLst>
            <c:ext xmlns:c16="http://schemas.microsoft.com/office/drawing/2014/chart" uri="{C3380CC4-5D6E-409C-BE32-E72D297353CC}">
              <c16:uniqueId val="{00000005-3A4A-4621-A94C-EA4780FCD248}"/>
            </c:ext>
          </c:extLst>
        </c:ser>
        <c:ser>
          <c:idx val="6"/>
          <c:order val="6"/>
          <c:tx>
            <c:strRef>
              <c:f>データシート!$A$33</c:f>
              <c:strCache>
                <c:ptCount val="1"/>
                <c:pt idx="0">
                  <c:v>住宅用地造成事業特別会計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12.23</c:v>
                </c:pt>
                <c:pt idx="2">
                  <c:v>#N/A</c:v>
                </c:pt>
                <c:pt idx="3">
                  <c:v>11.11</c:v>
                </c:pt>
                <c:pt idx="4">
                  <c:v>#N/A</c:v>
                </c:pt>
                <c:pt idx="5">
                  <c:v>12.86</c:v>
                </c:pt>
                <c:pt idx="6">
                  <c:v>#N/A</c:v>
                </c:pt>
                <c:pt idx="7">
                  <c:v>2.84</c:v>
                </c:pt>
                <c:pt idx="8">
                  <c:v>#N/A</c:v>
                </c:pt>
                <c:pt idx="9">
                  <c:v>2.1800000000000002</c:v>
                </c:pt>
              </c:numCache>
            </c:numRef>
          </c:val>
          <c:extLst>
            <c:ext xmlns:c16="http://schemas.microsoft.com/office/drawing/2014/chart" uri="{C3380CC4-5D6E-409C-BE32-E72D297353CC}">
              <c16:uniqueId val="{00000006-3A4A-4621-A94C-EA4780FCD24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1.84</c:v>
                </c:pt>
                <c:pt idx="2">
                  <c:v>#N/A</c:v>
                </c:pt>
                <c:pt idx="3">
                  <c:v>1.86</c:v>
                </c:pt>
                <c:pt idx="4">
                  <c:v>#N/A</c:v>
                </c:pt>
                <c:pt idx="5">
                  <c:v>2.74</c:v>
                </c:pt>
                <c:pt idx="6">
                  <c:v>#N/A</c:v>
                </c:pt>
                <c:pt idx="7">
                  <c:v>4.05</c:v>
                </c:pt>
                <c:pt idx="8">
                  <c:v>#N/A</c:v>
                </c:pt>
                <c:pt idx="9">
                  <c:v>3.52</c:v>
                </c:pt>
              </c:numCache>
            </c:numRef>
          </c:val>
          <c:extLst>
            <c:ext xmlns:c16="http://schemas.microsoft.com/office/drawing/2014/chart" uri="{C3380CC4-5D6E-409C-BE32-E72D297353CC}">
              <c16:uniqueId val="{00000007-3A4A-4621-A94C-EA4780FCD248}"/>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4.08</c:v>
                </c:pt>
                <c:pt idx="2">
                  <c:v>#N/A</c:v>
                </c:pt>
                <c:pt idx="3">
                  <c:v>3.24</c:v>
                </c:pt>
                <c:pt idx="4">
                  <c:v>#N/A</c:v>
                </c:pt>
                <c:pt idx="5">
                  <c:v>4.7699999999999996</c:v>
                </c:pt>
                <c:pt idx="6">
                  <c:v>#N/A</c:v>
                </c:pt>
                <c:pt idx="7">
                  <c:v>2.99</c:v>
                </c:pt>
                <c:pt idx="8">
                  <c:v>#N/A</c:v>
                </c:pt>
                <c:pt idx="9">
                  <c:v>3.78</c:v>
                </c:pt>
              </c:numCache>
            </c:numRef>
          </c:val>
          <c:extLst>
            <c:ext xmlns:c16="http://schemas.microsoft.com/office/drawing/2014/chart" uri="{C3380CC4-5D6E-409C-BE32-E72D297353CC}">
              <c16:uniqueId val="{00000008-3A4A-4621-A94C-EA4780FCD24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29.31</c:v>
                </c:pt>
                <c:pt idx="2">
                  <c:v>#N/A</c:v>
                </c:pt>
                <c:pt idx="3">
                  <c:v>22.01</c:v>
                </c:pt>
                <c:pt idx="4">
                  <c:v>#N/A</c:v>
                </c:pt>
                <c:pt idx="5">
                  <c:v>13.03</c:v>
                </c:pt>
                <c:pt idx="6">
                  <c:v>#N/A</c:v>
                </c:pt>
                <c:pt idx="7">
                  <c:v>12.88</c:v>
                </c:pt>
                <c:pt idx="8">
                  <c:v>#N/A</c:v>
                </c:pt>
                <c:pt idx="9">
                  <c:v>10.69</c:v>
                </c:pt>
              </c:numCache>
            </c:numRef>
          </c:val>
          <c:extLst>
            <c:ext xmlns:c16="http://schemas.microsoft.com/office/drawing/2014/chart" uri="{C3380CC4-5D6E-409C-BE32-E72D297353CC}">
              <c16:uniqueId val="{00000009-3A4A-4621-A94C-EA4780FCD24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397</c:v>
                </c:pt>
                <c:pt idx="5">
                  <c:v>388</c:v>
                </c:pt>
                <c:pt idx="8">
                  <c:v>370</c:v>
                </c:pt>
                <c:pt idx="11">
                  <c:v>350</c:v>
                </c:pt>
                <c:pt idx="14">
                  <c:v>323</c:v>
                </c:pt>
              </c:numCache>
            </c:numRef>
          </c:val>
          <c:extLst>
            <c:ext xmlns:c16="http://schemas.microsoft.com/office/drawing/2014/chart" uri="{C3380CC4-5D6E-409C-BE32-E72D297353CC}">
              <c16:uniqueId val="{00000000-E769-4F1E-A70C-675484150D4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769-4F1E-A70C-675484150D4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769-4F1E-A70C-675484150D4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41</c:v>
                </c:pt>
                <c:pt idx="3">
                  <c:v>49</c:v>
                </c:pt>
                <c:pt idx="6">
                  <c:v>46</c:v>
                </c:pt>
                <c:pt idx="9">
                  <c:v>39</c:v>
                </c:pt>
                <c:pt idx="12">
                  <c:v>39</c:v>
                </c:pt>
              </c:numCache>
            </c:numRef>
          </c:val>
          <c:extLst>
            <c:ext xmlns:c16="http://schemas.microsoft.com/office/drawing/2014/chart" uri="{C3380CC4-5D6E-409C-BE32-E72D297353CC}">
              <c16:uniqueId val="{00000003-E769-4F1E-A70C-675484150D4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216</c:v>
                </c:pt>
                <c:pt idx="3">
                  <c:v>206</c:v>
                </c:pt>
                <c:pt idx="6">
                  <c:v>187</c:v>
                </c:pt>
                <c:pt idx="9">
                  <c:v>150</c:v>
                </c:pt>
                <c:pt idx="12">
                  <c:v>129</c:v>
                </c:pt>
              </c:numCache>
            </c:numRef>
          </c:val>
          <c:extLst>
            <c:ext xmlns:c16="http://schemas.microsoft.com/office/drawing/2014/chart" uri="{C3380CC4-5D6E-409C-BE32-E72D297353CC}">
              <c16:uniqueId val="{00000004-E769-4F1E-A70C-675484150D4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769-4F1E-A70C-675484150D4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769-4F1E-A70C-675484150D4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142</c:v>
                </c:pt>
                <c:pt idx="3">
                  <c:v>117</c:v>
                </c:pt>
                <c:pt idx="6">
                  <c:v>96</c:v>
                </c:pt>
                <c:pt idx="9">
                  <c:v>92</c:v>
                </c:pt>
                <c:pt idx="12">
                  <c:v>83</c:v>
                </c:pt>
              </c:numCache>
            </c:numRef>
          </c:val>
          <c:extLst>
            <c:ext xmlns:c16="http://schemas.microsoft.com/office/drawing/2014/chart" uri="{C3380CC4-5D6E-409C-BE32-E72D297353CC}">
              <c16:uniqueId val="{00000007-E769-4F1E-A70C-675484150D4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c:v>
                </c:pt>
                <c:pt idx="2">
                  <c:v>#N/A</c:v>
                </c:pt>
                <c:pt idx="3">
                  <c:v>#N/A</c:v>
                </c:pt>
                <c:pt idx="4">
                  <c:v>-16</c:v>
                </c:pt>
                <c:pt idx="5">
                  <c:v>#N/A</c:v>
                </c:pt>
                <c:pt idx="6">
                  <c:v>#N/A</c:v>
                </c:pt>
                <c:pt idx="7">
                  <c:v>-41</c:v>
                </c:pt>
                <c:pt idx="8">
                  <c:v>#N/A</c:v>
                </c:pt>
                <c:pt idx="9">
                  <c:v>#N/A</c:v>
                </c:pt>
                <c:pt idx="10">
                  <c:v>-69</c:v>
                </c:pt>
                <c:pt idx="11">
                  <c:v>#N/A</c:v>
                </c:pt>
                <c:pt idx="12">
                  <c:v>#N/A</c:v>
                </c:pt>
                <c:pt idx="13">
                  <c:v>-72</c:v>
                </c:pt>
                <c:pt idx="14">
                  <c:v>#N/A</c:v>
                </c:pt>
              </c:numCache>
            </c:numRef>
          </c:val>
          <c:smooth val="0"/>
          <c:extLst>
            <c:ext xmlns:c16="http://schemas.microsoft.com/office/drawing/2014/chart" uri="{C3380CC4-5D6E-409C-BE32-E72D297353CC}">
              <c16:uniqueId val="{00000008-E769-4F1E-A70C-675484150D4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3617</c:v>
                </c:pt>
                <c:pt idx="5">
                  <c:v>3578</c:v>
                </c:pt>
                <c:pt idx="8">
                  <c:v>3391</c:v>
                </c:pt>
                <c:pt idx="11">
                  <c:v>3139</c:v>
                </c:pt>
                <c:pt idx="14">
                  <c:v>2838</c:v>
                </c:pt>
              </c:numCache>
            </c:numRef>
          </c:val>
          <c:extLst>
            <c:ext xmlns:c16="http://schemas.microsoft.com/office/drawing/2014/chart" uri="{C3380CC4-5D6E-409C-BE32-E72D297353CC}">
              <c16:uniqueId val="{00000000-C9C0-44EB-AE92-7B6B509EEA1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c:v>
                </c:pt>
                <c:pt idx="5">
                  <c:v>17</c:v>
                </c:pt>
                <c:pt idx="8">
                  <c:v>17</c:v>
                </c:pt>
                <c:pt idx="11">
                  <c:v>16</c:v>
                </c:pt>
                <c:pt idx="14">
                  <c:v>16</c:v>
                </c:pt>
              </c:numCache>
            </c:numRef>
          </c:val>
          <c:extLst>
            <c:ext xmlns:c16="http://schemas.microsoft.com/office/drawing/2014/chart" uri="{C3380CC4-5D6E-409C-BE32-E72D297353CC}">
              <c16:uniqueId val="{00000001-C9C0-44EB-AE92-7B6B509EEA1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12140</c:v>
                </c:pt>
                <c:pt idx="5">
                  <c:v>11829</c:v>
                </c:pt>
                <c:pt idx="8">
                  <c:v>13411</c:v>
                </c:pt>
                <c:pt idx="11">
                  <c:v>13964</c:v>
                </c:pt>
                <c:pt idx="14">
                  <c:v>14889</c:v>
                </c:pt>
              </c:numCache>
            </c:numRef>
          </c:val>
          <c:extLst>
            <c:ext xmlns:c16="http://schemas.microsoft.com/office/drawing/2014/chart" uri="{C3380CC4-5D6E-409C-BE32-E72D297353CC}">
              <c16:uniqueId val="{00000002-C9C0-44EB-AE92-7B6B509EEA1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9C0-44EB-AE92-7B6B509EEA1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9C0-44EB-AE92-7B6B509EEA1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c:v>
                </c:pt>
                <c:pt idx="3">
                  <c:v>2</c:v>
                </c:pt>
                <c:pt idx="6">
                  <c:v>0</c:v>
                </c:pt>
                <c:pt idx="9">
                  <c:v>0</c:v>
                </c:pt>
                <c:pt idx="12">
                  <c:v>0</c:v>
                </c:pt>
              </c:numCache>
            </c:numRef>
          </c:val>
          <c:extLst>
            <c:ext xmlns:c16="http://schemas.microsoft.com/office/drawing/2014/chart" uri="{C3380CC4-5D6E-409C-BE32-E72D297353CC}">
              <c16:uniqueId val="{00000005-C9C0-44EB-AE92-7B6B509EEA1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364</c:v>
                </c:pt>
                <c:pt idx="3">
                  <c:v>343</c:v>
                </c:pt>
                <c:pt idx="6">
                  <c:v>339</c:v>
                </c:pt>
                <c:pt idx="9">
                  <c:v>293</c:v>
                </c:pt>
                <c:pt idx="12">
                  <c:v>304</c:v>
                </c:pt>
              </c:numCache>
            </c:numRef>
          </c:val>
          <c:extLst>
            <c:ext xmlns:c16="http://schemas.microsoft.com/office/drawing/2014/chart" uri="{C3380CC4-5D6E-409C-BE32-E72D297353CC}">
              <c16:uniqueId val="{00000006-C9C0-44EB-AE92-7B6B509EEA1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51</c:v>
                </c:pt>
                <c:pt idx="3">
                  <c:v>42</c:v>
                </c:pt>
                <c:pt idx="6">
                  <c:v>33</c:v>
                </c:pt>
                <c:pt idx="9">
                  <c:v>23</c:v>
                </c:pt>
                <c:pt idx="12">
                  <c:v>13</c:v>
                </c:pt>
              </c:numCache>
            </c:numRef>
          </c:val>
          <c:extLst>
            <c:ext xmlns:c16="http://schemas.microsoft.com/office/drawing/2014/chart" uri="{C3380CC4-5D6E-409C-BE32-E72D297353CC}">
              <c16:uniqueId val="{00000007-C9C0-44EB-AE92-7B6B509EEA1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1264</c:v>
                </c:pt>
                <c:pt idx="3">
                  <c:v>1070</c:v>
                </c:pt>
                <c:pt idx="6">
                  <c:v>892</c:v>
                </c:pt>
                <c:pt idx="9">
                  <c:v>719</c:v>
                </c:pt>
                <c:pt idx="12">
                  <c:v>581</c:v>
                </c:pt>
              </c:numCache>
            </c:numRef>
          </c:val>
          <c:extLst>
            <c:ext xmlns:c16="http://schemas.microsoft.com/office/drawing/2014/chart" uri="{C3380CC4-5D6E-409C-BE32-E72D297353CC}">
              <c16:uniqueId val="{00000008-C9C0-44EB-AE92-7B6B509EEA1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9C0-44EB-AE92-7B6B509EEA1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712</c:v>
                </c:pt>
                <c:pt idx="3">
                  <c:v>598</c:v>
                </c:pt>
                <c:pt idx="6">
                  <c:v>503</c:v>
                </c:pt>
                <c:pt idx="9">
                  <c:v>411</c:v>
                </c:pt>
                <c:pt idx="12">
                  <c:v>329</c:v>
                </c:pt>
              </c:numCache>
            </c:numRef>
          </c:val>
          <c:extLst>
            <c:ext xmlns:c16="http://schemas.microsoft.com/office/drawing/2014/chart" uri="{C3380CC4-5D6E-409C-BE32-E72D297353CC}">
              <c16:uniqueId val="{0000000A-C9C0-44EB-AE92-7B6B509EEA1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9C0-44EB-AE92-7B6B509EEA1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5449</c:v>
                </c:pt>
                <c:pt idx="1">
                  <c:v>5675</c:v>
                </c:pt>
                <c:pt idx="2">
                  <c:v>5856</c:v>
                </c:pt>
              </c:numCache>
            </c:numRef>
          </c:val>
          <c:extLst>
            <c:ext xmlns:c16="http://schemas.microsoft.com/office/drawing/2014/chart" uri="{C3380CC4-5D6E-409C-BE32-E72D297353CC}">
              <c16:uniqueId val="{00000000-40CA-48AD-AD8C-CEBF1B085E9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83</c:v>
                </c:pt>
                <c:pt idx="1">
                  <c:v>83</c:v>
                </c:pt>
                <c:pt idx="2">
                  <c:v>83</c:v>
                </c:pt>
              </c:numCache>
            </c:numRef>
          </c:val>
          <c:extLst>
            <c:ext xmlns:c16="http://schemas.microsoft.com/office/drawing/2014/chart" uri="{C3380CC4-5D6E-409C-BE32-E72D297353CC}">
              <c16:uniqueId val="{00000001-40CA-48AD-AD8C-CEBF1B085E9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11884</c:v>
                </c:pt>
                <c:pt idx="1">
                  <c:v>11728</c:v>
                </c:pt>
                <c:pt idx="2">
                  <c:v>11570</c:v>
                </c:pt>
              </c:numCache>
            </c:numRef>
          </c:val>
          <c:extLst>
            <c:ext xmlns:c16="http://schemas.microsoft.com/office/drawing/2014/chart" uri="{C3380CC4-5D6E-409C-BE32-E72D297353CC}">
              <c16:uniqueId val="{00000002-40CA-48AD-AD8C-CEBF1B085E9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新たな起債の発行を抑制しているため、元利償還金に係る新たな支出は年々減少しており前年度比９百万円の減（△</a:t>
          </a:r>
          <a:r>
            <a:rPr kumimoji="1" lang="en-US" altLang="ja-JP" sz="1200">
              <a:latin typeface="ＭＳ ゴシック" pitchFamily="49" charset="-128"/>
              <a:ea typeface="ＭＳ ゴシック" pitchFamily="49" charset="-128"/>
            </a:rPr>
            <a:t>9.8</a:t>
          </a:r>
          <a:r>
            <a:rPr kumimoji="1" lang="ja-JP" altLang="en-US" sz="1200">
              <a:latin typeface="ＭＳ ゴシック" pitchFamily="49" charset="-128"/>
              <a:ea typeface="ＭＳ ゴシック" pitchFamily="49" charset="-128"/>
            </a:rPr>
            <a:t>％）となった。また、臨時財政対策債の発行も行っていないことから、算入公債費比率はマイナスとなった。今後も現在の水準を維持できるように健全な財政運営に努めながら、財政措置等を考慮して必要な起債の活用についても検討していく。</a:t>
          </a: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満期一括償還による地方債は利用していない。</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新たな起債の発行を抑制しているため、一般会計に係る地方債の現在高及び公営企業債等繰入見込額は年々減少している。今後も現在の水準を維持できるように健全な財政運営に努めながら、財政措置等を考慮して必要な起債の活用についても検討していく。</a:t>
          </a:r>
        </a:p>
        <a:p>
          <a:r>
            <a:rPr kumimoji="1" lang="ja-JP" altLang="en-US" sz="1200">
              <a:latin typeface="ＭＳ ゴシック" pitchFamily="49" charset="-128"/>
              <a:ea typeface="ＭＳ ゴシック" pitchFamily="49" charset="-128"/>
            </a:rPr>
            <a:t>　退職手当負担見込額は、職員の退職等に伴い減少傾向にある。設立法人等の負債額等負担見込額は特別養護老人ホームが返済不要になった場合の債務保証を行っているが、同施設において計画的に償還していることから、年々数値は減少しており、令和４年度に返済を完了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福島県楢葉町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特定廃棄物埋立処分事業地域振興交付金基金の残高が減少していく一方で、財政調整準備基金や公共施設等総合管理基金の積立額が上回っていることから、基金残高合計も前年度比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0.13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例年、基金残高が増となっているが、特に公共施設等総合管理基金については、今後取崩額が積立額を上回ってくることが想定される。これは、積立金の原資が主に原子力損害賠償であり、財物に係る賠償のほとんどをうけていることによる。財政調整準備基金をはじめとした各種基金について、取崩の判断をより慎重に行い、行政サービスの向上に努め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１　公共施設等総合管理基金：町が設置した公共施設及び復興を目的とする施設等の維持運営に要する資金を積み立てるもの。</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２　公共用施設機能維持運営基金：町が整備した公共施設の機能を維持し、その運営に要する経費を積み立てるもの。</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３　災害公営住宅管理基金：災害公営住宅の維持管理や将来の大規模改修又は解体等に必要な経費を積み立てるもの。</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４　特定廃棄物埋立処分事業地域振興交付金基金：福島県内において生じた特定廃棄物の埋立処分事業の実施に伴う影響を緩和するために必要な風評</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対策及び地域振興等といった幅広い事業に要する資金を積み立てるもの。</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５　社会福祉基金：社会福祉の増進に要する経費を積み立てるもの。</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その他特定目的基金全体としては、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１　取崩額としては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226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百万円であり、主に庁舎空調改修工事や庁舎電気機械設備改修工事、新産業創出事業に係る委託料等への充当のための取り崩しがあった。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一方で、原子力損害賠償のうち公共財物における土地に係る収入を積み立てたことで、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769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百万円の積立額であった。それにより、前年度比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543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２　職員人件費等に係る充当のための取り崩しに対して、廃炉に係る交付金の積立が多いことにより、前年度比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243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３　災害公営住宅維持補修費への充当のための取り崩しに対して、家賃低廉化事業等による積立が多いことにより、前年度比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17.6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４　主に多機能拠点の整備に係る取り崩しにより、前年度比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486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38.0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５　取崩型基金ではなく果実運用型基金であるため、積立・取崩をしておらず、変動はない。</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各基金の統廃合等を視野にいれながら必要性を検討し、目的に応じた適切な運用を行っていく。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令和６年度においては、全体的な財源不足等により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百万円の取り崩しとなっているが、令和５年度決算剰余金の一部を基金に編入したことで、前年度比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181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復興・復旧事業による基金の取り崩しや公共施設の維持管理等による町単独費の支出増加が懸念されるが、不測の災害等に対応するために必要な財政運営戦略に基づいた基金残高の下限値を意識しながら、適正な運用に努めていく。</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地方債については順調に償還しており、満期一括償還等を行っていないため、減債基金の残高は利息による増加のみの変動となっている。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新たな起債の発行の際には、その必要性や将来負担、財政措置等について十分な検討を行うこととし、今後も計画的な償還を続けていく。</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6,409
6,261
103.64
12,465,523
11,818,160
363,681
3,401,832
329,156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大規模事業所（原子力発電所）の立地に伴う償却資産等の税収があることから、基準財政収入額が増加し、財政力指数は類似団体平均値を大きく上回っていることから、類似団体と比較して財源に余裕があると言える。また、東日本大震災により継続していた減免措置の終了に伴い、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年度以降の財政力指数は上昇傾向にあったが、令和２年度以降は減少傾向にあり、今後も復興事業の完了による復興財源の更なる減少が見込まれる。</a:t>
          </a:r>
        </a:p>
        <a:p>
          <a:r>
            <a:rPr kumimoji="1" lang="ja-JP" altLang="en-US" sz="1100">
              <a:latin typeface="ＭＳ Ｐゴシック" panose="020B0600070205080204" pitchFamily="50" charset="-128"/>
              <a:ea typeface="ＭＳ Ｐゴシック" panose="020B0600070205080204" pitchFamily="50" charset="-128"/>
            </a:rPr>
            <a:t>　今後は廃炉の進捗により税が減収していくことが想定され、これに伴い財政力指数についても悪化していく懸念があることから、新たな企業の立地促進や住みよいまちづくりによる移住定住施策等、税収のベースアップにつながる施策の展開に努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146304</xdr:rowOff>
    </xdr:from>
    <xdr:to>
      <xdr:col>23</xdr:col>
      <xdr:colOff>133350</xdr:colOff>
      <xdr:row>41</xdr:row>
      <xdr:rowOff>3810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00430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98044</xdr:rowOff>
    </xdr:from>
    <xdr:to>
      <xdr:col>19</xdr:col>
      <xdr:colOff>133350</xdr:colOff>
      <xdr:row>40</xdr:row>
      <xdr:rowOff>146304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69560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49784</xdr:rowOff>
    </xdr:from>
    <xdr:to>
      <xdr:col>15</xdr:col>
      <xdr:colOff>82550</xdr:colOff>
      <xdr:row>40</xdr:row>
      <xdr:rowOff>98044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690778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159783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20828</xdr:rowOff>
    </xdr:from>
    <xdr:to>
      <xdr:col>11</xdr:col>
      <xdr:colOff>31750</xdr:colOff>
      <xdr:row>40</xdr:row>
      <xdr:rowOff>49784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687882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150131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5842</xdr:rowOff>
    </xdr:from>
    <xdr:to>
      <xdr:col>7</xdr:col>
      <xdr:colOff>31750</xdr:colOff>
      <xdr:row>43</xdr:row>
      <xdr:rowOff>107442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37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92219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46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140987</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95504</xdr:rowOff>
    </xdr:from>
    <xdr:to>
      <xdr:col>19</xdr:col>
      <xdr:colOff>184150</xdr:colOff>
      <xdr:row>41</xdr:row>
      <xdr:rowOff>25654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35831</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672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47244</xdr:rowOff>
    </xdr:from>
    <xdr:to>
      <xdr:col>15</xdr:col>
      <xdr:colOff>133350</xdr:colOff>
      <xdr:row>40</xdr:row>
      <xdr:rowOff>148844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159021</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170434</xdr:rowOff>
    </xdr:from>
    <xdr:to>
      <xdr:col>11</xdr:col>
      <xdr:colOff>82550</xdr:colOff>
      <xdr:row>40</xdr:row>
      <xdr:rowOff>100584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110761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141478</xdr:rowOff>
    </xdr:from>
    <xdr:to>
      <xdr:col>7</xdr:col>
      <xdr:colOff>31750</xdr:colOff>
      <xdr:row>40</xdr:row>
      <xdr:rowOff>71628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81805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令和２年度から令和４年度にかけては経常収支比率が減少傾向にあったが、令和５年度では</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ポイント、令和６年度では</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ポイント増加しており、やや財政構造の硬直化が進んでいるが、依然としてある程度財政状況に余裕があることが分かる。今回の経常収支比率の増加は、特に人件費が前年度比で</a:t>
          </a:r>
          <a:r>
            <a:rPr kumimoji="1" lang="en-US" altLang="ja-JP" sz="1200">
              <a:latin typeface="ＭＳ Ｐゴシック" panose="020B0600070205080204" pitchFamily="50" charset="-128"/>
              <a:ea typeface="ＭＳ Ｐゴシック" panose="020B0600070205080204" pitchFamily="50" charset="-128"/>
            </a:rPr>
            <a:t>10.5</a:t>
          </a:r>
          <a:r>
            <a:rPr kumimoji="1" lang="ja-JP" altLang="en-US" sz="1200">
              <a:latin typeface="ＭＳ Ｐゴシック" panose="020B0600070205080204" pitchFamily="50" charset="-128"/>
              <a:ea typeface="ＭＳ Ｐゴシック" panose="020B0600070205080204" pitchFamily="50" charset="-128"/>
            </a:rPr>
            <a:t>％増加したことが主な要因と考えられる。　類似団体でみるとかなり低い水準であることから、今後も引き続き財政健全化に努めていく。</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143510</xdr:rowOff>
    </xdr:from>
    <xdr:to>
      <xdr:col>23</xdr:col>
      <xdr:colOff>133350</xdr:colOff>
      <xdr:row>61</xdr:row>
      <xdr:rowOff>157586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601960"/>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41609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4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131445</xdr:rowOff>
    </xdr:from>
    <xdr:to>
      <xdr:col>19</xdr:col>
      <xdr:colOff>133350</xdr:colOff>
      <xdr:row>61</xdr:row>
      <xdr:rowOff>143510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58989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131445</xdr:rowOff>
    </xdr:from>
    <xdr:to>
      <xdr:col>15</xdr:col>
      <xdr:colOff>82550</xdr:colOff>
      <xdr:row>62</xdr:row>
      <xdr:rowOff>78634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589895"/>
          <a:ext cx="889000" cy="11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87541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78634</xdr:rowOff>
    </xdr:from>
    <xdr:to>
      <xdr:col>11</xdr:col>
      <xdr:colOff>31750</xdr:colOff>
      <xdr:row>63</xdr:row>
      <xdr:rowOff>23813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08534"/>
          <a:ext cx="8890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9207</xdr:rowOff>
    </xdr:from>
    <xdr:to>
      <xdr:col>7</xdr:col>
      <xdr:colOff>31750</xdr:colOff>
      <xdr:row>63</xdr:row>
      <xdr:rowOff>110807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95584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8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106786</xdr:rowOff>
    </xdr:from>
    <xdr:to>
      <xdr:col>23</xdr:col>
      <xdr:colOff>184150</xdr:colOff>
      <xdr:row>62</xdr:row>
      <xdr:rowOff>36936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56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123313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41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92710</xdr:rowOff>
    </xdr:from>
    <xdr:to>
      <xdr:col>19</xdr:col>
      <xdr:colOff>184150</xdr:colOff>
      <xdr:row>62</xdr:row>
      <xdr:rowOff>22860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33037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32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80645</xdr:rowOff>
    </xdr:from>
    <xdr:to>
      <xdr:col>15</xdr:col>
      <xdr:colOff>133350</xdr:colOff>
      <xdr:row>62</xdr:row>
      <xdr:rowOff>10795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20972</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27834</xdr:rowOff>
    </xdr:from>
    <xdr:to>
      <xdr:col>11</xdr:col>
      <xdr:colOff>82550</xdr:colOff>
      <xdr:row>62</xdr:row>
      <xdr:rowOff>129434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5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139611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2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144463</xdr:rowOff>
    </xdr:from>
    <xdr:to>
      <xdr:col>7</xdr:col>
      <xdr:colOff>31750</xdr:colOff>
      <xdr:row>63</xdr:row>
      <xdr:rowOff>74613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84790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4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[555,707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６年度の人件費、物件費及び維持補修費の人口１人当たりの決算額は、東日本大震災に伴う復旧復興事業に係る経費が依然として高い比率であるが、類似団体平均値を僅かに下回っている。令和５年度と比較すると</a:t>
          </a:r>
          <a:r>
            <a:rPr kumimoji="1" lang="en-US" altLang="ja-JP" sz="1100">
              <a:latin typeface="ＭＳ Ｐゴシック" panose="020B0600070205080204" pitchFamily="50" charset="-128"/>
              <a:ea typeface="ＭＳ Ｐゴシック" panose="020B0600070205080204" pitchFamily="50" charset="-128"/>
            </a:rPr>
            <a:t>48,916</a:t>
          </a:r>
          <a:r>
            <a:rPr kumimoji="1" lang="ja-JP" altLang="en-US" sz="1100">
              <a:latin typeface="ＭＳ Ｐゴシック" panose="020B0600070205080204" pitchFamily="50" charset="-128"/>
              <a:ea typeface="ＭＳ Ｐゴシック" panose="020B0600070205080204" pitchFamily="50" charset="-128"/>
            </a:rPr>
            <a:t>円増加している。これは、特に人件費が</a:t>
          </a:r>
          <a:r>
            <a:rPr kumimoji="1" lang="en-US" altLang="ja-JP" sz="1100">
              <a:latin typeface="ＭＳ Ｐゴシック" panose="020B0600070205080204" pitchFamily="50" charset="-128"/>
              <a:ea typeface="ＭＳ Ｐゴシック" panose="020B0600070205080204" pitchFamily="50" charset="-128"/>
            </a:rPr>
            <a:t>105,182</a:t>
          </a:r>
          <a:r>
            <a:rPr kumimoji="1" lang="ja-JP" altLang="en-US" sz="1100">
              <a:latin typeface="ＭＳ Ｐゴシック" panose="020B0600070205080204" pitchFamily="50" charset="-128"/>
              <a:ea typeface="ＭＳ Ｐゴシック" panose="020B0600070205080204" pitchFamily="50" charset="-128"/>
            </a:rPr>
            <a:t>千円、物件費が</a:t>
          </a:r>
          <a:r>
            <a:rPr kumimoji="1" lang="en-US" altLang="ja-JP" sz="1100">
              <a:latin typeface="ＭＳ Ｐゴシック" panose="020B0600070205080204" pitchFamily="50" charset="-128"/>
              <a:ea typeface="ＭＳ Ｐゴシック" panose="020B0600070205080204" pitchFamily="50" charset="-128"/>
            </a:rPr>
            <a:t>86,152</a:t>
          </a:r>
          <a:r>
            <a:rPr kumimoji="1" lang="ja-JP" altLang="en-US" sz="1100">
              <a:latin typeface="ＭＳ Ｐゴシック" panose="020B0600070205080204" pitchFamily="50" charset="-128"/>
              <a:ea typeface="ＭＳ Ｐゴシック" panose="020B0600070205080204" pitchFamily="50" charset="-128"/>
            </a:rPr>
            <a:t>千円増加していることによる。</a:t>
          </a:r>
        </a:p>
        <a:p>
          <a:r>
            <a:rPr kumimoji="1" lang="ja-JP" altLang="en-US" sz="1100">
              <a:latin typeface="ＭＳ Ｐゴシック" panose="020B0600070205080204" pitchFamily="50" charset="-128"/>
              <a:ea typeface="ＭＳ Ｐゴシック" panose="020B0600070205080204" pitchFamily="50" charset="-128"/>
            </a:rPr>
            <a:t>　今後は復旧復興事業の減少に伴う数値の減少が予想される。公共施設等総合管理計画及び個別施設計画に基づき、今後の人口推移に合わせて費用対効果を十分に考慮した公共施設の運営・管理を行い、維持管理費等の削減に努めていく。</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117032</xdr:rowOff>
    </xdr:from>
    <xdr:to>
      <xdr:col>23</xdr:col>
      <xdr:colOff>133350</xdr:colOff>
      <xdr:row>81</xdr:row>
      <xdr:rowOff>136703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04482"/>
          <a:ext cx="838200" cy="1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121480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089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108321</xdr:rowOff>
    </xdr:from>
    <xdr:to>
      <xdr:col>19</xdr:col>
      <xdr:colOff>133350</xdr:colOff>
      <xdr:row>81</xdr:row>
      <xdr:rowOff>117032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95771"/>
          <a:ext cx="889000" cy="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108321</xdr:rowOff>
    </xdr:from>
    <xdr:to>
      <xdr:col>15</xdr:col>
      <xdr:colOff>82550</xdr:colOff>
      <xdr:row>81</xdr:row>
      <xdr:rowOff>120394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3995771"/>
          <a:ext cx="889000" cy="1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114024</xdr:rowOff>
    </xdr:from>
    <xdr:to>
      <xdr:col>11</xdr:col>
      <xdr:colOff>31750</xdr:colOff>
      <xdr:row>81</xdr:row>
      <xdr:rowOff>120394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01474"/>
          <a:ext cx="889000" cy="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30873</xdr:rowOff>
    </xdr:from>
    <xdr:to>
      <xdr:col>7</xdr:col>
      <xdr:colOff>31750</xdr:colOff>
      <xdr:row>81</xdr:row>
      <xdr:rowOff>132473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1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142650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68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85903</xdr:rowOff>
    </xdr:from>
    <xdr:to>
      <xdr:col>23</xdr:col>
      <xdr:colOff>184150</xdr:colOff>
      <xdr:row>82</xdr:row>
      <xdr:rowOff>16053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7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7180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94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66232</xdr:rowOff>
    </xdr:from>
    <xdr:to>
      <xdr:col>19</xdr:col>
      <xdr:colOff>184150</xdr:colOff>
      <xdr:row>81</xdr:row>
      <xdr:rowOff>167832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5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6559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22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57521</xdr:rowOff>
    </xdr:from>
    <xdr:to>
      <xdr:col>15</xdr:col>
      <xdr:colOff>133350</xdr:colOff>
      <xdr:row>81</xdr:row>
      <xdr:rowOff>159121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169298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1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69594</xdr:rowOff>
    </xdr:from>
    <xdr:to>
      <xdr:col>11</xdr:col>
      <xdr:colOff>82550</xdr:colOff>
      <xdr:row>81</xdr:row>
      <xdr:rowOff>171194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5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155971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04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63224</xdr:rowOff>
    </xdr:from>
    <xdr:to>
      <xdr:col>7</xdr:col>
      <xdr:colOff>31750</xdr:colOff>
      <xdr:row>81</xdr:row>
      <xdr:rowOff>164824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5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149601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03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令和６年度のラスパイレス指数は類似団体平均を</a:t>
          </a:r>
          <a:r>
            <a:rPr kumimoji="1" lang="en-US" altLang="ja-JP" sz="1200">
              <a:latin typeface="ＭＳ Ｐゴシック" panose="020B0600070205080204" pitchFamily="50" charset="-128"/>
              <a:ea typeface="ＭＳ Ｐゴシック" panose="020B0600070205080204" pitchFamily="50" charset="-128"/>
            </a:rPr>
            <a:t>3.6</a:t>
          </a:r>
          <a:r>
            <a:rPr kumimoji="1" lang="ja-JP" altLang="en-US" sz="1200">
              <a:latin typeface="ＭＳ Ｐゴシック" panose="020B0600070205080204" pitchFamily="50" charset="-128"/>
              <a:ea typeface="ＭＳ Ｐゴシック" panose="020B0600070205080204" pitchFamily="50" charset="-128"/>
            </a:rPr>
            <a:t>ポイント上回っている。これは、東日本大震災及び原子力災害により、復旧・復興業務にあたる経験豊富な社会人採用枠職員及び任期付き職員の採用を行ってきたことが要因となるが、ここ数年は任期付き職員の任期満了や退職者の増加、再任用職員や会計年度任用職員の活用等に伴い、ラスパイレス指数も減少傾向に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117157</xdr:rowOff>
    </xdr:from>
    <xdr:to>
      <xdr:col>81</xdr:col>
      <xdr:colOff>44450</xdr:colOff>
      <xdr:row>88</xdr:row>
      <xdr:rowOff>6032</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5033307"/>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117157</xdr:rowOff>
    </xdr:from>
    <xdr:to>
      <xdr:col>77</xdr:col>
      <xdr:colOff>44450</xdr:colOff>
      <xdr:row>87</xdr:row>
      <xdr:rowOff>117157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50333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117157</xdr:rowOff>
    </xdr:from>
    <xdr:to>
      <xdr:col>72</xdr:col>
      <xdr:colOff>203200</xdr:colOff>
      <xdr:row>87</xdr:row>
      <xdr:rowOff>117157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50333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117157</xdr:rowOff>
    </xdr:from>
    <xdr:to>
      <xdr:col>68</xdr:col>
      <xdr:colOff>152400</xdr:colOff>
      <xdr:row>87</xdr:row>
      <xdr:rowOff>117157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50333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117157</xdr:rowOff>
    </xdr:from>
    <xdr:to>
      <xdr:col>64</xdr:col>
      <xdr:colOff>152400</xdr:colOff>
      <xdr:row>87</xdr:row>
      <xdr:rowOff>47307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57484</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63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126682</xdr:rowOff>
    </xdr:from>
    <xdr:to>
      <xdr:col>81</xdr:col>
      <xdr:colOff>95250</xdr:colOff>
      <xdr:row>88</xdr:row>
      <xdr:rowOff>56832</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504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98759</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501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66357</xdr:rowOff>
    </xdr:from>
    <xdr:to>
      <xdr:col>77</xdr:col>
      <xdr:colOff>95250</xdr:colOff>
      <xdr:row>87</xdr:row>
      <xdr:rowOff>167957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98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152734</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068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66357</xdr:rowOff>
    </xdr:from>
    <xdr:to>
      <xdr:col>73</xdr:col>
      <xdr:colOff>44450</xdr:colOff>
      <xdr:row>87</xdr:row>
      <xdr:rowOff>167957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98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152734</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06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66357</xdr:rowOff>
    </xdr:from>
    <xdr:to>
      <xdr:col>68</xdr:col>
      <xdr:colOff>203200</xdr:colOff>
      <xdr:row>87</xdr:row>
      <xdr:rowOff>167957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98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152734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06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66357</xdr:rowOff>
    </xdr:from>
    <xdr:to>
      <xdr:col>64</xdr:col>
      <xdr:colOff>152400</xdr:colOff>
      <xdr:row>87</xdr:row>
      <xdr:rowOff>167957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98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152734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06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東日本大震災に係る復興業務により、平時に比べて業務量が増加しており、業務を円滑に進めるために必要な人材不足が続いている。早期の復興に向け、他自治体からの支援等を活用して人材不足の解消を図っている。令和６年度における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人当たりの職員数は、令和５年度と比較し</a:t>
          </a:r>
          <a:r>
            <a:rPr kumimoji="1" lang="en-US" altLang="ja-JP" sz="1200">
              <a:latin typeface="ＭＳ Ｐゴシック" panose="020B0600070205080204" pitchFamily="50" charset="-128"/>
              <a:ea typeface="ＭＳ Ｐゴシック" panose="020B0600070205080204" pitchFamily="50" charset="-128"/>
            </a:rPr>
            <a:t>0.48</a:t>
          </a:r>
          <a:r>
            <a:rPr kumimoji="1" lang="ja-JP" altLang="en-US" sz="1200">
              <a:latin typeface="ＭＳ Ｐゴシック" panose="020B0600070205080204" pitchFamily="50" charset="-128"/>
              <a:ea typeface="ＭＳ Ｐゴシック" panose="020B0600070205080204" pitchFamily="50" charset="-128"/>
            </a:rPr>
            <a:t>人増加しており、類似団体平均と比較しても慢性的な人材不足が続いていることが分かる。今後、町の復興の進捗に応じた組織・業務の見直しを図り、将来の財政運営等を見据えた人員配置を行い、定員管理の適正化に努めていく。</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161127</xdr:rowOff>
    </xdr:from>
    <xdr:to>
      <xdr:col>81</xdr:col>
      <xdr:colOff>44450</xdr:colOff>
      <xdr:row>58</xdr:row>
      <xdr:rowOff>166642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105227"/>
          <a:ext cx="838200" cy="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40681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161127</xdr:rowOff>
    </xdr:from>
    <xdr:to>
      <xdr:col>77</xdr:col>
      <xdr:colOff>44450</xdr:colOff>
      <xdr:row>58</xdr:row>
      <xdr:rowOff>167101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105227"/>
          <a:ext cx="889000" cy="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167101</xdr:rowOff>
    </xdr:from>
    <xdr:to>
      <xdr:col>72</xdr:col>
      <xdr:colOff>203200</xdr:colOff>
      <xdr:row>58</xdr:row>
      <xdr:rowOff>167906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4401800" y="10111201"/>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141308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5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165723</xdr:rowOff>
    </xdr:from>
    <xdr:to>
      <xdr:col>68</xdr:col>
      <xdr:colOff>152400</xdr:colOff>
      <xdr:row>58</xdr:row>
      <xdr:rowOff>167906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109823"/>
          <a:ext cx="889000" cy="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129817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170766</xdr:rowOff>
    </xdr:from>
    <xdr:to>
      <xdr:col>64</xdr:col>
      <xdr:colOff>152400</xdr:colOff>
      <xdr:row>59</xdr:row>
      <xdr:rowOff>100916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85693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0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115842</xdr:rowOff>
    </xdr:from>
    <xdr:to>
      <xdr:col>81</xdr:col>
      <xdr:colOff>95250</xdr:colOff>
      <xdr:row>59</xdr:row>
      <xdr:rowOff>45992</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0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37119</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8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110327</xdr:rowOff>
    </xdr:from>
    <xdr:to>
      <xdr:col>77</xdr:col>
      <xdr:colOff>95250</xdr:colOff>
      <xdr:row>59</xdr:row>
      <xdr:rowOff>40477</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05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50654</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823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116301</xdr:rowOff>
    </xdr:from>
    <xdr:to>
      <xdr:col>73</xdr:col>
      <xdr:colOff>44450</xdr:colOff>
      <xdr:row>59</xdr:row>
      <xdr:rowOff>46451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06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56628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829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117106</xdr:rowOff>
    </xdr:from>
    <xdr:to>
      <xdr:col>68</xdr:col>
      <xdr:colOff>203200</xdr:colOff>
      <xdr:row>59</xdr:row>
      <xdr:rowOff>47256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06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57433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83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114923</xdr:rowOff>
    </xdr:from>
    <xdr:to>
      <xdr:col>64</xdr:col>
      <xdr:colOff>152400</xdr:colOff>
      <xdr:row>59</xdr:row>
      <xdr:rowOff>45073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05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55250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827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新たな起債の発行を抑制し、借り入れた町債を計画的に償還していることから、実質公債費比率は年々減少傾向にあり、類似団体平均値を大きく下回った。今後も現在の水準を維持できるように健全な財政運営に努めながら、財政措置等を考慮して必要な起債の活用についても検討していく。</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78317</xdr:rowOff>
    </xdr:from>
    <xdr:to>
      <xdr:col>81</xdr:col>
      <xdr:colOff>44450</xdr:colOff>
      <xdr:row>37</xdr:row>
      <xdr:rowOff>126577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642196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126577</xdr:rowOff>
    </xdr:from>
    <xdr:to>
      <xdr:col>77</xdr:col>
      <xdr:colOff>44450</xdr:colOff>
      <xdr:row>38</xdr:row>
      <xdr:rowOff>19473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647022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19473</xdr:rowOff>
    </xdr:from>
    <xdr:to>
      <xdr:col>72</xdr:col>
      <xdr:colOff>203200</xdr:colOff>
      <xdr:row>38</xdr:row>
      <xdr:rowOff>67733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53457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38</xdr:row>
      <xdr:rowOff>107950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5828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55473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27517</xdr:rowOff>
    </xdr:from>
    <xdr:to>
      <xdr:col>81</xdr:col>
      <xdr:colOff>95250</xdr:colOff>
      <xdr:row>37</xdr:row>
      <xdr:rowOff>129117</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44044</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21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75777</xdr:rowOff>
    </xdr:from>
    <xdr:to>
      <xdr:col>77</xdr:col>
      <xdr:colOff>95250</xdr:colOff>
      <xdr:row>38</xdr:row>
      <xdr:rowOff>5927</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16104</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188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140123</xdr:rowOff>
    </xdr:from>
    <xdr:to>
      <xdr:col>73</xdr:col>
      <xdr:colOff>44450</xdr:colOff>
      <xdr:row>38</xdr:row>
      <xdr:rowOff>70273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80450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25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57150</xdr:rowOff>
    </xdr:from>
    <xdr:to>
      <xdr:col>64</xdr:col>
      <xdr:colOff>152400</xdr:colOff>
      <xdr:row>38</xdr:row>
      <xdr:rowOff>158750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168927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新たな起債の発行を抑制しており、地方債未償還残高を上回る基金を保有しているため、将来負担比率は健全な状態に保たれている。今後も現在の水準を維持できるように健全な財政運営に努めていく。</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6,409
6,261
103.64
12,465,523
11,818,160
363,681
3,401,832
329,156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東日本大震災及び原子力災害以降、地方税等の経常一般財源の減収や、復旧・復興業務にあたる社会人採用枠職員及び任期付き職員の採用を行ってきたこと等の要因により、人件費に係る経常収支比率が高くなっていたが、復旧・復興に係る人件費に基金を充当することにより、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年度から人件費に係る経常収支比率は改善し、類似団体平均値は大幅に下回っている。令和６年度においては令和５年度から</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a:t>
          </a:r>
          <a:r>
            <a:rPr kumimoji="1" lang="en-US" altLang="ja-JP" sz="1200">
              <a:latin typeface="ＭＳ Ｐゴシック" panose="020B0600070205080204" pitchFamily="50" charset="-128"/>
              <a:ea typeface="ＭＳ Ｐゴシック" panose="020B0600070205080204" pitchFamily="50" charset="-128"/>
            </a:rPr>
            <a:t>105,182</a:t>
          </a:r>
          <a:r>
            <a:rPr kumimoji="1" lang="ja-JP" altLang="en-US" sz="1200">
              <a:latin typeface="ＭＳ Ｐゴシック" panose="020B0600070205080204" pitchFamily="50" charset="-128"/>
              <a:ea typeface="ＭＳ Ｐゴシック" panose="020B0600070205080204" pitchFamily="50" charset="-128"/>
            </a:rPr>
            <a:t>千円）増加している。これは主に会計年度任用職員へ勤勉手当が支給されることになったことが要因である。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62230</xdr:rowOff>
    </xdr:from>
    <xdr:to>
      <xdr:col>24</xdr:col>
      <xdr:colOff>25400</xdr:colOff>
      <xdr:row>33</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72008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62230</xdr:rowOff>
    </xdr:from>
    <xdr:to>
      <xdr:col>19</xdr:col>
      <xdr:colOff>187325</xdr:colOff>
      <xdr:row>33</xdr:row>
      <xdr:rowOff>62230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720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54610</xdr:rowOff>
    </xdr:from>
    <xdr:to>
      <xdr:col>15</xdr:col>
      <xdr:colOff>98425</xdr:colOff>
      <xdr:row>33</xdr:row>
      <xdr:rowOff>62230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712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54610</xdr:rowOff>
    </xdr:from>
    <xdr:to>
      <xdr:col>11</xdr:col>
      <xdr:colOff>9525</xdr:colOff>
      <xdr:row>33</xdr:row>
      <xdr:rowOff>96520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7124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71137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60960</xdr:rowOff>
    </xdr:from>
    <xdr:to>
      <xdr:col>24</xdr:col>
      <xdr:colOff>76200</xdr:colOff>
      <xdr:row>33</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1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77487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56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11430</xdr:rowOff>
    </xdr:from>
    <xdr:to>
      <xdr:col>20</xdr:col>
      <xdr:colOff>38100</xdr:colOff>
      <xdr:row>33</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123207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43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11430</xdr:rowOff>
    </xdr:from>
    <xdr:to>
      <xdr:col>15</xdr:col>
      <xdr:colOff>149225</xdr:colOff>
      <xdr:row>33</xdr:row>
      <xdr:rowOff>113030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123207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43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3810</xdr:rowOff>
    </xdr:from>
    <xdr:to>
      <xdr:col>11</xdr:col>
      <xdr:colOff>60325</xdr:colOff>
      <xdr:row>33</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115587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3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45720</xdr:rowOff>
    </xdr:from>
    <xdr:to>
      <xdr:col>6</xdr:col>
      <xdr:colOff>171450</xdr:colOff>
      <xdr:row>33</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0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157497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47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係る経常収支比率は、町内における公共施設の再開及び復旧・復興に伴う新たな施設の整備等により、年々増加傾向にある。４年度から６年度にかけて微増しており、ほぼ横ばいを推移している。今後は施設維持管理費等の増加が懸念されるが、公共施設等総合管理計画及び個別施設計画に基づいて適正な管理運営を行うことにより、物件費の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156718</xdr:rowOff>
    </xdr:from>
    <xdr:to>
      <xdr:col>82</xdr:col>
      <xdr:colOff>107950</xdr:colOff>
      <xdr:row>19</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4142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133858</xdr:rowOff>
    </xdr:from>
    <xdr:to>
      <xdr:col>78</xdr:col>
      <xdr:colOff>69850</xdr:colOff>
      <xdr:row>19</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3914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115570</xdr:rowOff>
    </xdr:from>
    <xdr:to>
      <xdr:col>73</xdr:col>
      <xdr:colOff>180975</xdr:colOff>
      <xdr:row>19</xdr:row>
      <xdr:rowOff>133858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3731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115570</xdr:rowOff>
    </xdr:from>
    <xdr:to>
      <xdr:col>69</xdr:col>
      <xdr:colOff>92075</xdr:colOff>
      <xdr:row>20</xdr:row>
      <xdr:rowOff>62992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37312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105918</xdr:rowOff>
    </xdr:from>
    <xdr:to>
      <xdr:col>82</xdr:col>
      <xdr:colOff>158750</xdr:colOff>
      <xdr:row>20</xdr:row>
      <xdr:rowOff>36068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36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77995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33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110490</xdr:rowOff>
    </xdr:from>
    <xdr:to>
      <xdr:col>78</xdr:col>
      <xdr:colOff>120650</xdr:colOff>
      <xdr:row>20</xdr:row>
      <xdr:rowOff>40640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25417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45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83058</xdr:rowOff>
    </xdr:from>
    <xdr:to>
      <xdr:col>74</xdr:col>
      <xdr:colOff>31750</xdr:colOff>
      <xdr:row>20</xdr:row>
      <xdr:rowOff>13208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34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169435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42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64770</xdr:rowOff>
    </xdr:from>
    <xdr:to>
      <xdr:col>69</xdr:col>
      <xdr:colOff>142875</xdr:colOff>
      <xdr:row>19</xdr:row>
      <xdr:rowOff>166370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151147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40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12192</xdr:rowOff>
    </xdr:from>
    <xdr:to>
      <xdr:col>65</xdr:col>
      <xdr:colOff>53975</xdr:colOff>
      <xdr:row>20</xdr:row>
      <xdr:rowOff>113792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44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98569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52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係る経常収支比率は、例年大きな数値の変動はないが、類似団体と比較すると平均値をやや上回る水準となっており、こども園（保育部）の園児数増加や給食費の無償化等が要因となっている。今後は社会保障の充実した住みやすいまちづくりを目指しながら、町条例に基づいた減免や独自給付等の見直しを検討し、適正化に努め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102507</xdr:rowOff>
    </xdr:from>
    <xdr:to>
      <xdr:col>24</xdr:col>
      <xdr:colOff>25400</xdr:colOff>
      <xdr:row>55</xdr:row>
      <xdr:rowOff>118835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5322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118835</xdr:rowOff>
    </xdr:from>
    <xdr:to>
      <xdr:col>19</xdr:col>
      <xdr:colOff>187325</xdr:colOff>
      <xdr:row>55</xdr:row>
      <xdr:rowOff>118835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48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55</xdr:row>
      <xdr:rowOff>151493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48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23784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68035</xdr:rowOff>
    </xdr:from>
    <xdr:to>
      <xdr:col>20</xdr:col>
      <xdr:colOff>38100</xdr:colOff>
      <xdr:row>55</xdr:row>
      <xdr:rowOff>169635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154412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15620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令和６年度は、その他に係る経常収支比率が</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ポイント減少した。これは、特産品開発センターに係る貸付金として令和５年度は</a:t>
          </a:r>
          <a:r>
            <a:rPr kumimoji="1" lang="en-US" altLang="ja-JP" sz="1200">
              <a:latin typeface="ＭＳ Ｐゴシック" panose="020B0600070205080204" pitchFamily="50" charset="-128"/>
              <a:ea typeface="ＭＳ Ｐゴシック" panose="020B0600070205080204" pitchFamily="50" charset="-128"/>
            </a:rPr>
            <a:t>30,000</a:t>
          </a:r>
          <a:r>
            <a:rPr kumimoji="1" lang="ja-JP" altLang="en-US" sz="1200">
              <a:latin typeface="ＭＳ Ｐゴシック" panose="020B0600070205080204" pitchFamily="50" charset="-128"/>
              <a:ea typeface="ＭＳ Ｐゴシック" panose="020B0600070205080204" pitchFamily="50" charset="-128"/>
            </a:rPr>
            <a:t>千円あったものが皆減となったものである。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41275</xdr:rowOff>
    </xdr:from>
    <xdr:to>
      <xdr:col>82</xdr:col>
      <xdr:colOff>107950</xdr:colOff>
      <xdr:row>59</xdr:row>
      <xdr:rowOff>58420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99575"/>
          <a:ext cx="0" cy="874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30497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146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58420</xdr:rowOff>
    </xdr:from>
    <xdr:to>
      <xdr:col>82</xdr:col>
      <xdr:colOff>196850</xdr:colOff>
      <xdr:row>59</xdr:row>
      <xdr:rowOff>58420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17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127652</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43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41275</xdr:rowOff>
    </xdr:from>
    <xdr:to>
      <xdr:col>82</xdr:col>
      <xdr:colOff>196850</xdr:colOff>
      <xdr:row>54</xdr:row>
      <xdr:rowOff>41275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9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75565</xdr:rowOff>
    </xdr:from>
    <xdr:to>
      <xdr:col>82</xdr:col>
      <xdr:colOff>107950</xdr:colOff>
      <xdr:row>58</xdr:row>
      <xdr:rowOff>121285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1001966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98442</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528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81915</xdr:rowOff>
    </xdr:from>
    <xdr:to>
      <xdr:col>82</xdr:col>
      <xdr:colOff>158750</xdr:colOff>
      <xdr:row>57</xdr:row>
      <xdr:rowOff>12065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121285</xdr:rowOff>
    </xdr:from>
    <xdr:to>
      <xdr:col>78</xdr:col>
      <xdr:colOff>69850</xdr:colOff>
      <xdr:row>59</xdr:row>
      <xdr:rowOff>161290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10065385"/>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161290</xdr:rowOff>
    </xdr:from>
    <xdr:to>
      <xdr:col>73</xdr:col>
      <xdr:colOff>180975</xdr:colOff>
      <xdr:row>61</xdr:row>
      <xdr:rowOff>6985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10276840"/>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132715</xdr:rowOff>
    </xdr:from>
    <xdr:to>
      <xdr:col>69</xdr:col>
      <xdr:colOff>92075</xdr:colOff>
      <xdr:row>61</xdr:row>
      <xdr:rowOff>6985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104197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36195</xdr:rowOff>
    </xdr:from>
    <xdr:to>
      <xdr:col>69</xdr:col>
      <xdr:colOff>142875</xdr:colOff>
      <xdr:row>57</xdr:row>
      <xdr:rowOff>137795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147972</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xdr:rowOff>
    </xdr:from>
    <xdr:to>
      <xdr:col>65</xdr:col>
      <xdr:colOff>53975</xdr:colOff>
      <xdr:row>58</xdr:row>
      <xdr:rowOff>109220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119397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24765</xdr:rowOff>
    </xdr:from>
    <xdr:to>
      <xdr:col>82</xdr:col>
      <xdr:colOff>158750</xdr:colOff>
      <xdr:row>58</xdr:row>
      <xdr:rowOff>126365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96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168292</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94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70485</xdr:rowOff>
    </xdr:from>
    <xdr:to>
      <xdr:col>78</xdr:col>
      <xdr:colOff>120650</xdr:colOff>
      <xdr:row>59</xdr:row>
      <xdr:rowOff>635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1001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156862</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10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110490</xdr:rowOff>
    </xdr:from>
    <xdr:to>
      <xdr:col>74</xdr:col>
      <xdr:colOff>31750</xdr:colOff>
      <xdr:row>60</xdr:row>
      <xdr:rowOff>40640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25417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127635</xdr:rowOff>
    </xdr:from>
    <xdr:to>
      <xdr:col>69</xdr:col>
      <xdr:colOff>142875</xdr:colOff>
      <xdr:row>61</xdr:row>
      <xdr:rowOff>57785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1041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42562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81915</xdr:rowOff>
    </xdr:from>
    <xdr:to>
      <xdr:col>65</xdr:col>
      <xdr:colOff>53975</xdr:colOff>
      <xdr:row>61</xdr:row>
      <xdr:rowOff>12065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1036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168292</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45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東日本大震災及び原子力災害により一時的に活動を停止していた補助団体の活動が再開し、町の復興事業に関連した補助費等の支出が増加したことにより、補助費等に係る経常収支比率は増加傾向にあったが、財政運営戦略や町補助金規制委員会のもと、補助金の見直しや廃止を進めていること等から、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年度から徐々に減少傾向にある。令和５年度は前年度比</a:t>
          </a:r>
          <a:r>
            <a:rPr kumimoji="1" lang="en-US" altLang="ja-JP" sz="1000">
              <a:latin typeface="ＭＳ Ｐゴシック" panose="020B0600070205080204" pitchFamily="50" charset="-128"/>
              <a:ea typeface="ＭＳ Ｐゴシック" panose="020B0600070205080204" pitchFamily="50" charset="-128"/>
            </a:rPr>
            <a:t>3.9</a:t>
          </a:r>
          <a:r>
            <a:rPr kumimoji="1" lang="ja-JP" altLang="en-US" sz="1000">
              <a:latin typeface="ＭＳ Ｐゴシック" panose="020B0600070205080204" pitchFamily="50" charset="-128"/>
              <a:ea typeface="ＭＳ Ｐゴシック" panose="020B0600070205080204" pitchFamily="50" charset="-128"/>
            </a:rPr>
            <a:t>ポイントの増となっているが、これは令和５年度において下水道事業特別会計が下水道企業会計へと移行したことに伴い、これまで会計の不足分を繰出金として支出していたものが、負担金・補助金として支出するようになったことが起因している。６年度については５年度比でやや増加傾向にあるが、これは６年度において双葉広域所有のごみ処理施設に係る負担金が</a:t>
          </a:r>
          <a:r>
            <a:rPr kumimoji="1" lang="en-US" altLang="ja-JP" sz="1000">
              <a:latin typeface="ＭＳ Ｐゴシック" panose="020B0600070205080204" pitchFamily="50" charset="-128"/>
              <a:ea typeface="ＭＳ Ｐゴシック" panose="020B0600070205080204" pitchFamily="50" charset="-128"/>
            </a:rPr>
            <a:t>200,000</a:t>
          </a:r>
          <a:r>
            <a:rPr kumimoji="1" lang="ja-JP" altLang="en-US" sz="1000">
              <a:latin typeface="ＭＳ Ｐゴシック" panose="020B0600070205080204" pitchFamily="50" charset="-128"/>
              <a:ea typeface="ＭＳ Ｐゴシック" panose="020B0600070205080204" pitchFamily="50" charset="-128"/>
            </a:rPr>
            <a:t>千円程度増額となったことによる一時的なものである。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19558</xdr:rowOff>
    </xdr:from>
    <xdr:to>
      <xdr:col>82</xdr:col>
      <xdr:colOff>107950</xdr:colOff>
      <xdr:row>37</xdr:row>
      <xdr:rowOff>60706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36320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37</xdr:row>
      <xdr:rowOff>19558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184900"/>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113284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18490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37</xdr:row>
      <xdr:rowOff>10414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628548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26433</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19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新たな起債の発行を抑制し、借り入れた町債を計画的に償還していることから、公債費に係る経常収支比率は年々減少傾向にあり、類似団体平均値を下回っている。今後も現在の水準を維持できるように健全な財政運営に努めながら、財政措置等を考慮して必要な起債の活用についても検討していく。</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92710</xdr:rowOff>
    </xdr:from>
    <xdr:to>
      <xdr:col>24</xdr:col>
      <xdr:colOff>25400</xdr:colOff>
      <xdr:row>73</xdr:row>
      <xdr:rowOff>111760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260856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111760</xdr:rowOff>
    </xdr:from>
    <xdr:to>
      <xdr:col>19</xdr:col>
      <xdr:colOff>187325</xdr:colOff>
      <xdr:row>73</xdr:row>
      <xdr:rowOff>119380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26276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119380</xdr:rowOff>
    </xdr:from>
    <xdr:to>
      <xdr:col>15</xdr:col>
      <xdr:colOff>98425</xdr:colOff>
      <xdr:row>73</xdr:row>
      <xdr:rowOff>149860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26352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149860</xdr:rowOff>
    </xdr:from>
    <xdr:to>
      <xdr:col>11</xdr:col>
      <xdr:colOff>9525</xdr:colOff>
      <xdr:row>74</xdr:row>
      <xdr:rowOff>24130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26657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41910</xdr:rowOff>
    </xdr:from>
    <xdr:to>
      <xdr:col>24</xdr:col>
      <xdr:colOff>76200</xdr:colOff>
      <xdr:row>73</xdr:row>
      <xdr:rowOff>143510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121937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60960</xdr:rowOff>
    </xdr:from>
    <xdr:to>
      <xdr:col>20</xdr:col>
      <xdr:colOff>38100</xdr:colOff>
      <xdr:row>73</xdr:row>
      <xdr:rowOff>162560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57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1287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345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68580</xdr:rowOff>
    </xdr:from>
    <xdr:to>
      <xdr:col>15</xdr:col>
      <xdr:colOff>149225</xdr:colOff>
      <xdr:row>73</xdr:row>
      <xdr:rowOff>170180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58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8907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35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99060</xdr:rowOff>
    </xdr:from>
    <xdr:to>
      <xdr:col>11</xdr:col>
      <xdr:colOff>60325</xdr:colOff>
      <xdr:row>74</xdr:row>
      <xdr:rowOff>29210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61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39387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38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144780</xdr:rowOff>
    </xdr:from>
    <xdr:to>
      <xdr:col>6</xdr:col>
      <xdr:colOff>171450</xdr:colOff>
      <xdr:row>74</xdr:row>
      <xdr:rowOff>74930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6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85107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42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補助費等に係る経常収支比率の増加により、令和５年度における公債費以外の経常収支比率は、前年度と比較して</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ポイント増加した。</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138430</xdr:rowOff>
    </xdr:from>
    <xdr:to>
      <xdr:col>82</xdr:col>
      <xdr:colOff>107950</xdr:colOff>
      <xdr:row>77</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1686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107950</xdr:rowOff>
    </xdr:from>
    <xdr:to>
      <xdr:col>78</xdr:col>
      <xdr:colOff>69850</xdr:colOff>
      <xdr:row>76</xdr:row>
      <xdr:rowOff>138430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1381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107950</xdr:rowOff>
    </xdr:from>
    <xdr:to>
      <xdr:col>73</xdr:col>
      <xdr:colOff>180975</xdr:colOff>
      <xdr:row>77</xdr:row>
      <xdr:rowOff>130811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138150"/>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130811</xdr:rowOff>
    </xdr:from>
    <xdr:to>
      <xdr:col>69</xdr:col>
      <xdr:colOff>92075</xdr:colOff>
      <xdr:row>78</xdr:row>
      <xdr:rowOff>134620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332461"/>
          <a:ext cx="8890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72389</xdr:rowOff>
    </xdr:from>
    <xdr:to>
      <xdr:col>65</xdr:col>
      <xdr:colOff>53975</xdr:colOff>
      <xdr:row>77</xdr:row>
      <xdr:rowOff>2539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12717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105427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87630</xdr:rowOff>
    </xdr:from>
    <xdr:to>
      <xdr:col>78</xdr:col>
      <xdr:colOff>120650</xdr:colOff>
      <xdr:row>77</xdr:row>
      <xdr:rowOff>17780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2557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20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57150</xdr:rowOff>
    </xdr:from>
    <xdr:to>
      <xdr:col>74</xdr:col>
      <xdr:colOff>31750</xdr:colOff>
      <xdr:row>76</xdr:row>
      <xdr:rowOff>158750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143527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80011</xdr:rowOff>
    </xdr:from>
    <xdr:to>
      <xdr:col>69</xdr:col>
      <xdr:colOff>142875</xdr:colOff>
      <xdr:row>78</xdr:row>
      <xdr:rowOff>10161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166388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83820</xdr:rowOff>
    </xdr:from>
    <xdr:to>
      <xdr:col>65</xdr:col>
      <xdr:colOff>53975</xdr:colOff>
      <xdr:row>79</xdr:row>
      <xdr:rowOff>13970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170197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164040</xdr:rowOff>
    </xdr:from>
    <xdr:to>
      <xdr:col>29</xdr:col>
      <xdr:colOff>127000</xdr:colOff>
      <xdr:row>19</xdr:row>
      <xdr:rowOff>22205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97765"/>
          <a:ext cx="647700" cy="29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148602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22205</xdr:rowOff>
    </xdr:from>
    <xdr:to>
      <xdr:col>26</xdr:col>
      <xdr:colOff>50800</xdr:colOff>
      <xdr:row>19</xdr:row>
      <xdr:rowOff>32793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327380"/>
          <a:ext cx="698500" cy="10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31788</xdr:rowOff>
    </xdr:from>
    <xdr:to>
      <xdr:col>22</xdr:col>
      <xdr:colOff>114300</xdr:colOff>
      <xdr:row>19</xdr:row>
      <xdr:rowOff>32793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336963"/>
          <a:ext cx="698500" cy="1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31788</xdr:rowOff>
    </xdr:from>
    <xdr:to>
      <xdr:col>18</xdr:col>
      <xdr:colOff>177800</xdr:colOff>
      <xdr:row>19</xdr:row>
      <xdr:rowOff>40830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336963"/>
          <a:ext cx="698500" cy="9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141465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3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86378</xdr:rowOff>
    </xdr:from>
    <xdr:to>
      <xdr:col>15</xdr:col>
      <xdr:colOff>101600</xdr:colOff>
      <xdr:row>19</xdr:row>
      <xdr:rowOff>16528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220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26705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88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113240</xdr:rowOff>
    </xdr:from>
    <xdr:to>
      <xdr:col>29</xdr:col>
      <xdr:colOff>177800</xdr:colOff>
      <xdr:row>19</xdr:row>
      <xdr:rowOff>43390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246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21817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55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142855</xdr:rowOff>
    </xdr:from>
    <xdr:to>
      <xdr:col>26</xdr:col>
      <xdr:colOff>101600</xdr:colOff>
      <xdr:row>19</xdr:row>
      <xdr:rowOff>73005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76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57782</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36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153443</xdr:rowOff>
    </xdr:from>
    <xdr:to>
      <xdr:col>22</xdr:col>
      <xdr:colOff>165100</xdr:colOff>
      <xdr:row>19</xdr:row>
      <xdr:rowOff>83593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87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68370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7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152438</xdr:rowOff>
    </xdr:from>
    <xdr:to>
      <xdr:col>19</xdr:col>
      <xdr:colOff>38100</xdr:colOff>
      <xdr:row>19</xdr:row>
      <xdr:rowOff>82588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86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67365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7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161480</xdr:rowOff>
    </xdr:from>
    <xdr:to>
      <xdr:col>15</xdr:col>
      <xdr:colOff>101600</xdr:colOff>
      <xdr:row>19</xdr:row>
      <xdr:rowOff>91630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95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76407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8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91510</xdr:rowOff>
    </xdr:from>
    <xdr:to>
      <xdr:col>29</xdr:col>
      <xdr:colOff>127000</xdr:colOff>
      <xdr:row>37</xdr:row>
      <xdr:rowOff>94090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216210"/>
          <a:ext cx="647700" cy="2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73530</xdr:rowOff>
    </xdr:from>
    <xdr:to>
      <xdr:col>26</xdr:col>
      <xdr:colOff>50800</xdr:colOff>
      <xdr:row>37</xdr:row>
      <xdr:rowOff>91510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198230"/>
          <a:ext cx="698500" cy="17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60199</xdr:rowOff>
    </xdr:from>
    <xdr:to>
      <xdr:col>22</xdr:col>
      <xdr:colOff>114300</xdr:colOff>
      <xdr:row>37</xdr:row>
      <xdr:rowOff>73530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184899"/>
          <a:ext cx="698500" cy="13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49288</xdr:rowOff>
    </xdr:from>
    <xdr:to>
      <xdr:col>18</xdr:col>
      <xdr:colOff>177800</xdr:colOff>
      <xdr:row>37</xdr:row>
      <xdr:rowOff>60199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173988"/>
          <a:ext cx="698500" cy="10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37986</xdr:rowOff>
    </xdr:from>
    <xdr:to>
      <xdr:col>15</xdr:col>
      <xdr:colOff>101600</xdr:colOff>
      <xdr:row>36</xdr:row>
      <xdr:rowOff>139586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149763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6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43290</xdr:rowOff>
    </xdr:from>
    <xdr:to>
      <xdr:col>29</xdr:col>
      <xdr:colOff>177800</xdr:colOff>
      <xdr:row>37</xdr:row>
      <xdr:rowOff>144890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167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123317</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76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40710</xdr:rowOff>
    </xdr:from>
    <xdr:to>
      <xdr:col>26</xdr:col>
      <xdr:colOff>101600</xdr:colOff>
      <xdr:row>37</xdr:row>
      <xdr:rowOff>142310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165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127087</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251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22730</xdr:rowOff>
    </xdr:from>
    <xdr:to>
      <xdr:col>22</xdr:col>
      <xdr:colOff>165100</xdr:colOff>
      <xdr:row>37</xdr:row>
      <xdr:rowOff>124330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147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109107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23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9399</xdr:rowOff>
    </xdr:from>
    <xdr:to>
      <xdr:col>19</xdr:col>
      <xdr:colOff>38100</xdr:colOff>
      <xdr:row>37</xdr:row>
      <xdr:rowOff>110999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34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95776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220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169938</xdr:rowOff>
    </xdr:from>
    <xdr:to>
      <xdr:col>15</xdr:col>
      <xdr:colOff>101600</xdr:colOff>
      <xdr:row>37</xdr:row>
      <xdr:rowOff>100088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123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84865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09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6,409
6,261
103.64
12,465,523
11,818,160
363,681
3,401,832
329,156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168685</xdr:rowOff>
    </xdr:from>
    <xdr:to>
      <xdr:col>24</xdr:col>
      <xdr:colOff>63500</xdr:colOff>
      <xdr:row>38</xdr:row>
      <xdr:rowOff>20245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512335"/>
          <a:ext cx="838200" cy="2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63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20245</xdr:rowOff>
    </xdr:from>
    <xdr:to>
      <xdr:col>19</xdr:col>
      <xdr:colOff>177800</xdr:colOff>
      <xdr:row>38</xdr:row>
      <xdr:rowOff>31304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535345"/>
          <a:ext cx="889000" cy="1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31304</xdr:rowOff>
    </xdr:from>
    <xdr:to>
      <xdr:col>15</xdr:col>
      <xdr:colOff>50800</xdr:colOff>
      <xdr:row>38</xdr:row>
      <xdr:rowOff>33107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546404"/>
          <a:ext cx="889000" cy="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33107</xdr:rowOff>
    </xdr:from>
    <xdr:to>
      <xdr:col>10</xdr:col>
      <xdr:colOff>114300</xdr:colOff>
      <xdr:row>38</xdr:row>
      <xdr:rowOff>36360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548207"/>
          <a:ext cx="889000" cy="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146458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1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82902</xdr:rowOff>
    </xdr:from>
    <xdr:to>
      <xdr:col>6</xdr:col>
      <xdr:colOff>38100</xdr:colOff>
      <xdr:row>38</xdr:row>
      <xdr:rowOff>13052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2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29579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201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117885</xdr:rowOff>
    </xdr:from>
    <xdr:to>
      <xdr:col>24</xdr:col>
      <xdr:colOff>114300</xdr:colOff>
      <xdr:row>38</xdr:row>
      <xdr:rowOff>48035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6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32812</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76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140895</xdr:rowOff>
    </xdr:from>
    <xdr:to>
      <xdr:col>20</xdr:col>
      <xdr:colOff>38100</xdr:colOff>
      <xdr:row>38</xdr:row>
      <xdr:rowOff>71045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62172</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77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151954</xdr:rowOff>
    </xdr:from>
    <xdr:to>
      <xdr:col>15</xdr:col>
      <xdr:colOff>101600</xdr:colOff>
      <xdr:row>38</xdr:row>
      <xdr:rowOff>82104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73231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8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153757</xdr:rowOff>
    </xdr:from>
    <xdr:to>
      <xdr:col>10</xdr:col>
      <xdr:colOff>165100</xdr:colOff>
      <xdr:row>38</xdr:row>
      <xdr:rowOff>83907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9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75034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90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157010</xdr:rowOff>
    </xdr:from>
    <xdr:to>
      <xdr:col>6</xdr:col>
      <xdr:colOff>38100</xdr:colOff>
      <xdr:row>38</xdr:row>
      <xdr:rowOff>87161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5006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78287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9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165738</xdr:rowOff>
    </xdr:from>
    <xdr:to>
      <xdr:col>24</xdr:col>
      <xdr:colOff>63500</xdr:colOff>
      <xdr:row>58</xdr:row>
      <xdr:rowOff>1960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38388"/>
          <a:ext cx="838200" cy="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1960</xdr:rowOff>
    </xdr:from>
    <xdr:to>
      <xdr:col>19</xdr:col>
      <xdr:colOff>177800</xdr:colOff>
      <xdr:row>58</xdr:row>
      <xdr:rowOff>9266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46060"/>
          <a:ext cx="889000" cy="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7416</xdr:rowOff>
    </xdr:from>
    <xdr:to>
      <xdr:col>15</xdr:col>
      <xdr:colOff>50800</xdr:colOff>
      <xdr:row>58</xdr:row>
      <xdr:rowOff>9266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951516"/>
          <a:ext cx="889000" cy="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167577</xdr:rowOff>
    </xdr:from>
    <xdr:to>
      <xdr:col>10</xdr:col>
      <xdr:colOff>114300</xdr:colOff>
      <xdr:row>58</xdr:row>
      <xdr:rowOff>7416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940227"/>
          <a:ext cx="889000" cy="1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167687</xdr:rowOff>
    </xdr:from>
    <xdr:to>
      <xdr:col>6</xdr:col>
      <xdr:colOff>38100</xdr:colOff>
      <xdr:row>58</xdr:row>
      <xdr:rowOff>97837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88964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3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114938</xdr:rowOff>
    </xdr:from>
    <xdr:to>
      <xdr:col>24</xdr:col>
      <xdr:colOff>114300</xdr:colOff>
      <xdr:row>58</xdr:row>
      <xdr:rowOff>45088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8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86878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5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122610</xdr:rowOff>
    </xdr:from>
    <xdr:to>
      <xdr:col>20</xdr:col>
      <xdr:colOff>38100</xdr:colOff>
      <xdr:row>58</xdr:row>
      <xdr:rowOff>52760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9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43887</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9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129916</xdr:rowOff>
    </xdr:from>
    <xdr:to>
      <xdr:col>15</xdr:col>
      <xdr:colOff>101600</xdr:colOff>
      <xdr:row>58</xdr:row>
      <xdr:rowOff>60066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0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76593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677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128066</xdr:rowOff>
    </xdr:from>
    <xdr:to>
      <xdr:col>10</xdr:col>
      <xdr:colOff>165100</xdr:colOff>
      <xdr:row>58</xdr:row>
      <xdr:rowOff>58216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0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74743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675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116777</xdr:rowOff>
    </xdr:from>
    <xdr:to>
      <xdr:col>6</xdr:col>
      <xdr:colOff>38100</xdr:colOff>
      <xdr:row>58</xdr:row>
      <xdr:rowOff>46927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8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63454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66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152513</xdr:rowOff>
    </xdr:from>
    <xdr:to>
      <xdr:col>24</xdr:col>
      <xdr:colOff>63500</xdr:colOff>
      <xdr:row>78</xdr:row>
      <xdr:rowOff>26101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54163"/>
          <a:ext cx="838200" cy="4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5216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7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18016</xdr:rowOff>
    </xdr:from>
    <xdr:to>
      <xdr:col>19</xdr:col>
      <xdr:colOff>177800</xdr:colOff>
      <xdr:row>78</xdr:row>
      <xdr:rowOff>26101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91116"/>
          <a:ext cx="889000" cy="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149017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5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71825</xdr:rowOff>
    </xdr:from>
    <xdr:to>
      <xdr:col>15</xdr:col>
      <xdr:colOff>50800</xdr:colOff>
      <xdr:row>78</xdr:row>
      <xdr:rowOff>18016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73475"/>
          <a:ext cx="889000" cy="11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149782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71825</xdr:rowOff>
    </xdr:from>
    <xdr:to>
      <xdr:col>10</xdr:col>
      <xdr:colOff>114300</xdr:colOff>
      <xdr:row>78</xdr:row>
      <xdr:rowOff>47913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73475"/>
          <a:ext cx="889000" cy="14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155269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5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61232</xdr:rowOff>
    </xdr:from>
    <xdr:to>
      <xdr:col>6</xdr:col>
      <xdr:colOff>38100</xdr:colOff>
      <xdr:row>78</xdr:row>
      <xdr:rowOff>162832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3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153959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52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101713</xdr:rowOff>
    </xdr:from>
    <xdr:to>
      <xdr:col>24</xdr:col>
      <xdr:colOff>114300</xdr:colOff>
      <xdr:row>78</xdr:row>
      <xdr:rowOff>31863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0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124590</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5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146751</xdr:rowOff>
    </xdr:from>
    <xdr:to>
      <xdr:col>20</xdr:col>
      <xdr:colOff>38100</xdr:colOff>
      <xdr:row>78</xdr:row>
      <xdr:rowOff>76901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4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93428</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12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138666</xdr:rowOff>
    </xdr:from>
    <xdr:to>
      <xdr:col>15</xdr:col>
      <xdr:colOff>101600</xdr:colOff>
      <xdr:row>78</xdr:row>
      <xdr:rowOff>68816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4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85343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11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21025</xdr:rowOff>
    </xdr:from>
    <xdr:to>
      <xdr:col>10</xdr:col>
      <xdr:colOff>165100</xdr:colOff>
      <xdr:row>77</xdr:row>
      <xdr:rowOff>122625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2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139152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9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168563</xdr:rowOff>
    </xdr:from>
    <xdr:to>
      <xdr:col>6</xdr:col>
      <xdr:colOff>38100</xdr:colOff>
      <xdr:row>78</xdr:row>
      <xdr:rowOff>98713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7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115240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14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121335</xdr:rowOff>
    </xdr:from>
    <xdr:to>
      <xdr:col>24</xdr:col>
      <xdr:colOff>63500</xdr:colOff>
      <xdr:row>96</xdr:row>
      <xdr:rowOff>143205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580535"/>
          <a:ext cx="838200" cy="2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64109</xdr:rowOff>
    </xdr:from>
    <xdr:to>
      <xdr:col>19</xdr:col>
      <xdr:colOff>177800</xdr:colOff>
      <xdr:row>96</xdr:row>
      <xdr:rowOff>143205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523309"/>
          <a:ext cx="8890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163299</xdr:rowOff>
    </xdr:from>
    <xdr:to>
      <xdr:col>15</xdr:col>
      <xdr:colOff>50800</xdr:colOff>
      <xdr:row>96</xdr:row>
      <xdr:rowOff>64109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451049"/>
          <a:ext cx="889000" cy="7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163299</xdr:rowOff>
    </xdr:from>
    <xdr:to>
      <xdr:col>10</xdr:col>
      <xdr:colOff>114300</xdr:colOff>
      <xdr:row>96</xdr:row>
      <xdr:rowOff>159589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51049"/>
          <a:ext cx="889000" cy="16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164224</xdr:rowOff>
    </xdr:from>
    <xdr:to>
      <xdr:col>6</xdr:col>
      <xdr:colOff>38100</xdr:colOff>
      <xdr:row>96</xdr:row>
      <xdr:rowOff>94374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110901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70535</xdr:rowOff>
    </xdr:from>
    <xdr:to>
      <xdr:col>24</xdr:col>
      <xdr:colOff>114300</xdr:colOff>
      <xdr:row>97</xdr:row>
      <xdr:rowOff>685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2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48962</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0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92405</xdr:rowOff>
    </xdr:from>
    <xdr:to>
      <xdr:col>20</xdr:col>
      <xdr:colOff>38100</xdr:colOff>
      <xdr:row>97</xdr:row>
      <xdr:rowOff>22555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5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13682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4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13309</xdr:rowOff>
    </xdr:from>
    <xdr:to>
      <xdr:col>15</xdr:col>
      <xdr:colOff>101600</xdr:colOff>
      <xdr:row>96</xdr:row>
      <xdr:rowOff>114909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7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106036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6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112499</xdr:rowOff>
    </xdr:from>
    <xdr:to>
      <xdr:col>10</xdr:col>
      <xdr:colOff>165100</xdr:colOff>
      <xdr:row>96</xdr:row>
      <xdr:rowOff>42649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0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33776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49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108789</xdr:rowOff>
    </xdr:from>
    <xdr:to>
      <xdr:col>6</xdr:col>
      <xdr:colOff>38100</xdr:colOff>
      <xdr:row>97</xdr:row>
      <xdr:rowOff>38939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6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30066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6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132129</xdr:rowOff>
    </xdr:from>
    <xdr:to>
      <xdr:col>55</xdr:col>
      <xdr:colOff>0</xdr:colOff>
      <xdr:row>38</xdr:row>
      <xdr:rowOff>36917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475779"/>
          <a:ext cx="838200" cy="7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82581</xdr:rowOff>
    </xdr:from>
    <xdr:to>
      <xdr:col>50</xdr:col>
      <xdr:colOff>114300</xdr:colOff>
      <xdr:row>38</xdr:row>
      <xdr:rowOff>36917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426231"/>
          <a:ext cx="889000" cy="12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82581</xdr:rowOff>
    </xdr:from>
    <xdr:to>
      <xdr:col>45</xdr:col>
      <xdr:colOff>177800</xdr:colOff>
      <xdr:row>38</xdr:row>
      <xdr:rowOff>81783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426231"/>
          <a:ext cx="889000" cy="17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9058</xdr:rowOff>
    </xdr:from>
    <xdr:to>
      <xdr:col>41</xdr:col>
      <xdr:colOff>50800</xdr:colOff>
      <xdr:row>38</xdr:row>
      <xdr:rowOff>81783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524158"/>
          <a:ext cx="889000" cy="7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78998</xdr:rowOff>
    </xdr:from>
    <xdr:to>
      <xdr:col>36</xdr:col>
      <xdr:colOff>165100</xdr:colOff>
      <xdr:row>38</xdr:row>
      <xdr:rowOff>9148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42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25675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9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81329</xdr:rowOff>
    </xdr:from>
    <xdr:to>
      <xdr:col>55</xdr:col>
      <xdr:colOff>50800</xdr:colOff>
      <xdr:row>38</xdr:row>
      <xdr:rowOff>11479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42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59756</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403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157567</xdr:rowOff>
    </xdr:from>
    <xdr:to>
      <xdr:col>50</xdr:col>
      <xdr:colOff>165100</xdr:colOff>
      <xdr:row>38</xdr:row>
      <xdr:rowOff>87717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50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78844</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59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31781</xdr:rowOff>
    </xdr:from>
    <xdr:to>
      <xdr:col>46</xdr:col>
      <xdr:colOff>38100</xdr:colOff>
      <xdr:row>37</xdr:row>
      <xdr:rowOff>133381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7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149908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150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30983</xdr:rowOff>
    </xdr:from>
    <xdr:to>
      <xdr:col>41</xdr:col>
      <xdr:colOff>101600</xdr:colOff>
      <xdr:row>38</xdr:row>
      <xdr:rowOff>132583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54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123710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638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129707</xdr:rowOff>
    </xdr:from>
    <xdr:to>
      <xdr:col>36</xdr:col>
      <xdr:colOff>165100</xdr:colOff>
      <xdr:row>38</xdr:row>
      <xdr:rowOff>59857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7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50985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56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103132</xdr:rowOff>
    </xdr:from>
    <xdr:to>
      <xdr:col>55</xdr:col>
      <xdr:colOff>0</xdr:colOff>
      <xdr:row>58</xdr:row>
      <xdr:rowOff>156418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47232"/>
          <a:ext cx="838200" cy="5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156418</xdr:rowOff>
    </xdr:from>
    <xdr:to>
      <xdr:col>50</xdr:col>
      <xdr:colOff>114300</xdr:colOff>
      <xdr:row>59</xdr:row>
      <xdr:rowOff>2801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100518"/>
          <a:ext cx="889000" cy="1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127591</xdr:rowOff>
    </xdr:from>
    <xdr:to>
      <xdr:col>45</xdr:col>
      <xdr:colOff>177800</xdr:colOff>
      <xdr:row>59</xdr:row>
      <xdr:rowOff>2801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71691"/>
          <a:ext cx="889000" cy="4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92132</xdr:rowOff>
    </xdr:from>
    <xdr:to>
      <xdr:col>41</xdr:col>
      <xdr:colOff>50800</xdr:colOff>
      <xdr:row>58</xdr:row>
      <xdr:rowOff>127591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36232"/>
          <a:ext cx="889000" cy="3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133440</xdr:rowOff>
    </xdr:from>
    <xdr:to>
      <xdr:col>36</xdr:col>
      <xdr:colOff>165100</xdr:colOff>
      <xdr:row>59</xdr:row>
      <xdr:rowOff>63590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7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54717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7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52332</xdr:rowOff>
    </xdr:from>
    <xdr:to>
      <xdr:col>55</xdr:col>
      <xdr:colOff>50800</xdr:colOff>
      <xdr:row>58</xdr:row>
      <xdr:rowOff>153932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9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75209</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47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105618</xdr:rowOff>
    </xdr:from>
    <xdr:to>
      <xdr:col>50</xdr:col>
      <xdr:colOff>165100</xdr:colOff>
      <xdr:row>59</xdr:row>
      <xdr:rowOff>35768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4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52295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824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123451</xdr:rowOff>
    </xdr:from>
    <xdr:to>
      <xdr:col>46</xdr:col>
      <xdr:colOff>38100</xdr:colOff>
      <xdr:row>59</xdr:row>
      <xdr:rowOff>53601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6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44728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60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76791</xdr:rowOff>
    </xdr:from>
    <xdr:to>
      <xdr:col>41</xdr:col>
      <xdr:colOff>101600</xdr:colOff>
      <xdr:row>59</xdr:row>
      <xdr:rowOff>6941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2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23468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96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41332</xdr:rowOff>
    </xdr:from>
    <xdr:to>
      <xdr:col>36</xdr:col>
      <xdr:colOff>165100</xdr:colOff>
      <xdr:row>58</xdr:row>
      <xdr:rowOff>142932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8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159459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60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151764</xdr:rowOff>
    </xdr:from>
    <xdr:to>
      <xdr:col>55</xdr:col>
      <xdr:colOff>0</xdr:colOff>
      <xdr:row>78</xdr:row>
      <xdr:rowOff>16142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181964"/>
          <a:ext cx="838200" cy="20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59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16142</xdr:rowOff>
    </xdr:from>
    <xdr:to>
      <xdr:col>50</xdr:col>
      <xdr:colOff>114300</xdr:colOff>
      <xdr:row>79</xdr:row>
      <xdr:rowOff>24084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89242"/>
          <a:ext cx="889000" cy="17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108853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48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107618</xdr:rowOff>
    </xdr:from>
    <xdr:to>
      <xdr:col>45</xdr:col>
      <xdr:colOff>177800</xdr:colOff>
      <xdr:row>79</xdr:row>
      <xdr:rowOff>24084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80718"/>
          <a:ext cx="889000" cy="8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113356</xdr:rowOff>
    </xdr:from>
    <xdr:to>
      <xdr:col>41</xdr:col>
      <xdr:colOff>50800</xdr:colOff>
      <xdr:row>78</xdr:row>
      <xdr:rowOff>107618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15006"/>
          <a:ext cx="889000" cy="16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68518</xdr:rowOff>
    </xdr:from>
    <xdr:to>
      <xdr:col>36</xdr:col>
      <xdr:colOff>165100</xdr:colOff>
      <xdr:row>78</xdr:row>
      <xdr:rowOff>170118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161245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3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100964</xdr:rowOff>
    </xdr:from>
    <xdr:to>
      <xdr:col>55</xdr:col>
      <xdr:colOff>50800</xdr:colOff>
      <xdr:row>77</xdr:row>
      <xdr:rowOff>31114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13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123841</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982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136792</xdr:rowOff>
    </xdr:from>
    <xdr:to>
      <xdr:col>50</xdr:col>
      <xdr:colOff>165100</xdr:colOff>
      <xdr:row>78</xdr:row>
      <xdr:rowOff>66942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3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83469</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113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144734</xdr:rowOff>
    </xdr:from>
    <xdr:to>
      <xdr:col>46</xdr:col>
      <xdr:colOff>38100</xdr:colOff>
      <xdr:row>79</xdr:row>
      <xdr:rowOff>74884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1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66011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1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56818</xdr:rowOff>
    </xdr:from>
    <xdr:to>
      <xdr:col>41</xdr:col>
      <xdr:colOff>101600</xdr:colOff>
      <xdr:row>78</xdr:row>
      <xdr:rowOff>158418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2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149545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2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62556</xdr:rowOff>
    </xdr:from>
    <xdr:to>
      <xdr:col>36</xdr:col>
      <xdr:colOff>165100</xdr:colOff>
      <xdr:row>77</xdr:row>
      <xdr:rowOff>164156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9233</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03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60246</xdr:rowOff>
    </xdr:from>
    <xdr:to>
      <xdr:col>55</xdr:col>
      <xdr:colOff>0</xdr:colOff>
      <xdr:row>98</xdr:row>
      <xdr:rowOff>69273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62346"/>
          <a:ext cx="838200" cy="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20323</xdr:rowOff>
    </xdr:from>
    <xdr:to>
      <xdr:col>50</xdr:col>
      <xdr:colOff>114300</xdr:colOff>
      <xdr:row>98</xdr:row>
      <xdr:rowOff>60246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22423"/>
          <a:ext cx="889000" cy="3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103567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90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159274</xdr:rowOff>
    </xdr:from>
    <xdr:to>
      <xdr:col>45</xdr:col>
      <xdr:colOff>177800</xdr:colOff>
      <xdr:row>98</xdr:row>
      <xdr:rowOff>20323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89924"/>
          <a:ext cx="889000" cy="3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159274</xdr:rowOff>
    </xdr:from>
    <xdr:to>
      <xdr:col>41</xdr:col>
      <xdr:colOff>50800</xdr:colOff>
      <xdr:row>98</xdr:row>
      <xdr:rowOff>38043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89924"/>
          <a:ext cx="889000" cy="5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16139</xdr:rowOff>
    </xdr:from>
    <xdr:to>
      <xdr:col>36</xdr:col>
      <xdr:colOff>165100</xdr:colOff>
      <xdr:row>98</xdr:row>
      <xdr:rowOff>117739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1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108866</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91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18473</xdr:rowOff>
    </xdr:from>
    <xdr:to>
      <xdr:col>55</xdr:col>
      <xdr:colOff>50800</xdr:colOff>
      <xdr:row>98</xdr:row>
      <xdr:rowOff>120073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2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159946</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9446</xdr:rowOff>
    </xdr:from>
    <xdr:to>
      <xdr:col>50</xdr:col>
      <xdr:colOff>165100</xdr:colOff>
      <xdr:row>98</xdr:row>
      <xdr:rowOff>111046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1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127573</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58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140973</xdr:rowOff>
    </xdr:from>
    <xdr:to>
      <xdr:col>46</xdr:col>
      <xdr:colOff>38100</xdr:colOff>
      <xdr:row>98</xdr:row>
      <xdr:rowOff>71123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7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87650</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546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108474</xdr:rowOff>
    </xdr:from>
    <xdr:to>
      <xdr:col>41</xdr:col>
      <xdr:colOff>101600</xdr:colOff>
      <xdr:row>98</xdr:row>
      <xdr:rowOff>38624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3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55151</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514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158693</xdr:rowOff>
    </xdr:from>
    <xdr:to>
      <xdr:col>36</xdr:col>
      <xdr:colOff>165100</xdr:colOff>
      <xdr:row>98</xdr:row>
      <xdr:rowOff>88843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105370</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56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110378</xdr:rowOff>
    </xdr:from>
    <xdr:to>
      <xdr:col>85</xdr:col>
      <xdr:colOff>127000</xdr:colOff>
      <xdr:row>38</xdr:row>
      <xdr:rowOff>157393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454028"/>
          <a:ext cx="838200" cy="21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110378</xdr:rowOff>
    </xdr:from>
    <xdr:to>
      <xdr:col>81</xdr:col>
      <xdr:colOff>50800</xdr:colOff>
      <xdr:row>37</xdr:row>
      <xdr:rowOff>152262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454028"/>
          <a:ext cx="889000" cy="4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11377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152262</xdr:rowOff>
    </xdr:from>
    <xdr:to>
      <xdr:col>76</xdr:col>
      <xdr:colOff>114300</xdr:colOff>
      <xdr:row>38</xdr:row>
      <xdr:rowOff>116265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495912"/>
          <a:ext cx="889000" cy="13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9499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33047</xdr:rowOff>
    </xdr:from>
    <xdr:to>
      <xdr:col>71</xdr:col>
      <xdr:colOff>177800</xdr:colOff>
      <xdr:row>38</xdr:row>
      <xdr:rowOff>116265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548147"/>
          <a:ext cx="889000" cy="8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137088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5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106593</xdr:rowOff>
    </xdr:from>
    <xdr:to>
      <xdr:col>85</xdr:col>
      <xdr:colOff>177800</xdr:colOff>
      <xdr:row>39</xdr:row>
      <xdr:rowOff>36743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2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59578</xdr:rowOff>
    </xdr:from>
    <xdr:to>
      <xdr:col>81</xdr:col>
      <xdr:colOff>101600</xdr:colOff>
      <xdr:row>37</xdr:row>
      <xdr:rowOff>161178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40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6255</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17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101462</xdr:rowOff>
    </xdr:from>
    <xdr:to>
      <xdr:col>76</xdr:col>
      <xdr:colOff>165100</xdr:colOff>
      <xdr:row>38</xdr:row>
      <xdr:rowOff>31612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44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48139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22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65465</xdr:rowOff>
    </xdr:from>
    <xdr:to>
      <xdr:col>72</xdr:col>
      <xdr:colOff>38100</xdr:colOff>
      <xdr:row>38</xdr:row>
      <xdr:rowOff>167065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8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12142</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35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153697</xdr:rowOff>
    </xdr:from>
    <xdr:to>
      <xdr:col>67</xdr:col>
      <xdr:colOff>101600</xdr:colOff>
      <xdr:row>38</xdr:row>
      <xdr:rowOff>83847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49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100374</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27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17258</xdr:rowOff>
    </xdr:from>
    <xdr:to>
      <xdr:col>85</xdr:col>
      <xdr:colOff>127000</xdr:colOff>
      <xdr:row>79</xdr:row>
      <xdr:rowOff>19814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561808"/>
          <a:ext cx="838200" cy="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16825</xdr:rowOff>
    </xdr:from>
    <xdr:to>
      <xdr:col>81</xdr:col>
      <xdr:colOff>50800</xdr:colOff>
      <xdr:row>79</xdr:row>
      <xdr:rowOff>17258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561375"/>
          <a:ext cx="889000" cy="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11035</xdr:rowOff>
    </xdr:from>
    <xdr:to>
      <xdr:col>76</xdr:col>
      <xdr:colOff>114300</xdr:colOff>
      <xdr:row>79</xdr:row>
      <xdr:rowOff>16825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555585"/>
          <a:ext cx="889000" cy="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4344</xdr:rowOff>
    </xdr:from>
    <xdr:to>
      <xdr:col>71</xdr:col>
      <xdr:colOff>177800</xdr:colOff>
      <xdr:row>79</xdr:row>
      <xdr:rowOff>11035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548894"/>
          <a:ext cx="889000" cy="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102062</xdr:rowOff>
    </xdr:from>
    <xdr:to>
      <xdr:col>67</xdr:col>
      <xdr:colOff>101600</xdr:colOff>
      <xdr:row>78</xdr:row>
      <xdr:rowOff>32212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48739</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140464</xdr:rowOff>
    </xdr:from>
    <xdr:to>
      <xdr:col>85</xdr:col>
      <xdr:colOff>177800</xdr:colOff>
      <xdr:row>79</xdr:row>
      <xdr:rowOff>70614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51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55391</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42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137908</xdr:rowOff>
    </xdr:from>
    <xdr:to>
      <xdr:col>81</xdr:col>
      <xdr:colOff>101600</xdr:colOff>
      <xdr:row>79</xdr:row>
      <xdr:rowOff>68058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51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59185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60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137475</xdr:rowOff>
    </xdr:from>
    <xdr:to>
      <xdr:col>76</xdr:col>
      <xdr:colOff>165100</xdr:colOff>
      <xdr:row>79</xdr:row>
      <xdr:rowOff>67625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51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58752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60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131685</xdr:rowOff>
    </xdr:from>
    <xdr:to>
      <xdr:col>72</xdr:col>
      <xdr:colOff>38100</xdr:colOff>
      <xdr:row>79</xdr:row>
      <xdr:rowOff>61835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50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52962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59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124994</xdr:rowOff>
    </xdr:from>
    <xdr:to>
      <xdr:col>67</xdr:col>
      <xdr:colOff>101600</xdr:colOff>
      <xdr:row>79</xdr:row>
      <xdr:rowOff>55144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49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46271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59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114447</xdr:rowOff>
    </xdr:from>
    <xdr:to>
      <xdr:col>85</xdr:col>
      <xdr:colOff>127000</xdr:colOff>
      <xdr:row>96</xdr:row>
      <xdr:rowOff>165568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573647"/>
          <a:ext cx="838200" cy="5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4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114447</xdr:rowOff>
    </xdr:from>
    <xdr:to>
      <xdr:col>81</xdr:col>
      <xdr:colOff>50800</xdr:colOff>
      <xdr:row>97</xdr:row>
      <xdr:rowOff>9230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573647"/>
          <a:ext cx="889000" cy="6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147648</xdr:rowOff>
    </xdr:from>
    <xdr:to>
      <xdr:col>76</xdr:col>
      <xdr:colOff>114300</xdr:colOff>
      <xdr:row>97</xdr:row>
      <xdr:rowOff>9230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606848"/>
          <a:ext cx="889000" cy="3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39177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8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154299</xdr:rowOff>
    </xdr:from>
    <xdr:to>
      <xdr:col>71</xdr:col>
      <xdr:colOff>177800</xdr:colOff>
      <xdr:row>96</xdr:row>
      <xdr:rowOff>147648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270599"/>
          <a:ext cx="889000" cy="33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147059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154206</xdr:rowOff>
    </xdr:from>
    <xdr:to>
      <xdr:col>67</xdr:col>
      <xdr:colOff>101600</xdr:colOff>
      <xdr:row>98</xdr:row>
      <xdr:rowOff>84356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8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75483</xdr:rowOff>
    </xdr:from>
    <xdr:ext cx="59901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14795" y="1687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114768</xdr:rowOff>
    </xdr:from>
    <xdr:to>
      <xdr:col>85</xdr:col>
      <xdr:colOff>177800</xdr:colOff>
      <xdr:row>97</xdr:row>
      <xdr:rowOff>44918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57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137645</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42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63647</xdr:rowOff>
    </xdr:from>
    <xdr:to>
      <xdr:col>81</xdr:col>
      <xdr:colOff>101600</xdr:colOff>
      <xdr:row>96</xdr:row>
      <xdr:rowOff>165247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52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10324</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298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129880</xdr:rowOff>
    </xdr:from>
    <xdr:to>
      <xdr:col>76</xdr:col>
      <xdr:colOff>165100</xdr:colOff>
      <xdr:row>97</xdr:row>
      <xdr:rowOff>60030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58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76557</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364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96848</xdr:rowOff>
    </xdr:from>
    <xdr:to>
      <xdr:col>72</xdr:col>
      <xdr:colOff>38100</xdr:colOff>
      <xdr:row>97</xdr:row>
      <xdr:rowOff>26998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55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43525</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331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103499</xdr:rowOff>
    </xdr:from>
    <xdr:to>
      <xdr:col>67</xdr:col>
      <xdr:colOff>101600</xdr:colOff>
      <xdr:row>95</xdr:row>
      <xdr:rowOff>33649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21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50176</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599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139343</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54443"/>
          <a:ext cx="838200" cy="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80396</xdr:rowOff>
    </xdr:from>
    <xdr:to>
      <xdr:col>98</xdr:col>
      <xdr:colOff>38100</xdr:colOff>
      <xdr:row>39</xdr:row>
      <xdr:rowOff>10546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9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27073</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7017" y="6370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88543</xdr:rowOff>
    </xdr:from>
    <xdr:to>
      <xdr:col>116</xdr:col>
      <xdr:colOff>114300</xdr:colOff>
      <xdr:row>39</xdr:row>
      <xdr:rowOff>18693</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313932"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119142</xdr:rowOff>
    </xdr:from>
    <xdr:to>
      <xdr:col>116</xdr:col>
      <xdr:colOff>63500</xdr:colOff>
      <xdr:row>59</xdr:row>
      <xdr:rowOff>22444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63242"/>
          <a:ext cx="838200" cy="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147419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10091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119142</xdr:rowOff>
    </xdr:from>
    <xdr:to>
      <xdr:col>111</xdr:col>
      <xdr:colOff>177800</xdr:colOff>
      <xdr:row>59</xdr:row>
      <xdr:rowOff>25188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063242"/>
          <a:ext cx="889000" cy="7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48059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1016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25188</xdr:rowOff>
    </xdr:from>
    <xdr:to>
      <xdr:col>107</xdr:col>
      <xdr:colOff>50800</xdr:colOff>
      <xdr:row>59</xdr:row>
      <xdr:rowOff>25564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140738"/>
          <a:ext cx="889000" cy="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69629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18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24078</xdr:rowOff>
    </xdr:from>
    <xdr:to>
      <xdr:col>102</xdr:col>
      <xdr:colOff>114300</xdr:colOff>
      <xdr:row>59</xdr:row>
      <xdr:rowOff>25564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139628"/>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80015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9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79201</xdr:rowOff>
    </xdr:from>
    <xdr:to>
      <xdr:col>98</xdr:col>
      <xdr:colOff>38100</xdr:colOff>
      <xdr:row>59</xdr:row>
      <xdr:rowOff>9351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25878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143094</xdr:rowOff>
    </xdr:from>
    <xdr:to>
      <xdr:col>116</xdr:col>
      <xdr:colOff>114300</xdr:colOff>
      <xdr:row>59</xdr:row>
      <xdr:rowOff>73244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8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102471</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875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68342</xdr:rowOff>
    </xdr:from>
    <xdr:to>
      <xdr:col>112</xdr:col>
      <xdr:colOff>38100</xdr:colOff>
      <xdr:row>58</xdr:row>
      <xdr:rowOff>169942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1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15019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87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145838</xdr:rowOff>
    </xdr:from>
    <xdr:to>
      <xdr:col>107</xdr:col>
      <xdr:colOff>101600</xdr:colOff>
      <xdr:row>59</xdr:row>
      <xdr:rowOff>75988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8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92515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86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146214</xdr:rowOff>
    </xdr:from>
    <xdr:to>
      <xdr:col>102</xdr:col>
      <xdr:colOff>165100</xdr:colOff>
      <xdr:row>59</xdr:row>
      <xdr:rowOff>76364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9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92891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86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144728</xdr:rowOff>
    </xdr:from>
    <xdr:to>
      <xdr:col>98</xdr:col>
      <xdr:colOff>38100</xdr:colOff>
      <xdr:row>59</xdr:row>
      <xdr:rowOff>74878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66005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18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164195</xdr:rowOff>
    </xdr:from>
    <xdr:to>
      <xdr:col>116</xdr:col>
      <xdr:colOff>63500</xdr:colOff>
      <xdr:row>78</xdr:row>
      <xdr:rowOff>5828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365845"/>
          <a:ext cx="838200" cy="1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54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116615</xdr:rowOff>
    </xdr:from>
    <xdr:to>
      <xdr:col>111</xdr:col>
      <xdr:colOff>177800</xdr:colOff>
      <xdr:row>78</xdr:row>
      <xdr:rowOff>5828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146815"/>
          <a:ext cx="889000" cy="2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125485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81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116615</xdr:rowOff>
    </xdr:from>
    <xdr:to>
      <xdr:col>107</xdr:col>
      <xdr:colOff>50800</xdr:colOff>
      <xdr:row>76</xdr:row>
      <xdr:rowOff>150140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146815"/>
          <a:ext cx="889000" cy="3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97249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150140</xdr:rowOff>
    </xdr:from>
    <xdr:to>
      <xdr:col>102</xdr:col>
      <xdr:colOff>114300</xdr:colOff>
      <xdr:row>76</xdr:row>
      <xdr:rowOff>170306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180340"/>
          <a:ext cx="889000" cy="2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124510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90081</xdr:rowOff>
    </xdr:from>
    <xdr:to>
      <xdr:col>98</xdr:col>
      <xdr:colOff>38100</xdr:colOff>
      <xdr:row>77</xdr:row>
      <xdr:rowOff>20231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2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36758</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89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113395</xdr:rowOff>
    </xdr:from>
    <xdr:to>
      <xdr:col>116</xdr:col>
      <xdr:colOff>114300</xdr:colOff>
      <xdr:row>78</xdr:row>
      <xdr:rowOff>43545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31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28322</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2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126478</xdr:rowOff>
    </xdr:from>
    <xdr:to>
      <xdr:col>112</xdr:col>
      <xdr:colOff>38100</xdr:colOff>
      <xdr:row>78</xdr:row>
      <xdr:rowOff>56628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32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47755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42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65815</xdr:rowOff>
    </xdr:from>
    <xdr:to>
      <xdr:col>107</xdr:col>
      <xdr:colOff>101600</xdr:colOff>
      <xdr:row>76</xdr:row>
      <xdr:rowOff>167415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9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158542</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318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99340</xdr:rowOff>
    </xdr:from>
    <xdr:to>
      <xdr:col>102</xdr:col>
      <xdr:colOff>165100</xdr:colOff>
      <xdr:row>77</xdr:row>
      <xdr:rowOff>29490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12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20617</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322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119506</xdr:rowOff>
    </xdr:from>
    <xdr:to>
      <xdr:col>98</xdr:col>
      <xdr:colOff>38100</xdr:colOff>
      <xdr:row>77</xdr:row>
      <xdr:rowOff>49656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4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40783</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324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性質別歳出決算において、前年度比で減少している主な項目としては、災害復旧事業費、積立金、貸付金がある。また、前年度比で増加している主な項目としては、普通建設事業費、補助費等、人件費がある。</a:t>
          </a:r>
        </a:p>
        <a:p>
          <a:r>
            <a:rPr kumimoji="1" lang="ja-JP" altLang="en-US" sz="1200">
              <a:latin typeface="ＭＳ Ｐゴシック" panose="020B0600070205080204" pitchFamily="50" charset="-128"/>
              <a:ea typeface="ＭＳ Ｐゴシック" panose="020B0600070205080204" pitchFamily="50" charset="-128"/>
            </a:rPr>
            <a:t>　減少している項目のうち、災害復旧事業費については、令和５年度において</a:t>
          </a:r>
          <a:r>
            <a:rPr kumimoji="1" lang="en-US" altLang="ja-JP" sz="1200">
              <a:latin typeface="ＭＳ Ｐゴシック" panose="020B0600070205080204" pitchFamily="50" charset="-128"/>
              <a:ea typeface="ＭＳ Ｐゴシック" panose="020B0600070205080204" pitchFamily="50" charset="-128"/>
            </a:rPr>
            <a:t>JFA</a:t>
          </a:r>
          <a:r>
            <a:rPr kumimoji="1" lang="ja-JP" altLang="en-US" sz="1200">
              <a:latin typeface="ＭＳ Ｐゴシック" panose="020B0600070205080204" pitchFamily="50" charset="-128"/>
              <a:ea typeface="ＭＳ Ｐゴシック" panose="020B0600070205080204" pitchFamily="50" charset="-128"/>
            </a:rPr>
            <a:t>アカデミー女子寮の災害復旧事業を実施したものが６年度は皆減となっているため、△</a:t>
          </a:r>
          <a:r>
            <a:rPr kumimoji="1" lang="en-US" altLang="ja-JP" sz="1200">
              <a:latin typeface="ＭＳ Ｐゴシック" panose="020B0600070205080204" pitchFamily="50" charset="-128"/>
              <a:ea typeface="ＭＳ Ｐゴシック" panose="020B0600070205080204" pitchFamily="50" charset="-128"/>
            </a:rPr>
            <a:t>372,651</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79</a:t>
          </a:r>
          <a:r>
            <a:rPr kumimoji="1" lang="ja-JP" altLang="en-US" sz="1200">
              <a:latin typeface="ＭＳ Ｐゴシック" panose="020B0600070205080204" pitchFamily="50" charset="-128"/>
              <a:ea typeface="ＭＳ Ｐゴシック" panose="020B0600070205080204" pitchFamily="50" charset="-128"/>
            </a:rPr>
            <a:t>％）となっている。積立金については、令和５年度において多機能拠点整備に係る拠点推進交付金や加速化交付金を２か年分積んでいるものが６年度は皆減となっているため、△</a:t>
          </a:r>
          <a:r>
            <a:rPr kumimoji="1" lang="en-US" altLang="ja-JP" sz="1200">
              <a:latin typeface="ＭＳ Ｐゴシック" panose="020B0600070205080204" pitchFamily="50" charset="-128"/>
              <a:ea typeface="ＭＳ Ｐゴシック" panose="020B0600070205080204" pitchFamily="50" charset="-128"/>
            </a:rPr>
            <a:t>386,888</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％）となっている。貸付金については、特産品開発センターへの運用資金として貸し付けているものが６年度は皆減となっているために減少しているものである。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増加している項目のうち、普通建設事業費については、令和５年度において陸上競技場改修工事</a:t>
          </a:r>
          <a:r>
            <a:rPr kumimoji="1" lang="en-US" altLang="ja-JP" sz="1200">
              <a:latin typeface="ＭＳ Ｐゴシック" panose="020B0600070205080204" pitchFamily="50" charset="-128"/>
              <a:ea typeface="ＭＳ Ｐゴシック" panose="020B0600070205080204" pitchFamily="50" charset="-128"/>
            </a:rPr>
            <a:t>451,160</a:t>
          </a:r>
          <a:r>
            <a:rPr kumimoji="1" lang="ja-JP" altLang="en-US" sz="1200">
              <a:latin typeface="ＭＳ Ｐゴシック" panose="020B0600070205080204" pitchFamily="50" charset="-128"/>
              <a:ea typeface="ＭＳ Ｐゴシック" panose="020B0600070205080204" pitchFamily="50" charset="-128"/>
            </a:rPr>
            <a:t>千円や農林水産物処理加工施設建築工事</a:t>
          </a:r>
          <a:r>
            <a:rPr kumimoji="1" lang="en-US" altLang="ja-JP" sz="1200">
              <a:latin typeface="ＭＳ Ｐゴシック" panose="020B0600070205080204" pitchFamily="50" charset="-128"/>
              <a:ea typeface="ＭＳ Ｐゴシック" panose="020B0600070205080204" pitchFamily="50" charset="-128"/>
            </a:rPr>
            <a:t>378,851</a:t>
          </a:r>
          <a:r>
            <a:rPr kumimoji="1" lang="ja-JP" altLang="en-US" sz="1200">
              <a:latin typeface="ＭＳ Ｐゴシック" panose="020B0600070205080204" pitchFamily="50" charset="-128"/>
              <a:ea typeface="ＭＳ Ｐゴシック" panose="020B0600070205080204" pitchFamily="50" charset="-128"/>
            </a:rPr>
            <a:t>千円といったものが６年度は皆減となっている一方で、令和６年度は多機能拠点整備工事</a:t>
          </a:r>
          <a:r>
            <a:rPr kumimoji="1" lang="en-US" altLang="ja-JP" sz="1200">
              <a:latin typeface="ＭＳ Ｐゴシック" panose="020B0600070205080204" pitchFamily="50" charset="-128"/>
              <a:ea typeface="ＭＳ Ｐゴシック" panose="020B0600070205080204" pitchFamily="50" charset="-128"/>
            </a:rPr>
            <a:t>1,439,071</a:t>
          </a:r>
          <a:r>
            <a:rPr kumimoji="1" lang="ja-JP" altLang="en-US" sz="1200">
              <a:latin typeface="ＭＳ Ｐゴシック" panose="020B0600070205080204" pitchFamily="50" charset="-128"/>
              <a:ea typeface="ＭＳ Ｐゴシック" panose="020B0600070205080204" pitchFamily="50" charset="-128"/>
            </a:rPr>
            <a:t>千円や総合グラウンド防災倉庫新築工事</a:t>
          </a:r>
          <a:r>
            <a:rPr kumimoji="1" lang="en-US" altLang="ja-JP" sz="1200">
              <a:latin typeface="ＭＳ Ｐゴシック" panose="020B0600070205080204" pitchFamily="50" charset="-128"/>
              <a:ea typeface="ＭＳ Ｐゴシック" panose="020B0600070205080204" pitchFamily="50" charset="-128"/>
            </a:rPr>
            <a:t>210,486</a:t>
          </a:r>
          <a:r>
            <a:rPr kumimoji="1" lang="ja-JP" altLang="en-US" sz="1200">
              <a:latin typeface="ＭＳ Ｐゴシック" panose="020B0600070205080204" pitchFamily="50" charset="-128"/>
              <a:ea typeface="ＭＳ Ｐゴシック" panose="020B0600070205080204" pitchFamily="50" charset="-128"/>
            </a:rPr>
            <a:t>千円や多機能拠点防災倉庫新築工事</a:t>
          </a:r>
          <a:r>
            <a:rPr kumimoji="1" lang="en-US" altLang="ja-JP" sz="1200">
              <a:latin typeface="ＭＳ Ｐゴシック" panose="020B0600070205080204" pitchFamily="50" charset="-128"/>
              <a:ea typeface="ＭＳ Ｐゴシック" panose="020B0600070205080204" pitchFamily="50" charset="-128"/>
            </a:rPr>
            <a:t>139,700</a:t>
          </a:r>
          <a:r>
            <a:rPr kumimoji="1" lang="ja-JP" altLang="en-US" sz="1200">
              <a:latin typeface="ＭＳ Ｐゴシック" panose="020B0600070205080204" pitchFamily="50" charset="-128"/>
              <a:ea typeface="ＭＳ Ｐゴシック" panose="020B0600070205080204" pitchFamily="50" charset="-128"/>
            </a:rPr>
            <a:t>千円といった皆増により、</a:t>
          </a:r>
          <a:r>
            <a:rPr kumimoji="1" lang="en-US" altLang="ja-JP" sz="1200">
              <a:latin typeface="ＭＳ Ｐゴシック" panose="020B0600070205080204" pitchFamily="50" charset="-128"/>
              <a:ea typeface="ＭＳ Ｐゴシック" panose="020B0600070205080204" pitchFamily="50" charset="-128"/>
            </a:rPr>
            <a:t>1,020,985</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45</a:t>
          </a:r>
          <a:r>
            <a:rPr kumimoji="1" lang="ja-JP" altLang="en-US" sz="1200">
              <a:latin typeface="ＭＳ Ｐゴシック" panose="020B0600070205080204" pitchFamily="50" charset="-128"/>
              <a:ea typeface="ＭＳ Ｐゴシック" panose="020B0600070205080204" pitchFamily="50" charset="-128"/>
            </a:rPr>
            <a:t>％）の増加となっている。補助費等については、例年、双葉地方広域市町村圏組合に支出しているごみ処理施設に係る塵芥処理負担金について、施設の大規模更新に係る負担金の増等により、</a:t>
          </a:r>
          <a:r>
            <a:rPr kumimoji="1" lang="en-US" altLang="ja-JP" sz="1200">
              <a:latin typeface="ＭＳ Ｐゴシック" panose="020B0600070205080204" pitchFamily="50" charset="-128"/>
              <a:ea typeface="ＭＳ Ｐゴシック" panose="020B0600070205080204" pitchFamily="50" charset="-128"/>
            </a:rPr>
            <a:t>433,634</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％）の増となっている。人件費については、令和６年度から会計年度任用職員に対して勤勉手当を支給することになったこと等により、</a:t>
          </a:r>
          <a:r>
            <a:rPr kumimoji="1" lang="en-US" altLang="ja-JP" sz="1200">
              <a:latin typeface="ＭＳ Ｐゴシック" panose="020B0600070205080204" pitchFamily="50" charset="-128"/>
              <a:ea typeface="ＭＳ Ｐゴシック" panose="020B0600070205080204" pitchFamily="50" charset="-128"/>
            </a:rPr>
            <a:t>105,182</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％）の増となっている。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6,409
6,261
103.64
12,465,523
11,818,160
363,681
3,401,832
329,156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142886</xdr:rowOff>
    </xdr:from>
    <xdr:to>
      <xdr:col>24</xdr:col>
      <xdr:colOff>63500</xdr:colOff>
      <xdr:row>38</xdr:row>
      <xdr:rowOff>147286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657986"/>
          <a:ext cx="8382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146081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1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147286</xdr:rowOff>
    </xdr:from>
    <xdr:to>
      <xdr:col>19</xdr:col>
      <xdr:colOff>177800</xdr:colOff>
      <xdr:row>38</xdr:row>
      <xdr:rowOff>154174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662386"/>
          <a:ext cx="889000" cy="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147315</xdr:rowOff>
    </xdr:from>
    <xdr:to>
      <xdr:col>15</xdr:col>
      <xdr:colOff>50800</xdr:colOff>
      <xdr:row>38</xdr:row>
      <xdr:rowOff>154174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662415"/>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139014</xdr:rowOff>
    </xdr:from>
    <xdr:to>
      <xdr:col>10</xdr:col>
      <xdr:colOff>114300</xdr:colOff>
      <xdr:row>38</xdr:row>
      <xdr:rowOff>147315</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654114"/>
          <a:ext cx="889000" cy="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25906</xdr:rowOff>
    </xdr:from>
    <xdr:to>
      <xdr:col>6</xdr:col>
      <xdr:colOff>38100</xdr:colOff>
      <xdr:row>38</xdr:row>
      <xdr:rowOff>127506</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144034</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31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92086</xdr:rowOff>
    </xdr:from>
    <xdr:to>
      <xdr:col>24</xdr:col>
      <xdr:colOff>114300</xdr:colOff>
      <xdr:row>39</xdr:row>
      <xdr:rowOff>22236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6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7013</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52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96486</xdr:rowOff>
    </xdr:from>
    <xdr:to>
      <xdr:col>20</xdr:col>
      <xdr:colOff>38100</xdr:colOff>
      <xdr:row>39</xdr:row>
      <xdr:rowOff>26636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61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17763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70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103374</xdr:rowOff>
    </xdr:from>
    <xdr:to>
      <xdr:col>15</xdr:col>
      <xdr:colOff>101600</xdr:colOff>
      <xdr:row>39</xdr:row>
      <xdr:rowOff>33524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61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24651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7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96515</xdr:rowOff>
    </xdr:from>
    <xdr:to>
      <xdr:col>10</xdr:col>
      <xdr:colOff>165100</xdr:colOff>
      <xdr:row>39</xdr:row>
      <xdr:rowOff>26665</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61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17792</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70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88214</xdr:rowOff>
    </xdr:from>
    <xdr:to>
      <xdr:col>6</xdr:col>
      <xdr:colOff>38100</xdr:colOff>
      <xdr:row>39</xdr:row>
      <xdr:rowOff>18364</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9491</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69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92167</xdr:rowOff>
    </xdr:from>
    <xdr:to>
      <xdr:col>24</xdr:col>
      <xdr:colOff>63500</xdr:colOff>
      <xdr:row>57</xdr:row>
      <xdr:rowOff>18757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693367"/>
          <a:ext cx="838200" cy="9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158441</xdr:rowOff>
    </xdr:from>
    <xdr:to>
      <xdr:col>19</xdr:col>
      <xdr:colOff>177800</xdr:colOff>
      <xdr:row>57</xdr:row>
      <xdr:rowOff>18757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759641"/>
          <a:ext cx="889000" cy="3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158441</xdr:rowOff>
    </xdr:from>
    <xdr:to>
      <xdr:col>15</xdr:col>
      <xdr:colOff>50800</xdr:colOff>
      <xdr:row>57</xdr:row>
      <xdr:rowOff>75685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759641"/>
          <a:ext cx="889000" cy="8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2302</xdr:rowOff>
    </xdr:from>
    <xdr:to>
      <xdr:col>10</xdr:col>
      <xdr:colOff>114300</xdr:colOff>
      <xdr:row>57</xdr:row>
      <xdr:rowOff>75685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603502"/>
          <a:ext cx="889000" cy="24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66744</xdr:rowOff>
    </xdr:from>
    <xdr:to>
      <xdr:col>6</xdr:col>
      <xdr:colOff>38100</xdr:colOff>
      <xdr:row>57</xdr:row>
      <xdr:rowOff>168344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159471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3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41367</xdr:rowOff>
    </xdr:from>
    <xdr:to>
      <xdr:col>24</xdr:col>
      <xdr:colOff>114300</xdr:colOff>
      <xdr:row>56</xdr:row>
      <xdr:rowOff>142967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4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64244</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93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139407</xdr:rowOff>
    </xdr:from>
    <xdr:to>
      <xdr:col>20</xdr:col>
      <xdr:colOff>38100</xdr:colOff>
      <xdr:row>57</xdr:row>
      <xdr:rowOff>69557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4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86084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51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107641</xdr:rowOff>
    </xdr:from>
    <xdr:to>
      <xdr:col>15</xdr:col>
      <xdr:colOff>101600</xdr:colOff>
      <xdr:row>57</xdr:row>
      <xdr:rowOff>37791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0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54318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48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24885</xdr:rowOff>
    </xdr:from>
    <xdr:to>
      <xdr:col>10</xdr:col>
      <xdr:colOff>165100</xdr:colOff>
      <xdr:row>57</xdr:row>
      <xdr:rowOff>126485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9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117612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890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122952</xdr:rowOff>
    </xdr:from>
    <xdr:to>
      <xdr:col>6</xdr:col>
      <xdr:colOff>38100</xdr:colOff>
      <xdr:row>56</xdr:row>
      <xdr:rowOff>53102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55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54</xdr:row>
      <xdr:rowOff>69629</xdr:rowOff>
    </xdr:from>
    <xdr:ext cx="690189"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785205" y="9327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30797</xdr:rowOff>
    </xdr:from>
    <xdr:to>
      <xdr:col>24</xdr:col>
      <xdr:colOff>62865</xdr:colOff>
      <xdr:row>77</xdr:row>
      <xdr:rowOff>64908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297"/>
          <a:ext cx="1270" cy="123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68735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7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64908</xdr:rowOff>
    </xdr:from>
    <xdr:to>
      <xdr:col>24</xdr:col>
      <xdr:colOff>152400</xdr:colOff>
      <xdr:row>77</xdr:row>
      <xdr:rowOff>64908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6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148924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30797</xdr:rowOff>
    </xdr:from>
    <xdr:to>
      <xdr:col>24</xdr:col>
      <xdr:colOff>152400</xdr:colOff>
      <xdr:row>70</xdr:row>
      <xdr:rowOff>30797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38822</xdr:rowOff>
    </xdr:from>
    <xdr:to>
      <xdr:col>24</xdr:col>
      <xdr:colOff>63500</xdr:colOff>
      <xdr:row>77</xdr:row>
      <xdr:rowOff>59038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40472"/>
          <a:ext cx="838200" cy="2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170335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57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147458</xdr:rowOff>
    </xdr:from>
    <xdr:to>
      <xdr:col>24</xdr:col>
      <xdr:colOff>114300</xdr:colOff>
      <xdr:row>76</xdr:row>
      <xdr:rowOff>77608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0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59038</xdr:rowOff>
    </xdr:from>
    <xdr:to>
      <xdr:col>19</xdr:col>
      <xdr:colOff>177800</xdr:colOff>
      <xdr:row>77</xdr:row>
      <xdr:rowOff>84609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60688"/>
          <a:ext cx="889000" cy="2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145535</xdr:rowOff>
    </xdr:from>
    <xdr:to>
      <xdr:col>20</xdr:col>
      <xdr:colOff>38100</xdr:colOff>
      <xdr:row>76</xdr:row>
      <xdr:rowOff>75685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92212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79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40788</xdr:rowOff>
    </xdr:from>
    <xdr:to>
      <xdr:col>15</xdr:col>
      <xdr:colOff>50800</xdr:colOff>
      <xdr:row>77</xdr:row>
      <xdr:rowOff>84609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42438"/>
          <a:ext cx="889000" cy="4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16194</xdr:rowOff>
    </xdr:from>
    <xdr:to>
      <xdr:col>15</xdr:col>
      <xdr:colOff>101600</xdr:colOff>
      <xdr:row>76</xdr:row>
      <xdr:rowOff>117794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4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134321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21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40788</xdr:rowOff>
    </xdr:from>
    <xdr:to>
      <xdr:col>10</xdr:col>
      <xdr:colOff>114300</xdr:colOff>
      <xdr:row>77</xdr:row>
      <xdr:rowOff>117946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42438"/>
          <a:ext cx="889000" cy="7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17777</xdr:rowOff>
    </xdr:from>
    <xdr:to>
      <xdr:col>10</xdr:col>
      <xdr:colOff>165100</xdr:colOff>
      <xdr:row>76</xdr:row>
      <xdr:rowOff>119377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4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135904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23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81606</xdr:rowOff>
    </xdr:from>
    <xdr:to>
      <xdr:col>6</xdr:col>
      <xdr:colOff>38100</xdr:colOff>
      <xdr:row>77</xdr:row>
      <xdr:rowOff>11756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1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28283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8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159472</xdr:rowOff>
    </xdr:from>
    <xdr:to>
      <xdr:col>24</xdr:col>
      <xdr:colOff>114300</xdr:colOff>
      <xdr:row>77</xdr:row>
      <xdr:rowOff>89622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74399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04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8238</xdr:rowOff>
    </xdr:from>
    <xdr:to>
      <xdr:col>20</xdr:col>
      <xdr:colOff>38100</xdr:colOff>
      <xdr:row>77</xdr:row>
      <xdr:rowOff>109838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0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100965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0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33809</xdr:rowOff>
    </xdr:from>
    <xdr:to>
      <xdr:col>15</xdr:col>
      <xdr:colOff>101600</xdr:colOff>
      <xdr:row>77</xdr:row>
      <xdr:rowOff>135409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3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126536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28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161438</xdr:rowOff>
    </xdr:from>
    <xdr:to>
      <xdr:col>10</xdr:col>
      <xdr:colOff>165100</xdr:colOff>
      <xdr:row>77</xdr:row>
      <xdr:rowOff>91588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9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82715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84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67146</xdr:rowOff>
    </xdr:from>
    <xdr:to>
      <xdr:col>6</xdr:col>
      <xdr:colOff>38100</xdr:colOff>
      <xdr:row>77</xdr:row>
      <xdr:rowOff>168746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6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159873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61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62201</xdr:rowOff>
    </xdr:from>
    <xdr:to>
      <xdr:col>24</xdr:col>
      <xdr:colOff>63500</xdr:colOff>
      <xdr:row>98</xdr:row>
      <xdr:rowOff>118250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864301"/>
          <a:ext cx="838200" cy="5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118250</xdr:rowOff>
    </xdr:from>
    <xdr:to>
      <xdr:col>19</xdr:col>
      <xdr:colOff>177800</xdr:colOff>
      <xdr:row>98</xdr:row>
      <xdr:rowOff>144385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920350"/>
          <a:ext cx="889000" cy="2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126789</xdr:rowOff>
    </xdr:from>
    <xdr:to>
      <xdr:col>15</xdr:col>
      <xdr:colOff>50800</xdr:colOff>
      <xdr:row>98</xdr:row>
      <xdr:rowOff>144385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928889"/>
          <a:ext cx="889000" cy="1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126789</xdr:rowOff>
    </xdr:from>
    <xdr:to>
      <xdr:col>10</xdr:col>
      <xdr:colOff>114300</xdr:colOff>
      <xdr:row>98</xdr:row>
      <xdr:rowOff>152850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928889"/>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133041</xdr:rowOff>
    </xdr:from>
    <xdr:to>
      <xdr:col>6</xdr:col>
      <xdr:colOff>38100</xdr:colOff>
      <xdr:row>98</xdr:row>
      <xdr:rowOff>63191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79718</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30795" y="1653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11401</xdr:rowOff>
    </xdr:from>
    <xdr:to>
      <xdr:col>24</xdr:col>
      <xdr:colOff>114300</xdr:colOff>
      <xdr:row>98</xdr:row>
      <xdr:rowOff>113001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1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97778</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2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67450</xdr:rowOff>
    </xdr:from>
    <xdr:to>
      <xdr:col>20</xdr:col>
      <xdr:colOff>38100</xdr:colOff>
      <xdr:row>98</xdr:row>
      <xdr:rowOff>169050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160177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6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93585</xdr:rowOff>
    </xdr:from>
    <xdr:to>
      <xdr:col>15</xdr:col>
      <xdr:colOff>101600</xdr:colOff>
      <xdr:row>99</xdr:row>
      <xdr:rowOff>23735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9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14862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8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75989</xdr:rowOff>
    </xdr:from>
    <xdr:to>
      <xdr:col>10</xdr:col>
      <xdr:colOff>165100</xdr:colOff>
      <xdr:row>99</xdr:row>
      <xdr:rowOff>6139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7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168716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7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102050</xdr:rowOff>
    </xdr:from>
    <xdr:to>
      <xdr:col>6</xdr:col>
      <xdr:colOff>38100</xdr:colOff>
      <xdr:row>99</xdr:row>
      <xdr:rowOff>32200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90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23327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9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39992</xdr:rowOff>
    </xdr:from>
    <xdr:to>
      <xdr:col>55</xdr:col>
      <xdr:colOff>0</xdr:colOff>
      <xdr:row>39</xdr:row>
      <xdr:rowOff>44431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26542"/>
          <a:ext cx="838200" cy="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39992</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726542"/>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151702</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66802"/>
          <a:ext cx="889000" cy="6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148082</xdr:rowOff>
    </xdr:from>
    <xdr:to>
      <xdr:col>41</xdr:col>
      <xdr:colOff>50800</xdr:colOff>
      <xdr:row>38</xdr:row>
      <xdr:rowOff>151702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63182"/>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38505</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141154</xdr:rowOff>
    </xdr:from>
    <xdr:to>
      <xdr:col>36</xdr:col>
      <xdr:colOff>165100</xdr:colOff>
      <xdr:row>39</xdr:row>
      <xdr:rowOff>71304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62431</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74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165081</xdr:rowOff>
    </xdr:from>
    <xdr:to>
      <xdr:col>55</xdr:col>
      <xdr:colOff>50800</xdr:colOff>
      <xdr:row>39</xdr:row>
      <xdr:rowOff>95231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160642</xdr:rowOff>
    </xdr:from>
    <xdr:to>
      <xdr:col>50</xdr:col>
      <xdr:colOff>165100</xdr:colOff>
      <xdr:row>39</xdr:row>
      <xdr:rowOff>90792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7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81919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768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100902</xdr:rowOff>
    </xdr:from>
    <xdr:to>
      <xdr:col>41</xdr:col>
      <xdr:colOff>101600</xdr:colOff>
      <xdr:row>39</xdr:row>
      <xdr:rowOff>31052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1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47579</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639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97282</xdr:rowOff>
    </xdr:from>
    <xdr:to>
      <xdr:col>36</xdr:col>
      <xdr:colOff>165100</xdr:colOff>
      <xdr:row>39</xdr:row>
      <xdr:rowOff>27432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1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43959</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38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59271</xdr:rowOff>
    </xdr:from>
    <xdr:to>
      <xdr:col>55</xdr:col>
      <xdr:colOff>0</xdr:colOff>
      <xdr:row>58</xdr:row>
      <xdr:rowOff>71547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831921"/>
          <a:ext cx="838200" cy="18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134104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5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59271</xdr:rowOff>
    </xdr:from>
    <xdr:to>
      <xdr:col>50</xdr:col>
      <xdr:colOff>114300</xdr:colOff>
      <xdr:row>57</xdr:row>
      <xdr:rowOff>99034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831921"/>
          <a:ext cx="889000" cy="3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66110</xdr:rowOff>
    </xdr:from>
    <xdr:to>
      <xdr:col>45</xdr:col>
      <xdr:colOff>177800</xdr:colOff>
      <xdr:row>57</xdr:row>
      <xdr:rowOff>99034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838760"/>
          <a:ext cx="889000" cy="3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167425</xdr:rowOff>
    </xdr:from>
    <xdr:to>
      <xdr:col>41</xdr:col>
      <xdr:colOff>50800</xdr:colOff>
      <xdr:row>57</xdr:row>
      <xdr:rowOff>66110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597175"/>
          <a:ext cx="889000" cy="24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80735</xdr:rowOff>
    </xdr:from>
    <xdr:to>
      <xdr:col>36</xdr:col>
      <xdr:colOff>165100</xdr:colOff>
      <xdr:row>58</xdr:row>
      <xdr:rowOff>10885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5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2012</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94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20747</xdr:rowOff>
    </xdr:from>
    <xdr:to>
      <xdr:col>55</xdr:col>
      <xdr:colOff>50800</xdr:colOff>
      <xdr:row>58</xdr:row>
      <xdr:rowOff>122347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6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170624</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4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8471</xdr:rowOff>
    </xdr:from>
    <xdr:to>
      <xdr:col>50</xdr:col>
      <xdr:colOff>165100</xdr:colOff>
      <xdr:row>57</xdr:row>
      <xdr:rowOff>110071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8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126598</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556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48234</xdr:rowOff>
    </xdr:from>
    <xdr:to>
      <xdr:col>46</xdr:col>
      <xdr:colOff>38100</xdr:colOff>
      <xdr:row>57</xdr:row>
      <xdr:rowOff>149834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166361</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596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15310</xdr:rowOff>
    </xdr:from>
    <xdr:to>
      <xdr:col>41</xdr:col>
      <xdr:colOff>101600</xdr:colOff>
      <xdr:row>57</xdr:row>
      <xdr:rowOff>116910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8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133437</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563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116625</xdr:rowOff>
    </xdr:from>
    <xdr:to>
      <xdr:col>36</xdr:col>
      <xdr:colOff>165100</xdr:colOff>
      <xdr:row>56</xdr:row>
      <xdr:rowOff>46775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54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63302</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321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156682</xdr:rowOff>
    </xdr:from>
    <xdr:to>
      <xdr:col>55</xdr:col>
      <xdr:colOff>0</xdr:colOff>
      <xdr:row>78</xdr:row>
      <xdr:rowOff>167985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529782"/>
          <a:ext cx="838200"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156682</xdr:rowOff>
    </xdr:from>
    <xdr:to>
      <xdr:col>50</xdr:col>
      <xdr:colOff>114300</xdr:colOff>
      <xdr:row>78</xdr:row>
      <xdr:rowOff>159596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529782"/>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159596</xdr:rowOff>
    </xdr:from>
    <xdr:to>
      <xdr:col>45</xdr:col>
      <xdr:colOff>177800</xdr:colOff>
      <xdr:row>78</xdr:row>
      <xdr:rowOff>163878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532696"/>
          <a:ext cx="889000" cy="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89816</xdr:rowOff>
    </xdr:from>
    <xdr:to>
      <xdr:col>41</xdr:col>
      <xdr:colOff>50800</xdr:colOff>
      <xdr:row>78</xdr:row>
      <xdr:rowOff>163878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462916"/>
          <a:ext cx="889000" cy="7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149845</xdr:rowOff>
    </xdr:from>
    <xdr:to>
      <xdr:col>36</xdr:col>
      <xdr:colOff>165100</xdr:colOff>
      <xdr:row>79</xdr:row>
      <xdr:rowOff>79995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52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71122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61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117185</xdr:rowOff>
    </xdr:from>
    <xdr:to>
      <xdr:col>55</xdr:col>
      <xdr:colOff>50800</xdr:colOff>
      <xdr:row>79</xdr:row>
      <xdr:rowOff>47335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9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76562</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7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105882</xdr:rowOff>
    </xdr:from>
    <xdr:to>
      <xdr:col>50</xdr:col>
      <xdr:colOff>165100</xdr:colOff>
      <xdr:row>79</xdr:row>
      <xdr:rowOff>36032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7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52559</xdr:rowOff>
    </xdr:from>
    <xdr:ext cx="59901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39795" y="1325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108796</xdr:rowOff>
    </xdr:from>
    <xdr:to>
      <xdr:col>46</xdr:col>
      <xdr:colOff>38100</xdr:colOff>
      <xdr:row>79</xdr:row>
      <xdr:rowOff>38946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8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55473</xdr:rowOff>
    </xdr:from>
    <xdr:ext cx="59901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50795" y="1325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113078</xdr:rowOff>
    </xdr:from>
    <xdr:to>
      <xdr:col>41</xdr:col>
      <xdr:colOff>101600</xdr:colOff>
      <xdr:row>79</xdr:row>
      <xdr:rowOff>43228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8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59755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26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39016</xdr:rowOff>
    </xdr:from>
    <xdr:to>
      <xdr:col>36</xdr:col>
      <xdr:colOff>165100</xdr:colOff>
      <xdr:row>78</xdr:row>
      <xdr:rowOff>140616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1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157143</xdr:rowOff>
    </xdr:from>
    <xdr:ext cx="59901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672795" y="1318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168901</xdr:rowOff>
    </xdr:from>
    <xdr:to>
      <xdr:col>55</xdr:col>
      <xdr:colOff>0</xdr:colOff>
      <xdr:row>98</xdr:row>
      <xdr:rowOff>2967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799551"/>
          <a:ext cx="838200" cy="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2967</xdr:rowOff>
    </xdr:from>
    <xdr:to>
      <xdr:col>50</xdr:col>
      <xdr:colOff>114300</xdr:colOff>
      <xdr:row>98</xdr:row>
      <xdr:rowOff>13829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805067"/>
          <a:ext cx="889000" cy="1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112661</xdr:rowOff>
    </xdr:from>
    <xdr:to>
      <xdr:col>45</xdr:col>
      <xdr:colOff>177800</xdr:colOff>
      <xdr:row>98</xdr:row>
      <xdr:rowOff>13829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743311"/>
          <a:ext cx="889000" cy="7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112661</xdr:rowOff>
    </xdr:from>
    <xdr:to>
      <xdr:col>41</xdr:col>
      <xdr:colOff>50800</xdr:colOff>
      <xdr:row>97</xdr:row>
      <xdr:rowOff>146135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743311"/>
          <a:ext cx="889000" cy="3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95046</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61795" y="1689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24923</xdr:rowOff>
    </xdr:from>
    <xdr:to>
      <xdr:col>36</xdr:col>
      <xdr:colOff>165100</xdr:colOff>
      <xdr:row>98</xdr:row>
      <xdr:rowOff>126523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8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117650</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672795" y="1691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118101</xdr:rowOff>
    </xdr:from>
    <xdr:to>
      <xdr:col>55</xdr:col>
      <xdr:colOff>50800</xdr:colOff>
      <xdr:row>98</xdr:row>
      <xdr:rowOff>48251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4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77478</xdr:rowOff>
    </xdr:from>
    <xdr:ext cx="599010"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53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123617</xdr:rowOff>
    </xdr:from>
    <xdr:to>
      <xdr:col>50</xdr:col>
      <xdr:colOff>165100</xdr:colOff>
      <xdr:row>98</xdr:row>
      <xdr:rowOff>53767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5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70294</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39795" y="16529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134479</xdr:rowOff>
    </xdr:from>
    <xdr:to>
      <xdr:col>46</xdr:col>
      <xdr:colOff>38100</xdr:colOff>
      <xdr:row>98</xdr:row>
      <xdr:rowOff>64629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76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81156</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50795" y="1654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61861</xdr:rowOff>
    </xdr:from>
    <xdr:to>
      <xdr:col>41</xdr:col>
      <xdr:colOff>101600</xdr:colOff>
      <xdr:row>97</xdr:row>
      <xdr:rowOff>163461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69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8538</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61795" y="16467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95335</xdr:rowOff>
    </xdr:from>
    <xdr:to>
      <xdr:col>36</xdr:col>
      <xdr:colOff>165100</xdr:colOff>
      <xdr:row>98</xdr:row>
      <xdr:rowOff>25485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42012</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672795" y="1650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33416</xdr:rowOff>
    </xdr:from>
    <xdr:to>
      <xdr:col>85</xdr:col>
      <xdr:colOff>127000</xdr:colOff>
      <xdr:row>38</xdr:row>
      <xdr:rowOff>69969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377066"/>
          <a:ext cx="838200" cy="20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69969</xdr:rowOff>
    </xdr:from>
    <xdr:to>
      <xdr:col>81</xdr:col>
      <xdr:colOff>50800</xdr:colOff>
      <xdr:row>38</xdr:row>
      <xdr:rowOff>73707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585069"/>
          <a:ext cx="889000" cy="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48016</xdr:rowOff>
    </xdr:from>
    <xdr:to>
      <xdr:col>76</xdr:col>
      <xdr:colOff>114300</xdr:colOff>
      <xdr:row>38</xdr:row>
      <xdr:rowOff>73707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563116"/>
          <a:ext cx="889000" cy="2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48016</xdr:rowOff>
    </xdr:from>
    <xdr:to>
      <xdr:col>71</xdr:col>
      <xdr:colOff>177800</xdr:colOff>
      <xdr:row>38</xdr:row>
      <xdr:rowOff>90780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563116"/>
          <a:ext cx="889000" cy="4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106742</xdr:rowOff>
    </xdr:from>
    <xdr:to>
      <xdr:col>67</xdr:col>
      <xdr:colOff>101600</xdr:colOff>
      <xdr:row>38</xdr:row>
      <xdr:rowOff>36892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53419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22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154066</xdr:rowOff>
    </xdr:from>
    <xdr:to>
      <xdr:col>85</xdr:col>
      <xdr:colOff>177800</xdr:colOff>
      <xdr:row>37</xdr:row>
      <xdr:rowOff>84216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32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5493</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17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19169</xdr:rowOff>
    </xdr:from>
    <xdr:to>
      <xdr:col>81</xdr:col>
      <xdr:colOff>101600</xdr:colOff>
      <xdr:row>38</xdr:row>
      <xdr:rowOff>120769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53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111896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62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22907</xdr:rowOff>
    </xdr:from>
    <xdr:to>
      <xdr:col>76</xdr:col>
      <xdr:colOff>165100</xdr:colOff>
      <xdr:row>38</xdr:row>
      <xdr:rowOff>124507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53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115634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63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168666</xdr:rowOff>
    </xdr:from>
    <xdr:to>
      <xdr:col>72</xdr:col>
      <xdr:colOff>38100</xdr:colOff>
      <xdr:row>38</xdr:row>
      <xdr:rowOff>98816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51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89943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60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39980</xdr:rowOff>
    </xdr:from>
    <xdr:to>
      <xdr:col>67</xdr:col>
      <xdr:colOff>101600</xdr:colOff>
      <xdr:row>38</xdr:row>
      <xdr:rowOff>141580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5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132707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64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1574</xdr:rowOff>
    </xdr:from>
    <xdr:to>
      <xdr:col>85</xdr:col>
      <xdr:colOff>127000</xdr:colOff>
      <xdr:row>58</xdr:row>
      <xdr:rowOff>23305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45674"/>
          <a:ext cx="838200" cy="2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120135</xdr:rowOff>
    </xdr:from>
    <xdr:to>
      <xdr:col>81</xdr:col>
      <xdr:colOff>50800</xdr:colOff>
      <xdr:row>58</xdr:row>
      <xdr:rowOff>23305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892785"/>
          <a:ext cx="889000" cy="7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52737</xdr:rowOff>
    </xdr:from>
    <xdr:to>
      <xdr:col>76</xdr:col>
      <xdr:colOff>114300</xdr:colOff>
      <xdr:row>57</xdr:row>
      <xdr:rowOff>120135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825387"/>
          <a:ext cx="889000" cy="6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52737</xdr:rowOff>
    </xdr:from>
    <xdr:to>
      <xdr:col>71</xdr:col>
      <xdr:colOff>177800</xdr:colOff>
      <xdr:row>58</xdr:row>
      <xdr:rowOff>58825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825387"/>
          <a:ext cx="889000" cy="17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122855</xdr:rowOff>
    </xdr:from>
    <xdr:to>
      <xdr:col>67</xdr:col>
      <xdr:colOff>101600</xdr:colOff>
      <xdr:row>58</xdr:row>
      <xdr:rowOff>53005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69532</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14795" y="967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122224</xdr:rowOff>
    </xdr:from>
    <xdr:to>
      <xdr:col>85</xdr:col>
      <xdr:colOff>177800</xdr:colOff>
      <xdr:row>58</xdr:row>
      <xdr:rowOff>52374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9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37151</xdr:rowOff>
    </xdr:from>
    <xdr:ext cx="599010"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0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143955</xdr:rowOff>
    </xdr:from>
    <xdr:to>
      <xdr:col>81</xdr:col>
      <xdr:colOff>101600</xdr:colOff>
      <xdr:row>58</xdr:row>
      <xdr:rowOff>74105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1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65232</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181795" y="1000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69335</xdr:rowOff>
    </xdr:from>
    <xdr:to>
      <xdr:col>76</xdr:col>
      <xdr:colOff>165100</xdr:colOff>
      <xdr:row>57</xdr:row>
      <xdr:rowOff>170935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4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162062</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292795" y="9934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1937</xdr:rowOff>
    </xdr:from>
    <xdr:to>
      <xdr:col>72</xdr:col>
      <xdr:colOff>38100</xdr:colOff>
      <xdr:row>57</xdr:row>
      <xdr:rowOff>103537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7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120064</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03795" y="954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8025</xdr:rowOff>
    </xdr:from>
    <xdr:to>
      <xdr:col>67</xdr:col>
      <xdr:colOff>101600</xdr:colOff>
      <xdr:row>58</xdr:row>
      <xdr:rowOff>109625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5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100752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4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110378</xdr:rowOff>
    </xdr:from>
    <xdr:to>
      <xdr:col>85</xdr:col>
      <xdr:colOff>127000</xdr:colOff>
      <xdr:row>78</xdr:row>
      <xdr:rowOff>157393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312028"/>
          <a:ext cx="838200" cy="21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110378</xdr:rowOff>
    </xdr:from>
    <xdr:to>
      <xdr:col>81</xdr:col>
      <xdr:colOff>50800</xdr:colOff>
      <xdr:row>77</xdr:row>
      <xdr:rowOff>152262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312028"/>
          <a:ext cx="889000" cy="4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11377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14111" y="135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152262</xdr:rowOff>
    </xdr:from>
    <xdr:to>
      <xdr:col>76</xdr:col>
      <xdr:colOff>114300</xdr:colOff>
      <xdr:row>78</xdr:row>
      <xdr:rowOff>116264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353912"/>
          <a:ext cx="889000" cy="13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9422</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25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33046</xdr:rowOff>
    </xdr:from>
    <xdr:to>
      <xdr:col>71</xdr:col>
      <xdr:colOff>177800</xdr:colOff>
      <xdr:row>78</xdr:row>
      <xdr:rowOff>116264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406146"/>
          <a:ext cx="889000" cy="8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5370</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36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137089</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351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106593</xdr:rowOff>
    </xdr:from>
    <xdr:to>
      <xdr:col>85</xdr:col>
      <xdr:colOff>177800</xdr:colOff>
      <xdr:row>79</xdr:row>
      <xdr:rowOff>36743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7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5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59578</xdr:rowOff>
    </xdr:from>
    <xdr:to>
      <xdr:col>81</xdr:col>
      <xdr:colOff>101600</xdr:colOff>
      <xdr:row>77</xdr:row>
      <xdr:rowOff>161178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26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6255</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14111" y="1303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101462</xdr:rowOff>
    </xdr:from>
    <xdr:to>
      <xdr:col>76</xdr:col>
      <xdr:colOff>165100</xdr:colOff>
      <xdr:row>78</xdr:row>
      <xdr:rowOff>31612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30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48139</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25111" y="1307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65464</xdr:rowOff>
    </xdr:from>
    <xdr:to>
      <xdr:col>72</xdr:col>
      <xdr:colOff>38100</xdr:colOff>
      <xdr:row>78</xdr:row>
      <xdr:rowOff>167064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3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12141</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36111" y="1321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153696</xdr:rowOff>
    </xdr:from>
    <xdr:to>
      <xdr:col>67</xdr:col>
      <xdr:colOff>101600</xdr:colOff>
      <xdr:row>78</xdr:row>
      <xdr:rowOff>83846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35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100373</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47111" y="1313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17258</xdr:rowOff>
    </xdr:from>
    <xdr:to>
      <xdr:col>85</xdr:col>
      <xdr:colOff>127000</xdr:colOff>
      <xdr:row>99</xdr:row>
      <xdr:rowOff>19814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990808"/>
          <a:ext cx="838200" cy="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16825</xdr:rowOff>
    </xdr:from>
    <xdr:to>
      <xdr:col>81</xdr:col>
      <xdr:colOff>50800</xdr:colOff>
      <xdr:row>99</xdr:row>
      <xdr:rowOff>17258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990375"/>
          <a:ext cx="889000" cy="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11035</xdr:rowOff>
    </xdr:from>
    <xdr:to>
      <xdr:col>76</xdr:col>
      <xdr:colOff>114300</xdr:colOff>
      <xdr:row>99</xdr:row>
      <xdr:rowOff>16825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984585"/>
          <a:ext cx="889000" cy="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4344</xdr:rowOff>
    </xdr:from>
    <xdr:to>
      <xdr:col>71</xdr:col>
      <xdr:colOff>177800</xdr:colOff>
      <xdr:row>99</xdr:row>
      <xdr:rowOff>11035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977894"/>
          <a:ext cx="889000" cy="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102062</xdr:rowOff>
    </xdr:from>
    <xdr:to>
      <xdr:col>67</xdr:col>
      <xdr:colOff>101600</xdr:colOff>
      <xdr:row>98</xdr:row>
      <xdr:rowOff>32212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48739</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14795" y="1650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140464</xdr:rowOff>
    </xdr:from>
    <xdr:to>
      <xdr:col>85</xdr:col>
      <xdr:colOff>177800</xdr:colOff>
      <xdr:row>99</xdr:row>
      <xdr:rowOff>70614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94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55391</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85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137908</xdr:rowOff>
    </xdr:from>
    <xdr:to>
      <xdr:col>81</xdr:col>
      <xdr:colOff>101600</xdr:colOff>
      <xdr:row>99</xdr:row>
      <xdr:rowOff>68058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94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59185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703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137475</xdr:rowOff>
    </xdr:from>
    <xdr:to>
      <xdr:col>76</xdr:col>
      <xdr:colOff>165100</xdr:colOff>
      <xdr:row>99</xdr:row>
      <xdr:rowOff>67625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93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58752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703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131685</xdr:rowOff>
    </xdr:from>
    <xdr:to>
      <xdr:col>72</xdr:col>
      <xdr:colOff>38100</xdr:colOff>
      <xdr:row>99</xdr:row>
      <xdr:rowOff>61835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93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52962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702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124994</xdr:rowOff>
    </xdr:from>
    <xdr:to>
      <xdr:col>67</xdr:col>
      <xdr:colOff>101600</xdr:colOff>
      <xdr:row>99</xdr:row>
      <xdr:rowOff>55144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92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46271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701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144507</xdr:rowOff>
    </xdr:from>
    <xdr:to>
      <xdr:col>98</xdr:col>
      <xdr:colOff>38100</xdr:colOff>
      <xdr:row>38</xdr:row>
      <xdr:rowOff>74657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48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91184</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263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目的別歳出決算において、前年度比で減少している主な項目としては、農林水産業費、災害復旧費、商工費がある。また、前年度比で増加している主な項目としては、消防費、衛生費、総務費がある。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減少している項目のうち、農林水産業費については、令和５年度において農林水産物処理加工施設建築工事を備品購入込みで</a:t>
          </a:r>
          <a:r>
            <a:rPr kumimoji="1" lang="en-US" altLang="ja-JP" sz="1200">
              <a:latin typeface="ＭＳ Ｐゴシック" panose="020B0600070205080204" pitchFamily="50" charset="-128"/>
              <a:ea typeface="ＭＳ Ｐゴシック" panose="020B0600070205080204" pitchFamily="50" charset="-128"/>
            </a:rPr>
            <a:t>597,124</a:t>
          </a:r>
          <a:r>
            <a:rPr kumimoji="1" lang="ja-JP" altLang="en-US" sz="1200">
              <a:latin typeface="ＭＳ Ｐゴシック" panose="020B0600070205080204" pitchFamily="50" charset="-128"/>
              <a:ea typeface="ＭＳ Ｐゴシック" panose="020B0600070205080204" pitchFamily="50" charset="-128"/>
            </a:rPr>
            <a:t>千円で実施しており、６年度は皆減となっている。災害復旧費については、令和５年度に</a:t>
          </a:r>
          <a:r>
            <a:rPr kumimoji="1" lang="en-US" altLang="ja-JP" sz="1200">
              <a:latin typeface="ＭＳ Ｐゴシック" panose="020B0600070205080204" pitchFamily="50" charset="-128"/>
              <a:ea typeface="ＭＳ Ｐゴシック" panose="020B0600070205080204" pitchFamily="50" charset="-128"/>
            </a:rPr>
            <a:t>JFA</a:t>
          </a:r>
          <a:r>
            <a:rPr kumimoji="1" lang="ja-JP" altLang="en-US" sz="1200">
              <a:latin typeface="ＭＳ Ｐゴシック" panose="020B0600070205080204" pitchFamily="50" charset="-128"/>
              <a:ea typeface="ＭＳ Ｐゴシック" panose="020B0600070205080204" pitchFamily="50" charset="-128"/>
            </a:rPr>
            <a:t>女子寮災害復旧工事を</a:t>
          </a:r>
          <a:r>
            <a:rPr kumimoji="1" lang="en-US" altLang="ja-JP" sz="1200">
              <a:latin typeface="ＭＳ Ｐゴシック" panose="020B0600070205080204" pitchFamily="50" charset="-128"/>
              <a:ea typeface="ＭＳ Ｐゴシック" panose="020B0600070205080204" pitchFamily="50" charset="-128"/>
            </a:rPr>
            <a:t>366,239</a:t>
          </a:r>
          <a:r>
            <a:rPr kumimoji="1" lang="ja-JP" altLang="en-US" sz="1200">
              <a:latin typeface="ＭＳ Ｐゴシック" panose="020B0600070205080204" pitchFamily="50" charset="-128"/>
              <a:ea typeface="ＭＳ Ｐゴシック" panose="020B0600070205080204" pitchFamily="50" charset="-128"/>
            </a:rPr>
            <a:t>千円で実施しており、６年度は皆減となっている。商工費については、令和５年度にプレミアム付き商品券実施委託料や四倉中核工業団地における応急仮設建築物撤去工事が合計</a:t>
          </a:r>
          <a:r>
            <a:rPr kumimoji="1" lang="en-US" altLang="ja-JP" sz="1200">
              <a:latin typeface="ＭＳ Ｐゴシック" panose="020B0600070205080204" pitchFamily="50" charset="-128"/>
              <a:ea typeface="ＭＳ Ｐゴシック" panose="020B0600070205080204" pitchFamily="50" charset="-128"/>
            </a:rPr>
            <a:t>184,733</a:t>
          </a:r>
          <a:r>
            <a:rPr kumimoji="1" lang="ja-JP" altLang="en-US" sz="1200">
              <a:latin typeface="ＭＳ Ｐゴシック" panose="020B0600070205080204" pitchFamily="50" charset="-128"/>
              <a:ea typeface="ＭＳ Ｐゴシック" panose="020B0600070205080204" pitchFamily="50" charset="-128"/>
            </a:rPr>
            <a:t>千円となっているものが、６年度は皆減となっている。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増加している項目のうち、消防費については、総合グラウンド防災倉庫及び多機能拠点防災倉庫新築工事を</a:t>
          </a:r>
          <a:r>
            <a:rPr kumimoji="1" lang="en-US" altLang="ja-JP" sz="1200">
              <a:latin typeface="ＭＳ Ｐゴシック" panose="020B0600070205080204" pitchFamily="50" charset="-128"/>
              <a:ea typeface="ＭＳ Ｐゴシック" panose="020B0600070205080204" pitchFamily="50" charset="-128"/>
            </a:rPr>
            <a:t>350,186</a:t>
          </a:r>
          <a:r>
            <a:rPr kumimoji="1" lang="ja-JP" altLang="en-US" sz="1200">
              <a:latin typeface="ＭＳ Ｐゴシック" panose="020B0600070205080204" pitchFamily="50" charset="-128"/>
              <a:ea typeface="ＭＳ Ｐゴシック" panose="020B0600070205080204" pitchFamily="50" charset="-128"/>
            </a:rPr>
            <a:t>千円で実施していることから皆増となっているものが増加要因となっている。衛生費については、双葉地方広域市町村圏組合に支出しているごみ処理施設に係る塵芥処理負担金について、施設の大規模更新に係る負担金の増等により</a:t>
          </a:r>
          <a:r>
            <a:rPr kumimoji="1" lang="en-US" altLang="ja-JP" sz="1200">
              <a:latin typeface="ＭＳ Ｐゴシック" panose="020B0600070205080204" pitchFamily="50" charset="-128"/>
              <a:ea typeface="ＭＳ Ｐゴシック" panose="020B0600070205080204" pitchFamily="50" charset="-128"/>
            </a:rPr>
            <a:t>138,344</a:t>
          </a:r>
          <a:r>
            <a:rPr kumimoji="1" lang="ja-JP" altLang="en-US" sz="1200">
              <a:latin typeface="ＭＳ Ｐゴシック" panose="020B0600070205080204" pitchFamily="50" charset="-128"/>
              <a:ea typeface="ＭＳ Ｐゴシック" panose="020B0600070205080204" pitchFamily="50" charset="-128"/>
            </a:rPr>
            <a:t>千円から</a:t>
          </a:r>
          <a:r>
            <a:rPr kumimoji="1" lang="en-US" altLang="ja-JP" sz="1200">
              <a:latin typeface="ＭＳ Ｐゴシック" panose="020B0600070205080204" pitchFamily="50" charset="-128"/>
              <a:ea typeface="ＭＳ Ｐゴシック" panose="020B0600070205080204" pitchFamily="50" charset="-128"/>
            </a:rPr>
            <a:t>335,795</a:t>
          </a:r>
          <a:r>
            <a:rPr kumimoji="1" lang="ja-JP" altLang="en-US" sz="1200">
              <a:latin typeface="ＭＳ Ｐゴシック" panose="020B0600070205080204" pitchFamily="50" charset="-128"/>
              <a:ea typeface="ＭＳ Ｐゴシック" panose="020B0600070205080204" pitchFamily="50" charset="-128"/>
            </a:rPr>
            <a:t>千円に増となっているものが要因となっている。総務費については、令和５年度は多機能拠点整備に係る前払金として</a:t>
          </a:r>
          <a:r>
            <a:rPr kumimoji="1" lang="en-US" altLang="ja-JP" sz="1200">
              <a:latin typeface="ＭＳ Ｐゴシック" panose="020B0600070205080204" pitchFamily="50" charset="-128"/>
              <a:ea typeface="ＭＳ Ｐゴシック" panose="020B0600070205080204" pitchFamily="50" charset="-128"/>
            </a:rPr>
            <a:t>393,520</a:t>
          </a:r>
          <a:r>
            <a:rPr kumimoji="1" lang="ja-JP" altLang="en-US" sz="1200">
              <a:latin typeface="ＭＳ Ｐゴシック" panose="020B0600070205080204" pitchFamily="50" charset="-128"/>
              <a:ea typeface="ＭＳ Ｐゴシック" panose="020B0600070205080204" pitchFamily="50" charset="-128"/>
            </a:rPr>
            <a:t>千円の支出がある一方で、６年度は本体工事の支出として、</a:t>
          </a:r>
          <a:r>
            <a:rPr kumimoji="1" lang="en-US" altLang="ja-JP" sz="1200">
              <a:latin typeface="ＭＳ Ｐゴシック" panose="020B0600070205080204" pitchFamily="50" charset="-128"/>
              <a:ea typeface="ＭＳ Ｐゴシック" panose="020B0600070205080204" pitchFamily="50" charset="-128"/>
            </a:rPr>
            <a:t>1,512,563</a:t>
          </a:r>
          <a:r>
            <a:rPr kumimoji="1" lang="ja-JP" altLang="en-US" sz="1200">
              <a:latin typeface="ＭＳ Ｐゴシック" panose="020B0600070205080204" pitchFamily="50" charset="-128"/>
              <a:ea typeface="ＭＳ Ｐゴシック" panose="020B0600070205080204" pitchFamily="50" charset="-128"/>
            </a:rPr>
            <a:t>千円の支出となっているものが要因となっている。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令和５年度については</a:t>
          </a:r>
          <a:r>
            <a:rPr kumimoji="1" lang="en-US" altLang="ja-JP" sz="1050">
              <a:latin typeface="ＭＳ ゴシック" pitchFamily="49" charset="-128"/>
              <a:ea typeface="ＭＳ ゴシック" pitchFamily="49" charset="-128"/>
            </a:rPr>
            <a:t>12</a:t>
          </a:r>
          <a:r>
            <a:rPr kumimoji="1" lang="ja-JP" altLang="en-US" sz="1050">
              <a:latin typeface="ＭＳ ゴシック" pitchFamily="49" charset="-128"/>
              <a:ea typeface="ＭＳ ゴシック" pitchFamily="49" charset="-128"/>
            </a:rPr>
            <a:t>百万円程を積み立てているが、６年度については財政調整準備基金を</a:t>
          </a:r>
          <a:r>
            <a:rPr kumimoji="1" lang="en-US" altLang="ja-JP" sz="1050">
              <a:latin typeface="ＭＳ ゴシック" pitchFamily="49" charset="-128"/>
              <a:ea typeface="ＭＳ ゴシック" pitchFamily="49" charset="-128"/>
            </a:rPr>
            <a:t>33</a:t>
          </a:r>
          <a:r>
            <a:rPr kumimoji="1" lang="ja-JP" altLang="en-US" sz="1050">
              <a:latin typeface="ＭＳ ゴシック" pitchFamily="49" charset="-128"/>
              <a:ea typeface="ＭＳ ゴシック" pitchFamily="49" charset="-128"/>
            </a:rPr>
            <a:t>百万円取り崩す必要があった。実質収支額については５年度から６年度にかけて</a:t>
          </a:r>
          <a:r>
            <a:rPr kumimoji="1" lang="en-US" altLang="ja-JP" sz="1050">
              <a:latin typeface="ＭＳ ゴシック" pitchFamily="49" charset="-128"/>
              <a:ea typeface="ＭＳ ゴシック" pitchFamily="49" charset="-128"/>
            </a:rPr>
            <a:t>2.19</a:t>
          </a:r>
          <a:r>
            <a:rPr kumimoji="1" lang="ja-JP" altLang="en-US" sz="1050">
              <a:latin typeface="ＭＳ ゴシック" pitchFamily="49" charset="-128"/>
              <a:ea typeface="ＭＳ ゴシック" pitchFamily="49" charset="-128"/>
            </a:rPr>
            <a:t>ポイント減少している。これは、５年度において多機能拠点整備に係る継続費を設定したことによる逓次繰越を行ったことで、形式収支から差し引く繰越額が例年より多くなったことが要因である。実質単年度収支が前年度比マイナスとなっていることについては、財政調整準備基金を取り崩すことなく積み立てた５年度に対して取崩が発生したことが要因である。標準財政規模についても、５年度は</a:t>
          </a:r>
          <a:r>
            <a:rPr kumimoji="1" lang="en-US" altLang="ja-JP" sz="1050">
              <a:latin typeface="ＭＳ ゴシック" pitchFamily="49" charset="-128"/>
              <a:ea typeface="ＭＳ ゴシック" pitchFamily="49" charset="-128"/>
            </a:rPr>
            <a:t>3,315,956</a:t>
          </a:r>
          <a:r>
            <a:rPr kumimoji="1" lang="ja-JP" altLang="en-US" sz="1050">
              <a:latin typeface="ＭＳ ゴシック" pitchFamily="49" charset="-128"/>
              <a:ea typeface="ＭＳ ゴシック" pitchFamily="49" charset="-128"/>
            </a:rPr>
            <a:t>千円であったが、６年度では</a:t>
          </a:r>
          <a:r>
            <a:rPr kumimoji="1" lang="en-US" altLang="ja-JP" sz="1050">
              <a:latin typeface="ＭＳ ゴシック" pitchFamily="49" charset="-128"/>
              <a:ea typeface="ＭＳ ゴシック" pitchFamily="49" charset="-128"/>
            </a:rPr>
            <a:t>3,401,832</a:t>
          </a:r>
          <a:r>
            <a:rPr kumimoji="1" lang="ja-JP" altLang="en-US" sz="1050">
              <a:latin typeface="ＭＳ ゴシック" pitchFamily="49" charset="-128"/>
              <a:ea typeface="ＭＳ ゴシック" pitchFamily="49" charset="-128"/>
            </a:rPr>
            <a:t>千円となっていておよそ</a:t>
          </a:r>
          <a:r>
            <a:rPr kumimoji="1" lang="en-US" altLang="ja-JP" sz="1050">
              <a:latin typeface="ＭＳ ゴシック" pitchFamily="49" charset="-128"/>
              <a:ea typeface="ＭＳ ゴシック" pitchFamily="49" charset="-128"/>
            </a:rPr>
            <a:t>2.5</a:t>
          </a:r>
          <a:r>
            <a:rPr kumimoji="1" lang="ja-JP" altLang="en-US" sz="1050">
              <a:latin typeface="ＭＳ ゴシック" pitchFamily="49" charset="-128"/>
              <a:ea typeface="ＭＳ ゴシック" pitchFamily="49" charset="-128"/>
            </a:rPr>
            <a:t>％減少している。これは、普通交付税が令和５年度では</a:t>
          </a:r>
          <a:r>
            <a:rPr kumimoji="1" lang="en-US" altLang="ja-JP" sz="1050">
              <a:latin typeface="ＭＳ ゴシック" pitchFamily="49" charset="-128"/>
              <a:ea typeface="ＭＳ ゴシック" pitchFamily="49" charset="-128"/>
            </a:rPr>
            <a:t>772,461</a:t>
          </a:r>
          <a:r>
            <a:rPr kumimoji="1" lang="ja-JP" altLang="en-US" sz="1050">
              <a:latin typeface="ＭＳ ゴシック" pitchFamily="49" charset="-128"/>
              <a:ea typeface="ＭＳ ゴシック" pitchFamily="49" charset="-128"/>
            </a:rPr>
            <a:t>千円であったことに対し、６年度では</a:t>
          </a:r>
          <a:r>
            <a:rPr kumimoji="1" lang="en-US" altLang="ja-JP" sz="1050">
              <a:latin typeface="ＭＳ ゴシック" pitchFamily="49" charset="-128"/>
              <a:ea typeface="ＭＳ ゴシック" pitchFamily="49" charset="-128"/>
            </a:rPr>
            <a:t>986,483</a:t>
          </a:r>
          <a:r>
            <a:rPr kumimoji="1" lang="ja-JP" altLang="en-US" sz="1050">
              <a:latin typeface="ＭＳ ゴシック" pitchFamily="49" charset="-128"/>
              <a:ea typeface="ＭＳ ゴシック" pitchFamily="49" charset="-128"/>
            </a:rPr>
            <a:t>千円であったことが要因であると考えられる。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各会計とも赤字額は生じておらず、健全な状態を保っている。</a:t>
          </a:r>
        </a:p>
        <a:p>
          <a:r>
            <a:rPr kumimoji="1" lang="ja-JP" altLang="en-US" sz="1200">
              <a:latin typeface="ＭＳ ゴシック" pitchFamily="49" charset="-128"/>
              <a:ea typeface="ＭＳ ゴシック" pitchFamily="49" charset="-128"/>
            </a:rPr>
            <a:t>各会計において、令和５年度と比較して大きな動きはなく、特筆すべき事項はなし。いずれの会計においても黒字であるが、独立採算制の原則に立ち返り、財政健全化に引き続き務めていく。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12465523</v>
      </c>
      <c r="BO4" s="371"/>
      <c r="BP4" s="371"/>
      <c r="BQ4" s="371"/>
      <c r="BR4" s="371"/>
      <c r="BS4" s="371"/>
      <c r="BT4" s="371"/>
      <c r="BU4" s="372"/>
      <c r="BV4" s="370">
        <v>12256192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10.7</v>
      </c>
      <c r="CU4" s="377"/>
      <c r="CV4" s="377"/>
      <c r="CW4" s="377"/>
      <c r="CX4" s="377"/>
      <c r="CY4" s="377"/>
      <c r="CZ4" s="377"/>
      <c r="DA4" s="378"/>
      <c r="DB4" s="376">
        <v>12.9</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11818160</v>
      </c>
      <c r="BO5" s="408"/>
      <c r="BP5" s="408"/>
      <c r="BQ5" s="408"/>
      <c r="BR5" s="408"/>
      <c r="BS5" s="408"/>
      <c r="BT5" s="408"/>
      <c r="BU5" s="409"/>
      <c r="BV5" s="407">
        <v>10866268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71.099999999999994</v>
      </c>
      <c r="CU5" s="405"/>
      <c r="CV5" s="405"/>
      <c r="CW5" s="405"/>
      <c r="CX5" s="405"/>
      <c r="CY5" s="405"/>
      <c r="CZ5" s="405"/>
      <c r="DA5" s="406"/>
      <c r="DB5" s="404">
        <v>70.400000000000006</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647363</v>
      </c>
      <c r="BO6" s="408"/>
      <c r="BP6" s="408"/>
      <c r="BQ6" s="408"/>
      <c r="BR6" s="408"/>
      <c r="BS6" s="408"/>
      <c r="BT6" s="408"/>
      <c r="BU6" s="409"/>
      <c r="BV6" s="407">
        <v>1389924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71.099999999999994</v>
      </c>
      <c r="CU6" s="445"/>
      <c r="CV6" s="445"/>
      <c r="CW6" s="445"/>
      <c r="CX6" s="445"/>
      <c r="CY6" s="445"/>
      <c r="CZ6" s="445"/>
      <c r="DA6" s="446"/>
      <c r="DB6" s="444">
        <v>70.400000000000006</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283682</v>
      </c>
      <c r="BO7" s="408"/>
      <c r="BP7" s="408"/>
      <c r="BQ7" s="408"/>
      <c r="BR7" s="408"/>
      <c r="BS7" s="408"/>
      <c r="BT7" s="408"/>
      <c r="BU7" s="409"/>
      <c r="BV7" s="407">
        <v>962686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3401832</v>
      </c>
      <c r="CU7" s="408"/>
      <c r="CV7" s="408"/>
      <c r="CW7" s="408"/>
      <c r="CX7" s="408"/>
      <c r="CY7" s="408"/>
      <c r="CZ7" s="408"/>
      <c r="DA7" s="409"/>
      <c r="DB7" s="407">
        <v>3315956</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363681</v>
      </c>
      <c r="BO8" s="408"/>
      <c r="BP8" s="408"/>
      <c r="BQ8" s="408"/>
      <c r="BR8" s="408"/>
      <c r="BS8" s="408"/>
      <c r="BT8" s="408"/>
      <c r="BU8" s="409"/>
      <c r="BV8" s="407">
        <v>427238</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0.7</v>
      </c>
      <c r="CU8" s="448"/>
      <c r="CV8" s="448"/>
      <c r="CW8" s="448"/>
      <c r="CX8" s="448"/>
      <c r="CY8" s="448"/>
      <c r="CZ8" s="448"/>
      <c r="DA8" s="449"/>
      <c r="DB8" s="447">
        <v>0.73</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3710</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-63557</v>
      </c>
      <c r="BO9" s="408"/>
      <c r="BP9" s="408"/>
      <c r="BQ9" s="408"/>
      <c r="BR9" s="408"/>
      <c r="BS9" s="408"/>
      <c r="BT9" s="408"/>
      <c r="BU9" s="409"/>
      <c r="BV9" s="407">
        <v>2325</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1.2</v>
      </c>
      <c r="CU9" s="405"/>
      <c r="CV9" s="405"/>
      <c r="CW9" s="405"/>
      <c r="CX9" s="405"/>
      <c r="CY9" s="405"/>
      <c r="CZ9" s="405"/>
      <c r="DA9" s="406"/>
      <c r="DB9" s="404">
        <v>1.4</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975</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1341</v>
      </c>
      <c r="BO10" s="408"/>
      <c r="BP10" s="408"/>
      <c r="BQ10" s="408"/>
      <c r="BR10" s="408"/>
      <c r="BS10" s="408"/>
      <c r="BT10" s="408"/>
      <c r="BU10" s="409"/>
      <c r="BV10" s="407">
        <v>12320</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119</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6409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33438</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6261</v>
      </c>
      <c r="S13" s="492"/>
      <c r="T13" s="492"/>
      <c r="U13" s="492"/>
      <c r="V13" s="493"/>
      <c r="W13" s="423" t="s">
        <v>131</v>
      </c>
      <c r="X13" s="424"/>
      <c r="Y13" s="424"/>
      <c r="Z13" s="424"/>
      <c r="AA13" s="424"/>
      <c r="AB13" s="414"/>
      <c r="AC13" s="458">
        <v>67</v>
      </c>
      <c r="AD13" s="459"/>
      <c r="AE13" s="459"/>
      <c r="AF13" s="459"/>
      <c r="AG13" s="501"/>
      <c r="AH13" s="458">
        <v>9</v>
      </c>
      <c r="AI13" s="459"/>
      <c r="AJ13" s="459"/>
      <c r="AK13" s="459"/>
      <c r="AL13" s="460"/>
      <c r="AM13" s="436" t="s">
        <v>132</v>
      </c>
      <c r="AN13" s="437"/>
      <c r="AO13" s="437"/>
      <c r="AP13" s="437"/>
      <c r="AQ13" s="437"/>
      <c r="AR13" s="437"/>
      <c r="AS13" s="437"/>
      <c r="AT13" s="438"/>
      <c r="AU13" s="439" t="s">
        <v>119</v>
      </c>
      <c r="AV13" s="440"/>
      <c r="AW13" s="440"/>
      <c r="AX13" s="440"/>
      <c r="AY13" s="441" t="s">
        <v>133</v>
      </c>
      <c r="AZ13" s="442"/>
      <c r="BA13" s="442"/>
      <c r="BB13" s="442"/>
      <c r="BC13" s="442"/>
      <c r="BD13" s="442"/>
      <c r="BE13" s="442"/>
      <c r="BF13" s="442"/>
      <c r="BG13" s="442"/>
      <c r="BH13" s="442"/>
      <c r="BI13" s="442"/>
      <c r="BJ13" s="442"/>
      <c r="BK13" s="442"/>
      <c r="BL13" s="442"/>
      <c r="BM13" s="443"/>
      <c r="BN13" s="407">
        <v>-95654</v>
      </c>
      <c r="BO13" s="408"/>
      <c r="BP13" s="408"/>
      <c r="BQ13" s="408"/>
      <c r="BR13" s="408"/>
      <c r="BS13" s="408"/>
      <c r="BT13" s="408"/>
      <c r="BU13" s="409"/>
      <c r="BV13" s="407">
        <v>14645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-2</v>
      </c>
      <c r="CU13" s="405"/>
      <c r="CV13" s="405"/>
      <c r="CW13" s="405"/>
      <c r="CX13" s="405"/>
      <c r="CY13" s="405"/>
      <c r="CZ13" s="405"/>
      <c r="DA13" s="406"/>
      <c r="DB13" s="404">
        <v>-1.4</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6480</v>
      </c>
      <c r="S14" s="492"/>
      <c r="T14" s="492"/>
      <c r="U14" s="492"/>
      <c r="V14" s="493"/>
      <c r="W14" s="397"/>
      <c r="X14" s="398"/>
      <c r="Y14" s="398"/>
      <c r="Z14" s="398"/>
      <c r="AA14" s="398"/>
      <c r="AB14" s="387"/>
      <c r="AC14" s="494">
        <v>4.0999999999999996</v>
      </c>
      <c r="AD14" s="495"/>
      <c r="AE14" s="495"/>
      <c r="AF14" s="495"/>
      <c r="AG14" s="496"/>
      <c r="AH14" s="494">
        <v>1.2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6335</v>
      </c>
      <c r="S15" s="492"/>
      <c r="T15" s="492"/>
      <c r="U15" s="492"/>
      <c r="V15" s="493"/>
      <c r="W15" s="423" t="s">
        <v>137</v>
      </c>
      <c r="X15" s="424"/>
      <c r="Y15" s="424"/>
      <c r="Z15" s="424"/>
      <c r="AA15" s="424"/>
      <c r="AB15" s="414"/>
      <c r="AC15" s="458">
        <v>472</v>
      </c>
      <c r="AD15" s="459"/>
      <c r="AE15" s="459"/>
      <c r="AF15" s="459"/>
      <c r="AG15" s="501"/>
      <c r="AH15" s="458">
        <v>520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1848588</v>
      </c>
      <c r="BO15" s="371"/>
      <c r="BP15" s="371"/>
      <c r="BQ15" s="371"/>
      <c r="BR15" s="371"/>
      <c r="BS15" s="371"/>
      <c r="BT15" s="371"/>
      <c r="BU15" s="372"/>
      <c r="BV15" s="370">
        <v>1930113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29</v>
      </c>
      <c r="AD16" s="495"/>
      <c r="AE16" s="495"/>
      <c r="AF16" s="495"/>
      <c r="AG16" s="496"/>
      <c r="AH16" s="494">
        <v>69.900000000000006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2835072</v>
      </c>
      <c r="BO16" s="408"/>
      <c r="BP16" s="408"/>
      <c r="BQ16" s="408"/>
      <c r="BR16" s="408"/>
      <c r="BS16" s="408"/>
      <c r="BT16" s="408"/>
      <c r="BU16" s="409"/>
      <c r="BV16" s="407">
        <v>2702574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1086</v>
      </c>
      <c r="AD17" s="459"/>
      <c r="AE17" s="459"/>
      <c r="AF17" s="459"/>
      <c r="AG17" s="501"/>
      <c r="AH17" s="458">
        <v>215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2391744</v>
      </c>
      <c r="BO17" s="408"/>
      <c r="BP17" s="408"/>
      <c r="BQ17" s="408"/>
      <c r="BR17" s="408"/>
      <c r="BS17" s="408"/>
      <c r="BT17" s="408"/>
      <c r="BU17" s="409"/>
      <c r="BV17" s="407">
        <v>2499328</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103.64</v>
      </c>
      <c r="M18" s="531"/>
      <c r="N18" s="531"/>
      <c r="O18" s="531"/>
      <c r="P18" s="531"/>
      <c r="Q18" s="531"/>
      <c r="R18" s="532"/>
      <c r="S18" s="532"/>
      <c r="T18" s="532"/>
      <c r="U18" s="532"/>
      <c r="V18" s="533"/>
      <c r="W18" s="425"/>
      <c r="X18" s="426"/>
      <c r="Y18" s="426"/>
      <c r="Z18" s="426"/>
      <c r="AA18" s="426"/>
      <c r="AB18" s="417"/>
      <c r="AC18" s="534">
        <v>66.8</v>
      </c>
      <c r="AD18" s="535"/>
      <c r="AE18" s="535"/>
      <c r="AF18" s="535"/>
      <c r="AG18" s="536"/>
      <c r="AH18" s="534">
        <v>28.9</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2250741</v>
      </c>
      <c r="BO18" s="408"/>
      <c r="BP18" s="408"/>
      <c r="BQ18" s="408"/>
      <c r="BR18" s="408"/>
      <c r="BS18" s="408"/>
      <c r="BT18" s="408"/>
      <c r="BU18" s="409"/>
      <c r="BV18" s="407">
        <v>2080625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36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6638043</v>
      </c>
      <c r="BO19" s="408"/>
      <c r="BP19" s="408"/>
      <c r="BQ19" s="408"/>
      <c r="BR19" s="408"/>
      <c r="BS19" s="408"/>
      <c r="BT19" s="408"/>
      <c r="BU19" s="409"/>
      <c r="BV19" s="407">
        <v>6520571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1977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329156</v>
      </c>
      <c r="BO22" s="371"/>
      <c r="BP22" s="371"/>
      <c r="BQ22" s="371"/>
      <c r="BR22" s="371"/>
      <c r="BS22" s="371"/>
      <c r="BT22" s="371"/>
      <c r="BU22" s="372"/>
      <c r="BV22" s="370">
        <v>411379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312936</v>
      </c>
      <c r="BO23" s="408"/>
      <c r="BP23" s="408"/>
      <c r="BQ23" s="408"/>
      <c r="BR23" s="408"/>
      <c r="BS23" s="408"/>
      <c r="BT23" s="408"/>
      <c r="BU23" s="409"/>
      <c r="BV23" s="407">
        <v>394933</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7780</v>
      </c>
      <c r="R24" s="459"/>
      <c r="S24" s="459"/>
      <c r="T24" s="459"/>
      <c r="U24" s="459"/>
      <c r="V24" s="501"/>
      <c r="W24" s="553"/>
      <c r="X24" s="554"/>
      <c r="Y24" s="555"/>
      <c r="Z24" s="457" t="s">
        <v>162</v>
      </c>
      <c r="AA24" s="437"/>
      <c r="AB24" s="437"/>
      <c r="AC24" s="437"/>
      <c r="AD24" s="437"/>
      <c r="AE24" s="437"/>
      <c r="AF24" s="437"/>
      <c r="AG24" s="438"/>
      <c r="AH24" s="458">
        <v>92</v>
      </c>
      <c r="AI24" s="459"/>
      <c r="AJ24" s="459"/>
      <c r="AK24" s="459"/>
      <c r="AL24" s="501"/>
      <c r="AM24" s="458">
        <v>277472</v>
      </c>
      <c r="AN24" s="459"/>
      <c r="AO24" s="459"/>
      <c r="AP24" s="459"/>
      <c r="AQ24" s="459"/>
      <c r="AR24" s="501"/>
      <c r="AS24" s="458">
        <v>3016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162314</v>
      </c>
      <c r="BO24" s="408"/>
      <c r="BP24" s="408"/>
      <c r="BQ24" s="408"/>
      <c r="BR24" s="408"/>
      <c r="BS24" s="408"/>
      <c r="BT24" s="408"/>
      <c r="BU24" s="409"/>
      <c r="BV24" s="407">
        <v>204666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6170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702955</v>
      </c>
      <c r="BO25" s="371"/>
      <c r="BP25" s="371"/>
      <c r="BQ25" s="371"/>
      <c r="BR25" s="371"/>
      <c r="BS25" s="371"/>
      <c r="BT25" s="371"/>
      <c r="BU25" s="372"/>
      <c r="BV25" s="370">
        <v>749762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5660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2960</v>
      </c>
      <c r="R27" s="459"/>
      <c r="S27" s="459"/>
      <c r="T27" s="459"/>
      <c r="U27" s="459"/>
      <c r="V27" s="501"/>
      <c r="W27" s="553"/>
      <c r="X27" s="554"/>
      <c r="Y27" s="555"/>
      <c r="Z27" s="457" t="s">
        <v>172</v>
      </c>
      <c r="AA27" s="437"/>
      <c r="AB27" s="437"/>
      <c r="AC27" s="437"/>
      <c r="AD27" s="437"/>
      <c r="AE27" s="437"/>
      <c r="AF27" s="437"/>
      <c r="AG27" s="438"/>
      <c r="AH27" s="458">
        <v>7</v>
      </c>
      <c r="AI27" s="459"/>
      <c r="AJ27" s="459"/>
      <c r="AK27" s="459"/>
      <c r="AL27" s="501"/>
      <c r="AM27" s="458">
        <v>21811</v>
      </c>
      <c r="AN27" s="459"/>
      <c r="AO27" s="459"/>
      <c r="AP27" s="459"/>
      <c r="AQ27" s="459"/>
      <c r="AR27" s="501"/>
      <c r="AS27" s="458">
        <v>3116</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300000</v>
      </c>
      <c r="BO27" s="527"/>
      <c r="BP27" s="527"/>
      <c r="BQ27" s="527"/>
      <c r="BR27" s="527"/>
      <c r="BS27" s="527"/>
      <c r="BT27" s="527"/>
      <c r="BU27" s="528"/>
      <c r="BV27" s="526">
        <v>300000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2540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5856403</v>
      </c>
      <c r="BO28" s="371"/>
      <c r="BP28" s="371"/>
      <c r="BQ28" s="371"/>
      <c r="BR28" s="371"/>
      <c r="BS28" s="371"/>
      <c r="BT28" s="371"/>
      <c r="BU28" s="372"/>
      <c r="BV28" s="370">
        <v>5674500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10</v>
      </c>
      <c r="M29" s="459"/>
      <c r="N29" s="459"/>
      <c r="O29" s="459"/>
      <c r="P29" s="501"/>
      <c r="Q29" s="458">
        <v>2380</v>
      </c>
      <c r="R29" s="459"/>
      <c r="S29" s="459"/>
      <c r="T29" s="459"/>
      <c r="U29" s="459"/>
      <c r="V29" s="501"/>
      <c r="W29" s="556"/>
      <c r="X29" s="557"/>
      <c r="Y29" s="558"/>
      <c r="Z29" s="457" t="s">
        <v>178</v>
      </c>
      <c r="AA29" s="437"/>
      <c r="AB29" s="437"/>
      <c r="AC29" s="437"/>
      <c r="AD29" s="437"/>
      <c r="AE29" s="437"/>
      <c r="AF29" s="437"/>
      <c r="AG29" s="438"/>
      <c r="AH29" s="458">
        <v>99</v>
      </c>
      <c r="AI29" s="459"/>
      <c r="AJ29" s="459"/>
      <c r="AK29" s="459"/>
      <c r="AL29" s="501"/>
      <c r="AM29" s="458">
        <v>299283</v>
      </c>
      <c r="AN29" s="459"/>
      <c r="AO29" s="459"/>
      <c r="AP29" s="459"/>
      <c r="AQ29" s="459"/>
      <c r="AR29" s="501"/>
      <c r="AS29" s="458">
        <v>3023</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82922</v>
      </c>
      <c r="BO29" s="408"/>
      <c r="BP29" s="408"/>
      <c r="BQ29" s="408"/>
      <c r="BR29" s="408"/>
      <c r="BS29" s="408"/>
      <c r="BT29" s="408"/>
      <c r="BU29" s="409"/>
      <c r="BV29" s="407">
        <v>82920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98.1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11569802</v>
      </c>
      <c r="BO30" s="527"/>
      <c r="BP30" s="527"/>
      <c r="BQ30" s="527"/>
      <c r="BR30" s="527"/>
      <c r="BS30" s="527"/>
      <c r="BT30" s="527"/>
      <c r="BU30" s="528"/>
      <c r="BV30" s="526">
        <v>11728367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下水道事業会計</v>
      </c>
      <c r="AP34" s="598"/>
      <c r="AQ34" s="598"/>
      <c r="AR34" s="598"/>
      <c r="AS34" s="598"/>
      <c r="AT34" s="598"/>
      <c r="AU34" s="598"/>
      <c r="AV34" s="598"/>
      <c r="AW34" s="598"/>
      <c r="AX34" s="598"/>
      <c r="AY34" s="598"/>
      <c r="AZ34" s="598"/>
      <c r="BA34" s="598"/>
      <c r="BB34" s="598"/>
      <c r="BC34" s="598"/>
      <c r="BD34" s="169"/>
      <c r="BE34" s="597">
        <f>IF(BG34="","",MAX(C34:D43,U34:V43,AM34:AN43)+1)</f>
        <v>6</v>
      </c>
      <c r="BF34" s="597"/>
      <c r="BG34" s="598" t="str">
        <f>IF('各会計、関係団体の財政状況及び健全化判断比率'!B32="","",'各会計、関係団体の財政状況及び健全化判断比率'!B32)</f>
        <v>住宅用地造成事業特別会計</v>
      </c>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福島県市町村総合事務組合
一般会計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一般社団法人ならはみらい</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福島県市町村総合事務組合
消防補償等特別会計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福島県市町村総合事務組合
消防賞じゅつ金特別会計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福島県市町村総合事務組合
非常勤職員公務災害補償特別会計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福島県市町村総合事務組合
自治会館管理特別会計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双葉地方広域市町村圏組合　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双葉地方広域市町村圏組合　下水道特別会計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双葉地方水道企業団　水道事業会計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15</v>
      </c>
      <c r="BX42" s="597"/>
      <c r="BY42" s="598" t="str">
        <f>IF('各会計、関係団体の財政状況及び健全化判断比率'!B76="","",'各会計、関係団体の財政状況及び健全化判断比率'!B76)</f>
        <v>双葉地方水道企業団　工業用水道事業会計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16</v>
      </c>
      <c r="BX43" s="597"/>
      <c r="BY43" s="598" t="str">
        <f>IF('各会計、関係団体の財政状況及び健全化判断比率'!B77="","",'各会計、関係団体の財政状況及び健全化判断比率'!B77)</f>
        <v>福島県後期高齢者医療広域連合一般会計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VmOuOhdgxe3kjteqOWttLL6LuHI6oQZsVXOSSi9Yw4SLc6DUJtTJrciUSpOfMEQTYWj2jbhUFORO973wI928LA==" saltValue="4a8WirjIfoMRizHmOHB0V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535</v>
      </c>
      <c r="D34" s="1151"/>
      <c r="E34" s="1152"/>
      <c r="F34" s="32">
        <v>29.31</v>
      </c>
      <c r="G34" s="33">
        <v>22.01</v>
      </c>
      <c r="H34" s="33">
        <v>13.03</v>
      </c>
      <c r="I34" s="33">
        <v>12.88</v>
      </c>
      <c r="J34" s="34">
        <v>10.69</v>
      </c>
      <c r="K34" s="22"/>
      <c r="L34" s="22"/>
      <c r="M34" s="22"/>
      <c r="N34" s="22"/>
      <c r="O34" s="22"/>
      <c r="P34" s="22"/>
    </row>
    <row r="35" spans="1:16" ht="39" customHeight="1" x14ac:dyDescent="0.15">
      <c r="A35" s="22"/>
      <c r="B35" s="35"/>
      <c r="C35" s="1145" t="s">
        <v>536</v>
      </c>
      <c r="D35" s="1146"/>
      <c r="E35" s="1147"/>
      <c r="F35" s="36">
        <v>4.08</v>
      </c>
      <c r="G35" s="37">
        <v>3.24</v>
      </c>
      <c r="H35" s="37">
        <v>4.7699999999999996</v>
      </c>
      <c r="I35" s="37">
        <v>2.99</v>
      </c>
      <c r="J35" s="38">
        <v>3.78</v>
      </c>
      <c r="K35" s="22"/>
      <c r="L35" s="22"/>
      <c r="M35" s="22"/>
      <c r="N35" s="22"/>
      <c r="O35" s="22"/>
      <c r="P35" s="22"/>
    </row>
    <row r="36" spans="1:16" ht="39" customHeight="1" x14ac:dyDescent="0.15">
      <c r="A36" s="22"/>
      <c r="B36" s="35"/>
      <c r="C36" s="1145" t="s">
        <v>537</v>
      </c>
      <c r="D36" s="1146"/>
      <c r="E36" s="1147"/>
      <c r="F36" s="36">
        <v>1.84</v>
      </c>
      <c r="G36" s="37">
        <v>1.86</v>
      </c>
      <c r="H36" s="37">
        <v>2.74</v>
      </c>
      <c r="I36" s="37">
        <v>4.05</v>
      </c>
      <c r="J36" s="38">
        <v>3.52</v>
      </c>
      <c r="K36" s="22"/>
      <c r="L36" s="22"/>
      <c r="M36" s="22"/>
      <c r="N36" s="22"/>
      <c r="O36" s="22"/>
      <c r="P36" s="22"/>
    </row>
    <row r="37" spans="1:16" ht="39" customHeight="1" x14ac:dyDescent="0.15">
      <c r="A37" s="22"/>
      <c r="B37" s="35"/>
      <c r="C37" s="1145" t="s">
        <v>538</v>
      </c>
      <c r="D37" s="1146"/>
      <c r="E37" s="1147"/>
      <c r="F37" s="36">
        <v>12.23</v>
      </c>
      <c r="G37" s="37">
        <v>11.11</v>
      </c>
      <c r="H37" s="37">
        <v>12.86</v>
      </c>
      <c r="I37" s="37">
        <v>2.84</v>
      </c>
      <c r="J37" s="38">
        <v>2.1800000000000002</v>
      </c>
      <c r="K37" s="22"/>
      <c r="L37" s="22"/>
      <c r="M37" s="22"/>
      <c r="N37" s="22"/>
      <c r="O37" s="22"/>
      <c r="P37" s="22"/>
    </row>
    <row r="38" spans="1:16" ht="39" customHeight="1" x14ac:dyDescent="0.15">
      <c r="A38" s="22"/>
      <c r="B38" s="35"/>
      <c r="C38" s="1145" t="s">
        <v>539</v>
      </c>
      <c r="D38" s="1146"/>
      <c r="E38" s="1147"/>
      <c r="F38" s="36" t="s">
        <v>487</v>
      </c>
      <c r="G38" s="37" t="s">
        <v>487</v>
      </c>
      <c r="H38" s="37" t="s">
        <v>487</v>
      </c>
      <c r="I38" s="37">
        <v>1.58</v>
      </c>
      <c r="J38" s="38">
        <v>1.91</v>
      </c>
      <c r="K38" s="22"/>
      <c r="L38" s="22"/>
      <c r="M38" s="22"/>
      <c r="N38" s="22"/>
      <c r="O38" s="22"/>
      <c r="P38" s="22"/>
    </row>
    <row r="39" spans="1:16" ht="39" customHeight="1" x14ac:dyDescent="0.15">
      <c r="A39" s="22"/>
      <c r="B39" s="35"/>
      <c r="C39" s="1145" t="s">
        <v>540</v>
      </c>
      <c r="D39" s="1146"/>
      <c r="E39" s="1147"/>
      <c r="F39" s="36">
        <v>0</v>
      </c>
      <c r="G39" s="37">
        <v>0</v>
      </c>
      <c r="H39" s="37">
        <v>0</v>
      </c>
      <c r="I39" s="37">
        <v>0.01</v>
      </c>
      <c r="J39" s="38">
        <v>0.03</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541</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542</v>
      </c>
      <c r="D43" s="1149"/>
      <c r="E43" s="1150"/>
      <c r="F43" s="41">
        <v>0.13</v>
      </c>
      <c r="G43" s="42">
        <v>0.2</v>
      </c>
      <c r="H43" s="42">
        <v>0.08</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uc+adSW9ebr58xA9Fi1zlA7BbBKQ8YUQTTWPJJBM5Sp0DtyqLfVHPIWHEYbmBfDLkjcPmHM/1o/jJ/DCFzJWA==" saltValue="N5iv1p8SwgnL7xL9SJdH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142</v>
      </c>
      <c r="L45" s="60">
        <v>117</v>
      </c>
      <c r="M45" s="60">
        <v>96</v>
      </c>
      <c r="N45" s="60">
        <v>92</v>
      </c>
      <c r="O45" s="61">
        <v>83</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216</v>
      </c>
      <c r="L48" s="64">
        <v>206</v>
      </c>
      <c r="M48" s="64">
        <v>187</v>
      </c>
      <c r="N48" s="64">
        <v>150</v>
      </c>
      <c r="O48" s="65">
        <v>129</v>
      </c>
      <c r="P48" s="48"/>
      <c r="Q48" s="48"/>
      <c r="R48" s="48"/>
      <c r="S48" s="48"/>
      <c r="T48" s="48"/>
      <c r="U48" s="48"/>
    </row>
    <row r="49" spans="1:21" ht="30.75" customHeight="1" x14ac:dyDescent="0.15">
      <c r="A49" s="48"/>
      <c r="B49" s="1155"/>
      <c r="C49" s="1156"/>
      <c r="D49" s="62"/>
      <c r="E49" s="1161" t="s">
        <v>14</v>
      </c>
      <c r="F49" s="1161"/>
      <c r="G49" s="1161"/>
      <c r="H49" s="1161"/>
      <c r="I49" s="1161"/>
      <c r="J49" s="1162"/>
      <c r="K49" s="63">
        <v>41</v>
      </c>
      <c r="L49" s="64">
        <v>49</v>
      </c>
      <c r="M49" s="64">
        <v>46</v>
      </c>
      <c r="N49" s="64">
        <v>39</v>
      </c>
      <c r="O49" s="65">
        <v>39</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487</v>
      </c>
      <c r="L50" s="64" t="s">
        <v>487</v>
      </c>
      <c r="M50" s="64" t="s">
        <v>487</v>
      </c>
      <c r="N50" s="64" t="s">
        <v>487</v>
      </c>
      <c r="O50" s="65" t="s">
        <v>487</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397</v>
      </c>
      <c r="L52" s="64">
        <v>388</v>
      </c>
      <c r="M52" s="64">
        <v>370</v>
      </c>
      <c r="N52" s="64">
        <v>350</v>
      </c>
      <c r="O52" s="65">
        <v>323</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v>
      </c>
      <c r="L53" s="69">
        <v>-16</v>
      </c>
      <c r="M53" s="69">
        <v>-41</v>
      </c>
      <c r="N53" s="69">
        <v>-69</v>
      </c>
      <c r="O53" s="70">
        <v>-72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9jnTJSax+9PO5dCa+xjtWcn0SZOHsqwgFMyQHEmY9IDgIPuoOSiJTxay+55EqCibBdIQhaKpzFmUcSZYczyE/A==" saltValue="QDtwKPaKEY18slFNkgrTO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4" t="s">
        <v>30</v>
      </c>
      <c r="C41" s="1185"/>
      <c r="D41" s="105"/>
      <c r="E41" s="1190" t="s">
        <v>31</v>
      </c>
      <c r="F41" s="1190"/>
      <c r="G41" s="1190"/>
      <c r="H41" s="1191"/>
      <c r="I41" s="343">
        <v>712</v>
      </c>
      <c r="J41" s="344">
        <v>598</v>
      </c>
      <c r="K41" s="344">
        <v>503</v>
      </c>
      <c r="L41" s="344">
        <v>411</v>
      </c>
      <c r="M41" s="345">
        <v>329</v>
      </c>
    </row>
    <row r="42" spans="2:13" ht="27.75" customHeight="1" x14ac:dyDescent="0.15">
      <c r="B42" s="1186"/>
      <c r="C42" s="1187"/>
      <c r="D42" s="106"/>
      <c r="E42" s="1192" t="s">
        <v>32</v>
      </c>
      <c r="F42" s="1192"/>
      <c r="G42" s="1192"/>
      <c r="H42" s="1193"/>
      <c r="I42" s="346" t="s">
        <v>487</v>
      </c>
      <c r="J42" s="347" t="s">
        <v>487</v>
      </c>
      <c r="K42" s="347" t="s">
        <v>487</v>
      </c>
      <c r="L42" s="347" t="s">
        <v>487</v>
      </c>
      <c r="M42" s="348" t="s">
        <v>487</v>
      </c>
    </row>
    <row r="43" spans="2:13" ht="27.75" customHeight="1" x14ac:dyDescent="0.15">
      <c r="B43" s="1186"/>
      <c r="C43" s="1187"/>
      <c r="D43" s="106"/>
      <c r="E43" s="1192" t="s">
        <v>33</v>
      </c>
      <c r="F43" s="1192"/>
      <c r="G43" s="1192"/>
      <c r="H43" s="1193"/>
      <c r="I43" s="346">
        <v>1264</v>
      </c>
      <c r="J43" s="347">
        <v>1070</v>
      </c>
      <c r="K43" s="347">
        <v>892</v>
      </c>
      <c r="L43" s="347">
        <v>719</v>
      </c>
      <c r="M43" s="348">
        <v>581</v>
      </c>
    </row>
    <row r="44" spans="2:13" ht="27.75" customHeight="1" x14ac:dyDescent="0.15">
      <c r="B44" s="1186"/>
      <c r="C44" s="1187"/>
      <c r="D44" s="106"/>
      <c r="E44" s="1192" t="s">
        <v>34</v>
      </c>
      <c r="F44" s="1192"/>
      <c r="G44" s="1192"/>
      <c r="H44" s="1193"/>
      <c r="I44" s="346">
        <v>51</v>
      </c>
      <c r="J44" s="347">
        <v>42</v>
      </c>
      <c r="K44" s="347">
        <v>33</v>
      </c>
      <c r="L44" s="347">
        <v>23</v>
      </c>
      <c r="M44" s="348">
        <v>13</v>
      </c>
    </row>
    <row r="45" spans="2:13" ht="27.75" customHeight="1" x14ac:dyDescent="0.15">
      <c r="B45" s="1186"/>
      <c r="C45" s="1187"/>
      <c r="D45" s="106"/>
      <c r="E45" s="1192" t="s">
        <v>35</v>
      </c>
      <c r="F45" s="1192"/>
      <c r="G45" s="1192"/>
      <c r="H45" s="1193"/>
      <c r="I45" s="346">
        <v>364</v>
      </c>
      <c r="J45" s="347">
        <v>343</v>
      </c>
      <c r="K45" s="347">
        <v>339</v>
      </c>
      <c r="L45" s="347">
        <v>293</v>
      </c>
      <c r="M45" s="348">
        <v>304</v>
      </c>
    </row>
    <row r="46" spans="2:13" ht="27.75" customHeight="1" x14ac:dyDescent="0.15">
      <c r="B46" s="1186"/>
      <c r="C46" s="1187"/>
      <c r="D46" s="107"/>
      <c r="E46" s="1192" t="s">
        <v>36</v>
      </c>
      <c r="F46" s="1192"/>
      <c r="G46" s="1192"/>
      <c r="H46" s="1193"/>
      <c r="I46" s="346">
        <v>3</v>
      </c>
      <c r="J46" s="347">
        <v>2</v>
      </c>
      <c r="K46" s="347">
        <v>0</v>
      </c>
      <c r="L46" s="347" t="s">
        <v>487</v>
      </c>
      <c r="M46" s="348" t="s">
        <v>487</v>
      </c>
    </row>
    <row r="47" spans="2:13" ht="27.75" customHeight="1" x14ac:dyDescent="0.15">
      <c r="B47" s="1186"/>
      <c r="C47" s="1187"/>
      <c r="D47" s="108"/>
      <c r="E47" s="1194" t="s">
        <v>37</v>
      </c>
      <c r="F47" s="1195"/>
      <c r="G47" s="1195"/>
      <c r="H47" s="1196"/>
      <c r="I47" s="346" t="s">
        <v>487</v>
      </c>
      <c r="J47" s="347" t="s">
        <v>487</v>
      </c>
      <c r="K47" s="347" t="s">
        <v>487</v>
      </c>
      <c r="L47" s="347" t="s">
        <v>487</v>
      </c>
      <c r="M47" s="348" t="s">
        <v>487</v>
      </c>
    </row>
    <row r="48" spans="2:13" ht="27.75" customHeight="1" x14ac:dyDescent="0.15">
      <c r="B48" s="1186"/>
      <c r="C48" s="1187"/>
      <c r="D48" s="106"/>
      <c r="E48" s="1192" t="s">
        <v>38</v>
      </c>
      <c r="F48" s="1192"/>
      <c r="G48" s="1192"/>
      <c r="H48" s="1193"/>
      <c r="I48" s="346" t="s">
        <v>487</v>
      </c>
      <c r="J48" s="347" t="s">
        <v>487</v>
      </c>
      <c r="K48" s="347" t="s">
        <v>487</v>
      </c>
      <c r="L48" s="347" t="s">
        <v>487</v>
      </c>
      <c r="M48" s="348" t="s">
        <v>487</v>
      </c>
    </row>
    <row r="49" spans="2:13" ht="27.75" customHeight="1" x14ac:dyDescent="0.15">
      <c r="B49" s="1188"/>
      <c r="C49" s="1189"/>
      <c r="D49" s="106"/>
      <c r="E49" s="1192" t="s">
        <v>39</v>
      </c>
      <c r="F49" s="1192"/>
      <c r="G49" s="1192"/>
      <c r="H49" s="1193"/>
      <c r="I49" s="346" t="s">
        <v>487</v>
      </c>
      <c r="J49" s="347" t="s">
        <v>487</v>
      </c>
      <c r="K49" s="347" t="s">
        <v>487</v>
      </c>
      <c r="L49" s="347" t="s">
        <v>487</v>
      </c>
      <c r="M49" s="348" t="s">
        <v>487</v>
      </c>
    </row>
    <row r="50" spans="2:13" ht="27.75" customHeight="1" x14ac:dyDescent="0.15">
      <c r="B50" s="1197" t="s">
        <v>40</v>
      </c>
      <c r="C50" s="1198"/>
      <c r="D50" s="109"/>
      <c r="E50" s="1192" t="s">
        <v>41</v>
      </c>
      <c r="F50" s="1192"/>
      <c r="G50" s="1192"/>
      <c r="H50" s="1193"/>
      <c r="I50" s="346">
        <v>12140</v>
      </c>
      <c r="J50" s="347">
        <v>11829</v>
      </c>
      <c r="K50" s="347">
        <v>13411</v>
      </c>
      <c r="L50" s="347">
        <v>13964</v>
      </c>
      <c r="M50" s="348">
        <v>14889</v>
      </c>
    </row>
    <row r="51" spans="2:13" ht="27.75" customHeight="1" x14ac:dyDescent="0.15">
      <c r="B51" s="1186"/>
      <c r="C51" s="1187"/>
      <c r="D51" s="106"/>
      <c r="E51" s="1192" t="s">
        <v>42</v>
      </c>
      <c r="F51" s="1192"/>
      <c r="G51" s="1192"/>
      <c r="H51" s="1193"/>
      <c r="I51" s="346">
        <v>18</v>
      </c>
      <c r="J51" s="347">
        <v>17</v>
      </c>
      <c r="K51" s="347">
        <v>17</v>
      </c>
      <c r="L51" s="347">
        <v>16</v>
      </c>
      <c r="M51" s="348">
        <v>16</v>
      </c>
    </row>
    <row r="52" spans="2:13" ht="27.75" customHeight="1" x14ac:dyDescent="0.15">
      <c r="B52" s="1188"/>
      <c r="C52" s="1189"/>
      <c r="D52" s="106"/>
      <c r="E52" s="1192" t="s">
        <v>43</v>
      </c>
      <c r="F52" s="1192"/>
      <c r="G52" s="1192"/>
      <c r="H52" s="1193"/>
      <c r="I52" s="346">
        <v>3617</v>
      </c>
      <c r="J52" s="347">
        <v>3578</v>
      </c>
      <c r="K52" s="347">
        <v>3391</v>
      </c>
      <c r="L52" s="347">
        <v>3139</v>
      </c>
      <c r="M52" s="348">
        <v>2838</v>
      </c>
    </row>
    <row r="53" spans="2:13" ht="27.75" customHeight="1" thickBot="1" x14ac:dyDescent="0.2">
      <c r="B53" s="1199" t="s">
        <v>19</v>
      </c>
      <c r="C53" s="1200"/>
      <c r="D53" s="110"/>
      <c r="E53" s="1201" t="s">
        <v>44</v>
      </c>
      <c r="F53" s="1201"/>
      <c r="G53" s="1201"/>
      <c r="H53" s="1202"/>
      <c r="I53" s="349">
        <v>-13382</v>
      </c>
      <c r="J53" s="350">
        <v>-13369</v>
      </c>
      <c r="K53" s="350">
        <v>-15052</v>
      </c>
      <c r="L53" s="350">
        <v>-15673</v>
      </c>
      <c r="M53" s="351">
        <v>-16517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A12K12huk0Dn68gUDn9D1uH954sDDfrgUGmeSv7iDPQM5/Gw7SlcjNLN7FJpFVx7fyZGKw2oGfduwA7iJjwAiw==" saltValue="JzW/VfX/TzkVo9nAuTZRB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5449</v>
      </c>
      <c r="G55" s="352">
        <v>5675</v>
      </c>
      <c r="H55" s="353">
        <v>5856</v>
      </c>
    </row>
    <row r="56" spans="2:8" ht="52.5" customHeight="1" x14ac:dyDescent="0.15">
      <c r="B56" s="122"/>
      <c r="C56" s="1213" t="s">
        <v>47</v>
      </c>
      <c r="D56" s="1213"/>
      <c r="E56" s="1214"/>
      <c r="F56" s="354">
        <v>83</v>
      </c>
      <c r="G56" s="354">
        <v>83</v>
      </c>
      <c r="H56" s="355">
        <v>83</v>
      </c>
    </row>
    <row r="57" spans="2:8" ht="53.25" customHeight="1" x14ac:dyDescent="0.15">
      <c r="B57" s="122"/>
      <c r="C57" s="1215" t="s">
        <v>48</v>
      </c>
      <c r="D57" s="1215"/>
      <c r="E57" s="1216"/>
      <c r="F57" s="356">
        <v>11884</v>
      </c>
      <c r="G57" s="356">
        <v>11728</v>
      </c>
      <c r="H57" s="357">
        <v>11570</v>
      </c>
    </row>
    <row r="58" spans="2:8" ht="45.75" customHeight="1" x14ac:dyDescent="0.15">
      <c r="B58" s="123"/>
      <c r="C58" s="1203" t="s">
        <v>561</v>
      </c>
      <c r="D58" s="1204"/>
      <c r="E58" s="1205"/>
      <c r="F58" s="358">
        <v>4224</v>
      </c>
      <c r="G58" s="358">
        <v>4260</v>
      </c>
      <c r="H58" s="359">
        <v>4803</v>
      </c>
    </row>
    <row r="59" spans="2:8" ht="45.75" customHeight="1" x14ac:dyDescent="0.15">
      <c r="B59" s="123"/>
      <c r="C59" s="1203" t="s">
        <v>562</v>
      </c>
      <c r="D59" s="1204"/>
      <c r="E59" s="1205"/>
      <c r="F59" s="358">
        <v>2183</v>
      </c>
      <c r="G59" s="358">
        <v>2426</v>
      </c>
      <c r="H59" s="359">
        <v>2669</v>
      </c>
    </row>
    <row r="60" spans="2:8" ht="45.75" customHeight="1" x14ac:dyDescent="0.15">
      <c r="B60" s="123"/>
      <c r="C60" s="1203" t="s">
        <v>563</v>
      </c>
      <c r="D60" s="1204"/>
      <c r="E60" s="1205"/>
      <c r="F60" s="358">
        <v>1336</v>
      </c>
      <c r="G60" s="358">
        <v>1621</v>
      </c>
      <c r="H60" s="359">
        <v>1906</v>
      </c>
    </row>
    <row r="61" spans="2:8" ht="45.75" customHeight="1" x14ac:dyDescent="0.15">
      <c r="B61" s="123"/>
      <c r="C61" s="1203" t="s">
        <v>564</v>
      </c>
      <c r="D61" s="1204"/>
      <c r="E61" s="1205"/>
      <c r="F61" s="358">
        <v>1705</v>
      </c>
      <c r="G61" s="358">
        <v>1279</v>
      </c>
      <c r="H61" s="359">
        <v>793</v>
      </c>
    </row>
    <row r="62" spans="2:8" ht="45.75" customHeight="1" thickBot="1" x14ac:dyDescent="0.2">
      <c r="B62" s="124"/>
      <c r="C62" s="1206" t="s">
        <v>565</v>
      </c>
      <c r="D62" s="1207"/>
      <c r="E62" s="1208"/>
      <c r="F62" s="360">
        <v>334</v>
      </c>
      <c r="G62" s="360">
        <v>334</v>
      </c>
      <c r="H62" s="361">
        <v>334</v>
      </c>
    </row>
    <row r="63" spans="2:8" ht="52.5" customHeight="1" thickBot="1" x14ac:dyDescent="0.2">
      <c r="B63" s="125"/>
      <c r="C63" s="1209" t="s">
        <v>49</v>
      </c>
      <c r="D63" s="1209"/>
      <c r="E63" s="1210"/>
      <c r="F63" s="362">
        <v>17416</v>
      </c>
      <c r="G63" s="362">
        <v>17486</v>
      </c>
      <c r="H63" s="363">
        <v>17509</v>
      </c>
    </row>
    <row r="64" spans="2:8" x14ac:dyDescent="0.15"/>
  </sheetData>
  <sheetProtection algorithmName="SHA-512" hashValue="NXchnd9SuDijS1lOGT6CxmFA57grbPtbDoH22pyelq1LveIIvzxh2G/nJGbEPh+O9ZjxQtSLTTc4mTuPzo8aog==" saltValue="bXWFSC9c7G0cC4CHUn9f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545661</v>
      </c>
      <c r="E3" s="144"/>
      <c r="F3" s="145">
        <v>263613</v>
      </c>
      <c r="G3" s="146"/>
      <c r="H3" s="147"/>
    </row>
    <row r="4" spans="1:8" x14ac:dyDescent="0.15">
      <c r="A4" s="148"/>
      <c r="B4" s="149"/>
      <c r="C4" s="150"/>
      <c r="D4" s="151">
        <v>52172</v>
      </c>
      <c r="E4" s="152"/>
      <c r="F4" s="153">
        <v>128823</v>
      </c>
      <c r="G4" s="154"/>
      <c r="H4" s="155"/>
    </row>
    <row r="5" spans="1:8" x14ac:dyDescent="0.15">
      <c r="A5" s="136" t="s">
        <v>520</v>
      </c>
      <c r="B5" s="141"/>
      <c r="C5" s="142"/>
      <c r="D5" s="143">
        <v>437080</v>
      </c>
      <c r="E5" s="144"/>
      <c r="F5" s="145">
        <v>362690</v>
      </c>
      <c r="G5" s="146"/>
      <c r="H5" s="147"/>
    </row>
    <row r="6" spans="1:8" x14ac:dyDescent="0.15">
      <c r="A6" s="148"/>
      <c r="B6" s="149"/>
      <c r="C6" s="150"/>
      <c r="D6" s="151">
        <v>83081</v>
      </c>
      <c r="E6" s="152"/>
      <c r="F6" s="153">
        <v>172580</v>
      </c>
      <c r="G6" s="154"/>
      <c r="H6" s="155"/>
    </row>
    <row r="7" spans="1:8" x14ac:dyDescent="0.15">
      <c r="A7" s="136" t="s">
        <v>521</v>
      </c>
      <c r="B7" s="141"/>
      <c r="C7" s="142"/>
      <c r="D7" s="143">
        <v>294202</v>
      </c>
      <c r="E7" s="144"/>
      <c r="F7" s="145">
        <v>296093</v>
      </c>
      <c r="G7" s="146"/>
      <c r="H7" s="147"/>
    </row>
    <row r="8" spans="1:8" x14ac:dyDescent="0.15">
      <c r="A8" s="148"/>
      <c r="B8" s="149"/>
      <c r="C8" s="150"/>
      <c r="D8" s="151">
        <v>44582</v>
      </c>
      <c r="E8" s="152"/>
      <c r="F8" s="153">
        <v>140545</v>
      </c>
      <c r="G8" s="154"/>
      <c r="H8" s="155"/>
    </row>
    <row r="9" spans="1:8" x14ac:dyDescent="0.15">
      <c r="A9" s="136" t="s">
        <v>522</v>
      </c>
      <c r="B9" s="141"/>
      <c r="C9" s="142"/>
      <c r="D9" s="143">
        <v>348806</v>
      </c>
      <c r="E9" s="144"/>
      <c r="F9" s="145">
        <v>308655</v>
      </c>
      <c r="G9" s="146"/>
      <c r="H9" s="147"/>
    </row>
    <row r="10" spans="1:8" x14ac:dyDescent="0.15">
      <c r="A10" s="148"/>
      <c r="B10" s="149"/>
      <c r="C10" s="150"/>
      <c r="D10" s="151">
        <v>98622</v>
      </c>
      <c r="E10" s="152"/>
      <c r="F10" s="153">
        <v>169887</v>
      </c>
      <c r="G10" s="154"/>
      <c r="H10" s="155"/>
    </row>
    <row r="11" spans="1:8" x14ac:dyDescent="0.15">
      <c r="A11" s="136" t="s">
        <v>523</v>
      </c>
      <c r="B11" s="141"/>
      <c r="C11" s="142"/>
      <c r="D11" s="143">
        <v>511976</v>
      </c>
      <c r="E11" s="144"/>
      <c r="F11" s="145">
        <v>325476</v>
      </c>
      <c r="G11" s="146"/>
      <c r="H11" s="147"/>
    </row>
    <row r="12" spans="1:8" x14ac:dyDescent="0.15">
      <c r="A12" s="148"/>
      <c r="B12" s="149"/>
      <c r="C12" s="156"/>
      <c r="D12" s="151">
        <v>102291</v>
      </c>
      <c r="E12" s="152"/>
      <c r="F12" s="153">
        <v>190204</v>
      </c>
      <c r="G12" s="154"/>
      <c r="H12" s="155"/>
    </row>
    <row r="13" spans="1:8" x14ac:dyDescent="0.15">
      <c r="A13" s="136"/>
      <c r="B13" s="141"/>
      <c r="C13" s="157"/>
      <c r="D13" s="158">
        <v>427545</v>
      </c>
      <c r="E13" s="159"/>
      <c r="F13" s="160">
        <v>311305</v>
      </c>
      <c r="G13" s="161"/>
      <c r="H13" s="147"/>
    </row>
    <row r="14" spans="1:8" x14ac:dyDescent="0.15">
      <c r="A14" s="148"/>
      <c r="B14" s="149"/>
      <c r="C14" s="150"/>
      <c r="D14" s="151">
        <v>76150</v>
      </c>
      <c r="E14" s="152"/>
      <c r="F14" s="153">
        <v>160408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29.31</v>
      </c>
      <c r="C19" s="162">
        <f>ROUND(VALUE(SUBSTITUTE(実質収支比率等に係る経年分析!G$48,"▲","-")),2)</f>
        <v>22.01</v>
      </c>
      <c r="D19" s="162">
        <f>ROUND(VALUE(SUBSTITUTE(実質収支比率等に係る経年分析!H$48,"▲","-")),2)</f>
        <v>13.04</v>
      </c>
      <c r="E19" s="162">
        <f>ROUND(VALUE(SUBSTITUTE(実質収支比率等に係る経年分析!I$48,"▲","-")),2)</f>
        <v>12.88</v>
      </c>
      <c r="F19" s="162">
        <f>ROUND(VALUE(SUBSTITUTE(実質収支比率等に係る経年分析!J$48,"▲","-")),2)</f>
        <v>10.69</v>
      </c>
    </row>
    <row r="20" spans="1:11" x14ac:dyDescent="0.15">
      <c r="A20" s="162" t="s">
        <v>53</v>
      </c>
      <c r="B20" s="162">
        <f>ROUND(VALUE(SUBSTITUTE(実質収支比率等に係る経年分析!F$47,"▲","-")),2)</f>
        <v>148.12</v>
      </c>
      <c r="C20" s="162">
        <f>ROUND(VALUE(SUBSTITUTE(実質収支比率等に係る経年分析!G$47,"▲","-")),2)</f>
        <v>151.88999999999999</v>
      </c>
      <c r="D20" s="162">
        <f>ROUND(VALUE(SUBSTITUTE(実質収支比率等に係る経年分析!H$47,"▲","-")),2)</f>
        <v>167.21</v>
      </c>
      <c r="E20" s="162">
        <f>ROUND(VALUE(SUBSTITUTE(実質収支比率等に係る経年分析!I$47,"▲","-")),2)</f>
        <v>171.13</v>
      </c>
      <c r="F20" s="162">
        <f>ROUND(VALUE(SUBSTITUTE(実質収支比率等に係る経年分析!J$47,"▲","-")),2)</f>
        <v>172.15</v>
      </c>
    </row>
    <row r="21" spans="1:11" x14ac:dyDescent="0.15">
      <c r="A21" s="162" t="s">
        <v>54</v>
      </c>
      <c r="B21" s="162">
        <f>IF(ISNUMBER(VALUE(SUBSTITUTE(実質収支比率等に係る経年分析!F$49,"▲","-"))),ROUND(VALUE(SUBSTITUTE(実質収支比率等に係る経年分析!F$49,"▲","-")),2),NA())</f>
        <v>-3.72</v>
      </c>
      <c r="C21" s="162">
        <f>IF(ISNUMBER(VALUE(SUBSTITUTE(実質収支比率等に係る経年分析!G$49,"▲","-"))),ROUND(VALUE(SUBSTITUTE(実質収支比率等に係る経年分析!G$49,"▲","-")),2),NA())</f>
        <v>-5.13</v>
      </c>
      <c r="D21" s="162">
        <f>IF(ISNUMBER(VALUE(SUBSTITUTE(実質収支比率等に係る経年分析!H$49,"▲","-"))),ROUND(VALUE(SUBSTITUTE(実質収支比率等に係る経年分析!H$49,"▲","-")),2),NA())</f>
        <v>-17.86</v>
      </c>
      <c r="E21" s="162">
        <f>IF(ISNUMBER(VALUE(SUBSTITUTE(実質収支比率等に係る経年分析!I$49,"▲","-"))),ROUND(VALUE(SUBSTITUTE(実質収支比率等に係る経年分析!I$49,"▲","-")),2),NA())</f>
        <v>0.44</v>
      </c>
      <c r="F21" s="162">
        <f>IF(ISNUMBER(VALUE(SUBSTITUTE(実質収支比率等に係る経年分析!J$49,"▲","-"))),ROUND(VALUE(SUBSTITUTE(実質収支比率等に係る経年分析!J$49,"▲","-")),2),NA())</f>
        <v>-2.81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0.08</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0.03</v>
      </c>
    </row>
    <row r="32" spans="1:11" x14ac:dyDescent="0.15">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1.58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1.91</v>
      </c>
    </row>
    <row r="33" spans="1:16" x14ac:dyDescent="0.15">
      <c r="A33" s="163" t="str">
        <f>IF(連結実質赤字比率に係る赤字・黒字の構成分析!C$37="",NA(),連結実質赤字比率に係る赤字・黒字の構成分析!C$37)</f>
        <v>住宅用地造成事業特別会計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12.23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11.11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12.86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2.84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2.1800000000000002</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1.84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1.86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2.74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4.05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3.52</v>
      </c>
    </row>
    <row r="35" spans="1:16" x14ac:dyDescent="0.15">
      <c r="A35" s="163" t="str">
        <f>IF(連結実質赤字比率に係る赤字・黒字の構成分析!C$35="",NA(),連結実質赤字比率に係る赤字・黒字の構成分析!C$35)</f>
        <v>国民健康保険特別会計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4.08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3.24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4.7699999999999996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2.99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3.78</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29.31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22.01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13.03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12.88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10.69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397</v>
      </c>
      <c r="E42" s="164"/>
      <c r="F42" s="164"/>
      <c r="G42" s="164">
        <f>'実質公債費比率（分子）の構造'!L$52</f>
        <v>388</v>
      </c>
      <c r="H42" s="164"/>
      <c r="I42" s="164"/>
      <c r="J42" s="164">
        <f>'実質公債費比率（分子）の構造'!M$52</f>
        <v>370</v>
      </c>
      <c r="K42" s="164"/>
      <c r="L42" s="164"/>
      <c r="M42" s="164">
        <f>'実質公債費比率（分子）の構造'!N$52</f>
        <v>350</v>
      </c>
      <c r="N42" s="164"/>
      <c r="O42" s="164"/>
      <c r="P42" s="164">
        <f>'実質公債費比率（分子）の構造'!O$52</f>
        <v>323</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41</v>
      </c>
      <c r="C45" s="164"/>
      <c r="D45" s="164"/>
      <c r="E45" s="164">
        <f>'実質公債費比率（分子）の構造'!L$49</f>
        <v>49</v>
      </c>
      <c r="F45" s="164"/>
      <c r="G45" s="164"/>
      <c r="H45" s="164">
        <f>'実質公債費比率（分子）の構造'!M$49</f>
        <v>46</v>
      </c>
      <c r="I45" s="164"/>
      <c r="J45" s="164"/>
      <c r="K45" s="164">
        <f>'実質公債費比率（分子）の構造'!N$49</f>
        <v>39</v>
      </c>
      <c r="L45" s="164"/>
      <c r="M45" s="164"/>
      <c r="N45" s="164">
        <f>'実質公債費比率（分子）の構造'!O$49</f>
        <v>39</v>
      </c>
      <c r="O45" s="164"/>
      <c r="P45" s="164"/>
    </row>
    <row r="46" spans="1:16" x14ac:dyDescent="0.15">
      <c r="A46" s="164" t="s">
        <v>64</v>
      </c>
      <c r="B46" s="164">
        <f>'実質公債費比率（分子）の構造'!K$48</f>
        <v>216</v>
      </c>
      <c r="C46" s="164"/>
      <c r="D46" s="164"/>
      <c r="E46" s="164">
        <f>'実質公債費比率（分子）の構造'!L$48</f>
        <v>206</v>
      </c>
      <c r="F46" s="164"/>
      <c r="G46" s="164"/>
      <c r="H46" s="164">
        <f>'実質公債費比率（分子）の構造'!M$48</f>
        <v>187</v>
      </c>
      <c r="I46" s="164"/>
      <c r="J46" s="164"/>
      <c r="K46" s="164">
        <f>'実質公債費比率（分子）の構造'!N$48</f>
        <v>150</v>
      </c>
      <c r="L46" s="164"/>
      <c r="M46" s="164"/>
      <c r="N46" s="164">
        <f>'実質公債費比率（分子）の構造'!O$48</f>
        <v>129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142</v>
      </c>
      <c r="C49" s="164"/>
      <c r="D49" s="164"/>
      <c r="E49" s="164">
        <f>'実質公債費比率（分子）の構造'!L$45</f>
        <v>117</v>
      </c>
      <c r="F49" s="164"/>
      <c r="G49" s="164"/>
      <c r="H49" s="164">
        <f>'実質公債費比率（分子）の構造'!M$45</f>
        <v>96</v>
      </c>
      <c r="I49" s="164"/>
      <c r="J49" s="164"/>
      <c r="K49" s="164">
        <f>'実質公債費比率（分子）の構造'!N$45</f>
        <v>92</v>
      </c>
      <c r="L49" s="164"/>
      <c r="M49" s="164"/>
      <c r="N49" s="164">
        <f>'実質公債費比率（分子）の構造'!O$45</f>
        <v>83</v>
      </c>
      <c r="O49" s="164"/>
      <c r="P49" s="164"/>
    </row>
    <row r="50" spans="1:16" x14ac:dyDescent="0.15">
      <c r="A50" s="164" t="s">
        <v>67</v>
      </c>
      <c r="B50" s="164" t="e">
        <f>NA()</f>
        <v>#N/A</v>
      </c>
      <c r="C50" s="164">
        <f>IF(ISNUMBER('実質公債費比率（分子）の構造'!K$53),'実質公債費比率（分子）の構造'!K$53,NA())</f>
        <v>2</v>
      </c>
      <c r="D50" s="164" t="e">
        <f>NA()</f>
        <v>#N/A</v>
      </c>
      <c r="E50" s="164" t="e">
        <f>NA()</f>
        <v>#N/A</v>
      </c>
      <c r="F50" s="164">
        <f>IF(ISNUMBER('実質公債費比率（分子）の構造'!L$53),'実質公債費比率（分子）の構造'!L$53,NA())</f>
        <v>-16</v>
      </c>
      <c r="G50" s="164" t="e">
        <f>NA()</f>
        <v>#N/A</v>
      </c>
      <c r="H50" s="164" t="e">
        <f>NA()</f>
        <v>#N/A</v>
      </c>
      <c r="I50" s="164">
        <f>IF(ISNUMBER('実質公債費比率（分子）の構造'!M$53),'実質公債費比率（分子）の構造'!M$53,NA())</f>
        <v>-41</v>
      </c>
      <c r="J50" s="164" t="e">
        <f>NA()</f>
        <v>#N/A</v>
      </c>
      <c r="K50" s="164" t="e">
        <f>NA()</f>
        <v>#N/A</v>
      </c>
      <c r="L50" s="164">
        <f>IF(ISNUMBER('実質公債費比率（分子）の構造'!N$53),'実質公債費比率（分子）の構造'!N$53,NA())</f>
        <v>-69</v>
      </c>
      <c r="M50" s="164" t="e">
        <f>NA()</f>
        <v>#N/A</v>
      </c>
      <c r="N50" s="164" t="e">
        <f>NA()</f>
        <v>#N/A</v>
      </c>
      <c r="O50" s="164">
        <f>IF(ISNUMBER('実質公債費比率（分子）の構造'!O$53),'実質公債費比率（分子）の構造'!O$53,NA())</f>
        <v>-72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3617</v>
      </c>
      <c r="E56" s="163"/>
      <c r="F56" s="163"/>
      <c r="G56" s="163">
        <f>'将来負担比率（分子）の構造'!J$52</f>
        <v>3578</v>
      </c>
      <c r="H56" s="163"/>
      <c r="I56" s="163"/>
      <c r="J56" s="163">
        <f>'将来負担比率（分子）の構造'!K$52</f>
        <v>3391</v>
      </c>
      <c r="K56" s="163"/>
      <c r="L56" s="163"/>
      <c r="M56" s="163">
        <f>'将来負担比率（分子）の構造'!L$52</f>
        <v>3139</v>
      </c>
      <c r="N56" s="163"/>
      <c r="O56" s="163"/>
      <c r="P56" s="163">
        <f>'将来負担比率（分子）の構造'!M$52</f>
        <v>2838</v>
      </c>
    </row>
    <row r="57" spans="1:16" x14ac:dyDescent="0.15">
      <c r="A57" s="163" t="s">
        <v>42</v>
      </c>
      <c r="B57" s="163"/>
      <c r="C57" s="163"/>
      <c r="D57" s="163">
        <f>'将来負担比率（分子）の構造'!I$51</f>
        <v>18</v>
      </c>
      <c r="E57" s="163"/>
      <c r="F57" s="163"/>
      <c r="G57" s="163">
        <f>'将来負担比率（分子）の構造'!J$51</f>
        <v>17</v>
      </c>
      <c r="H57" s="163"/>
      <c r="I57" s="163"/>
      <c r="J57" s="163">
        <f>'将来負担比率（分子）の構造'!K$51</f>
        <v>17</v>
      </c>
      <c r="K57" s="163"/>
      <c r="L57" s="163"/>
      <c r="M57" s="163">
        <f>'将来負担比率（分子）の構造'!L$51</f>
        <v>16</v>
      </c>
      <c r="N57" s="163"/>
      <c r="O57" s="163"/>
      <c r="P57" s="163">
        <f>'将来負担比率（分子）の構造'!M$51</f>
        <v>16</v>
      </c>
    </row>
    <row r="58" spans="1:16" x14ac:dyDescent="0.15">
      <c r="A58" s="163" t="s">
        <v>41</v>
      </c>
      <c r="B58" s="163"/>
      <c r="C58" s="163"/>
      <c r="D58" s="163">
        <f>'将来負担比率（分子）の構造'!I$50</f>
        <v>12140</v>
      </c>
      <c r="E58" s="163"/>
      <c r="F58" s="163"/>
      <c r="G58" s="163">
        <f>'将来負担比率（分子）の構造'!J$50</f>
        <v>11829</v>
      </c>
      <c r="H58" s="163"/>
      <c r="I58" s="163"/>
      <c r="J58" s="163">
        <f>'将来負担比率（分子）の構造'!K$50</f>
        <v>13411</v>
      </c>
      <c r="K58" s="163"/>
      <c r="L58" s="163"/>
      <c r="M58" s="163">
        <f>'将来負担比率（分子）の構造'!L$50</f>
        <v>13964</v>
      </c>
      <c r="N58" s="163"/>
      <c r="O58" s="163"/>
      <c r="P58" s="163">
        <f>'将来負担比率（分子）の構造'!M$50</f>
        <v>14889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3</v>
      </c>
      <c r="C61" s="163"/>
      <c r="D61" s="163"/>
      <c r="E61" s="163">
        <f>'将来負担比率（分子）の構造'!J$46</f>
        <v>2</v>
      </c>
      <c r="F61" s="163"/>
      <c r="G61" s="163"/>
      <c r="H61" s="163">
        <f>'将来負担比率（分子）の構造'!K$46</f>
        <v>0</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364</v>
      </c>
      <c r="C62" s="163"/>
      <c r="D62" s="163"/>
      <c r="E62" s="163">
        <f>'将来負担比率（分子）の構造'!J$45</f>
        <v>343</v>
      </c>
      <c r="F62" s="163"/>
      <c r="G62" s="163"/>
      <c r="H62" s="163">
        <f>'将来負担比率（分子）の構造'!K$45</f>
        <v>339</v>
      </c>
      <c r="I62" s="163"/>
      <c r="J62" s="163"/>
      <c r="K62" s="163">
        <f>'将来負担比率（分子）の構造'!L$45</f>
        <v>293</v>
      </c>
      <c r="L62" s="163"/>
      <c r="M62" s="163"/>
      <c r="N62" s="163">
        <f>'将来負担比率（分子）の構造'!M$45</f>
        <v>304</v>
      </c>
      <c r="O62" s="163"/>
      <c r="P62" s="163"/>
    </row>
    <row r="63" spans="1:16" x14ac:dyDescent="0.15">
      <c r="A63" s="163" t="s">
        <v>34</v>
      </c>
      <c r="B63" s="163">
        <f>'将来負担比率（分子）の構造'!I$44</f>
        <v>51</v>
      </c>
      <c r="C63" s="163"/>
      <c r="D63" s="163"/>
      <c r="E63" s="163">
        <f>'将来負担比率（分子）の構造'!J$44</f>
        <v>42</v>
      </c>
      <c r="F63" s="163"/>
      <c r="G63" s="163"/>
      <c r="H63" s="163">
        <f>'将来負担比率（分子）の構造'!K$44</f>
        <v>33</v>
      </c>
      <c r="I63" s="163"/>
      <c r="J63" s="163"/>
      <c r="K63" s="163">
        <f>'将来負担比率（分子）の構造'!L$44</f>
        <v>23</v>
      </c>
      <c r="L63" s="163"/>
      <c r="M63" s="163"/>
      <c r="N63" s="163">
        <f>'将来負担比率（分子）の構造'!M$44</f>
        <v>13</v>
      </c>
      <c r="O63" s="163"/>
      <c r="P63" s="163"/>
    </row>
    <row r="64" spans="1:16" x14ac:dyDescent="0.15">
      <c r="A64" s="163" t="s">
        <v>33</v>
      </c>
      <c r="B64" s="163">
        <f>'将来負担比率（分子）の構造'!I$43</f>
        <v>1264</v>
      </c>
      <c r="C64" s="163"/>
      <c r="D64" s="163"/>
      <c r="E64" s="163">
        <f>'将来負担比率（分子）の構造'!J$43</f>
        <v>1070</v>
      </c>
      <c r="F64" s="163"/>
      <c r="G64" s="163"/>
      <c r="H64" s="163">
        <f>'将来負担比率（分子）の構造'!K$43</f>
        <v>892</v>
      </c>
      <c r="I64" s="163"/>
      <c r="J64" s="163"/>
      <c r="K64" s="163">
        <f>'将来負担比率（分子）の構造'!L$43</f>
        <v>719</v>
      </c>
      <c r="L64" s="163"/>
      <c r="M64" s="163"/>
      <c r="N64" s="163">
        <f>'将来負担比率（分子）の構造'!M$43</f>
        <v>581</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712</v>
      </c>
      <c r="C66" s="163"/>
      <c r="D66" s="163"/>
      <c r="E66" s="163">
        <f>'将来負担比率（分子）の構造'!J$41</f>
        <v>598</v>
      </c>
      <c r="F66" s="163"/>
      <c r="G66" s="163"/>
      <c r="H66" s="163">
        <f>'将来負担比率（分子）の構造'!K$41</f>
        <v>503</v>
      </c>
      <c r="I66" s="163"/>
      <c r="J66" s="163"/>
      <c r="K66" s="163">
        <f>'将来負担比率（分子）の構造'!L$41</f>
        <v>411</v>
      </c>
      <c r="L66" s="163"/>
      <c r="M66" s="163"/>
      <c r="N66" s="163">
        <f>'将来負担比率（分子）の構造'!M$41</f>
        <v>329</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5449</v>
      </c>
      <c r="C72" s="167">
        <f>基金残高に係る経年分析!G55</f>
        <v>5675</v>
      </c>
      <c r="D72" s="167">
        <f>基金残高に係る経年分析!H55</f>
        <v>5856</v>
      </c>
    </row>
    <row r="73" spans="1:16" x14ac:dyDescent="0.15">
      <c r="A73" s="166" t="s">
        <v>74</v>
      </c>
      <c r="B73" s="167">
        <f>基金残高に係る経年分析!F56</f>
        <v>83</v>
      </c>
      <c r="C73" s="167">
        <f>基金残高に係る経年分析!G56</f>
        <v>83</v>
      </c>
      <c r="D73" s="167">
        <f>基金残高に係る経年分析!H56</f>
        <v>83</v>
      </c>
    </row>
    <row r="74" spans="1:16" x14ac:dyDescent="0.15">
      <c r="A74" s="166" t="s">
        <v>75</v>
      </c>
      <c r="B74" s="167">
        <f>基金残高に係る経年分析!F57</f>
        <v>11884</v>
      </c>
      <c r="C74" s="167">
        <f>基金残高に係る経年分析!G57</f>
        <v>11728</v>
      </c>
      <c r="D74" s="167">
        <f>基金残高に係る経年分析!H57</f>
        <v>11570</v>
      </c>
    </row>
  </sheetData>
  <sheetProtection algorithmName="SHA-512" hashValue="vLy+wHQDlq7GZeMWpXpgAOZkzjPHBkDn+nL7JEKqGk9kuG2hXYnuG8eJPzsgMgpcSTBZJkNQlf5xodFxXHnhEw==" saltValue="HW9DNNp4r9/61gmkC4Cap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1855440</v>
      </c>
      <c r="S5" s="613"/>
      <c r="T5" s="613"/>
      <c r="U5" s="613"/>
      <c r="V5" s="613"/>
      <c r="W5" s="613"/>
      <c r="X5" s="613"/>
      <c r="Y5" s="614"/>
      <c r="Z5" s="615">
        <v>14.9</v>
      </c>
      <c r="AA5" s="615"/>
      <c r="AB5" s="615"/>
      <c r="AC5" s="615"/>
      <c r="AD5" s="616">
        <v>1851344</v>
      </c>
      <c r="AE5" s="616"/>
      <c r="AF5" s="616"/>
      <c r="AG5" s="616"/>
      <c r="AH5" s="616"/>
      <c r="AI5" s="616"/>
      <c r="AJ5" s="616"/>
      <c r="AK5" s="616"/>
      <c r="AL5" s="617">
        <v>58.5</v>
      </c>
      <c r="AM5" s="618"/>
      <c r="AN5" s="618"/>
      <c r="AO5" s="619"/>
      <c r="AP5" s="609" t="s">
        <v>217</v>
      </c>
      <c r="AQ5" s="610"/>
      <c r="AR5" s="610"/>
      <c r="AS5" s="610"/>
      <c r="AT5" s="610"/>
      <c r="AU5" s="610"/>
      <c r="AV5" s="610"/>
      <c r="AW5" s="610"/>
      <c r="AX5" s="610"/>
      <c r="AY5" s="610"/>
      <c r="AZ5" s="610"/>
      <c r="BA5" s="610"/>
      <c r="BB5" s="610"/>
      <c r="BC5" s="610"/>
      <c r="BD5" s="610"/>
      <c r="BE5" s="610"/>
      <c r="BF5" s="611"/>
      <c r="BG5" s="623">
        <v>1834548</v>
      </c>
      <c r="BH5" s="624"/>
      <c r="BI5" s="624"/>
      <c r="BJ5" s="624"/>
      <c r="BK5" s="624"/>
      <c r="BL5" s="624"/>
      <c r="BM5" s="624"/>
      <c r="BN5" s="625"/>
      <c r="BO5" s="626">
        <v>98.9</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62757</v>
      </c>
      <c r="S6" s="624"/>
      <c r="T6" s="624"/>
      <c r="U6" s="624"/>
      <c r="V6" s="624"/>
      <c r="W6" s="624"/>
      <c r="X6" s="624"/>
      <c r="Y6" s="625"/>
      <c r="Z6" s="626">
        <v>0.5</v>
      </c>
      <c r="AA6" s="626"/>
      <c r="AB6" s="626"/>
      <c r="AC6" s="626"/>
      <c r="AD6" s="627">
        <v>62757</v>
      </c>
      <c r="AE6" s="627"/>
      <c r="AF6" s="627"/>
      <c r="AG6" s="627"/>
      <c r="AH6" s="627"/>
      <c r="AI6" s="627"/>
      <c r="AJ6" s="627"/>
      <c r="AK6" s="627"/>
      <c r="AL6" s="628">
        <v>2</v>
      </c>
      <c r="AM6" s="629"/>
      <c r="AN6" s="629"/>
      <c r="AO6" s="630"/>
      <c r="AP6" s="620" t="s">
        <v>222</v>
      </c>
      <c r="AQ6" s="621"/>
      <c r="AR6" s="621"/>
      <c r="AS6" s="621"/>
      <c r="AT6" s="621"/>
      <c r="AU6" s="621"/>
      <c r="AV6" s="621"/>
      <c r="AW6" s="621"/>
      <c r="AX6" s="621"/>
      <c r="AY6" s="621"/>
      <c r="AZ6" s="621"/>
      <c r="BA6" s="621"/>
      <c r="BB6" s="621"/>
      <c r="BC6" s="621"/>
      <c r="BD6" s="621"/>
      <c r="BE6" s="621"/>
      <c r="BF6" s="622"/>
      <c r="BG6" s="623">
        <v>1834548</v>
      </c>
      <c r="BH6" s="624"/>
      <c r="BI6" s="624"/>
      <c r="BJ6" s="624"/>
      <c r="BK6" s="624"/>
      <c r="BL6" s="624"/>
      <c r="BM6" s="624"/>
      <c r="BN6" s="625"/>
      <c r="BO6" s="626">
        <v>98.9</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75478</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65090</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346</v>
      </c>
      <c r="S7" s="624"/>
      <c r="T7" s="624"/>
      <c r="U7" s="624"/>
      <c r="V7" s="624"/>
      <c r="W7" s="624"/>
      <c r="X7" s="624"/>
      <c r="Y7" s="625"/>
      <c r="Z7" s="626">
        <v>0</v>
      </c>
      <c r="AA7" s="626"/>
      <c r="AB7" s="626"/>
      <c r="AC7" s="626"/>
      <c r="AD7" s="627">
        <v>346</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397217</v>
      </c>
      <c r="BH7" s="624"/>
      <c r="BI7" s="624"/>
      <c r="BJ7" s="624"/>
      <c r="BK7" s="624"/>
      <c r="BL7" s="624"/>
      <c r="BM7" s="624"/>
      <c r="BN7" s="625"/>
      <c r="BO7" s="626">
        <v>21.4</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5473064</v>
      </c>
      <c r="CS7" s="624"/>
      <c r="CT7" s="624"/>
      <c r="CU7" s="624"/>
      <c r="CV7" s="624"/>
      <c r="CW7" s="624"/>
      <c r="CX7" s="624"/>
      <c r="CY7" s="625"/>
      <c r="CZ7" s="626">
        <v>46.3</v>
      </c>
      <c r="DA7" s="626"/>
      <c r="DB7" s="626"/>
      <c r="DC7" s="626"/>
      <c r="DD7" s="632">
        <v>1783431</v>
      </c>
      <c r="DE7" s="624"/>
      <c r="DF7" s="624"/>
      <c r="DG7" s="624"/>
      <c r="DH7" s="624"/>
      <c r="DI7" s="624"/>
      <c r="DJ7" s="624"/>
      <c r="DK7" s="624"/>
      <c r="DL7" s="624"/>
      <c r="DM7" s="624"/>
      <c r="DN7" s="624"/>
      <c r="DO7" s="624"/>
      <c r="DP7" s="625"/>
      <c r="DQ7" s="632">
        <v>2141788</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5491</v>
      </c>
      <c r="S8" s="624"/>
      <c r="T8" s="624"/>
      <c r="U8" s="624"/>
      <c r="V8" s="624"/>
      <c r="W8" s="624"/>
      <c r="X8" s="624"/>
      <c r="Y8" s="625"/>
      <c r="Z8" s="626">
        <v>0</v>
      </c>
      <c r="AA8" s="626"/>
      <c r="AB8" s="626"/>
      <c r="AC8" s="626"/>
      <c r="AD8" s="627">
        <v>5491</v>
      </c>
      <c r="AE8" s="627"/>
      <c r="AF8" s="627"/>
      <c r="AG8" s="627"/>
      <c r="AH8" s="627"/>
      <c r="AI8" s="627"/>
      <c r="AJ8" s="627"/>
      <c r="AK8" s="627"/>
      <c r="AL8" s="628">
        <v>0.2</v>
      </c>
      <c r="AM8" s="629"/>
      <c r="AN8" s="629"/>
      <c r="AO8" s="630"/>
      <c r="AP8" s="620" t="s">
        <v>228</v>
      </c>
      <c r="AQ8" s="621"/>
      <c r="AR8" s="621"/>
      <c r="AS8" s="621"/>
      <c r="AT8" s="621"/>
      <c r="AU8" s="621"/>
      <c r="AV8" s="621"/>
      <c r="AW8" s="621"/>
      <c r="AX8" s="621"/>
      <c r="AY8" s="621"/>
      <c r="AZ8" s="621"/>
      <c r="BA8" s="621"/>
      <c r="BB8" s="621"/>
      <c r="BC8" s="621"/>
      <c r="BD8" s="621"/>
      <c r="BE8" s="621"/>
      <c r="BF8" s="622"/>
      <c r="BG8" s="623">
        <v>9630</v>
      </c>
      <c r="BH8" s="624"/>
      <c r="BI8" s="624"/>
      <c r="BJ8" s="624"/>
      <c r="BK8" s="624"/>
      <c r="BL8" s="624"/>
      <c r="BM8" s="624"/>
      <c r="BN8" s="625"/>
      <c r="BO8" s="626">
        <v>0.5</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1172553</v>
      </c>
      <c r="CS8" s="624"/>
      <c r="CT8" s="624"/>
      <c r="CU8" s="624"/>
      <c r="CV8" s="624"/>
      <c r="CW8" s="624"/>
      <c r="CX8" s="624"/>
      <c r="CY8" s="625"/>
      <c r="CZ8" s="626">
        <v>9.9</v>
      </c>
      <c r="DA8" s="626"/>
      <c r="DB8" s="626"/>
      <c r="DC8" s="626"/>
      <c r="DD8" s="632" t="s">
        <v>122</v>
      </c>
      <c r="DE8" s="624"/>
      <c r="DF8" s="624"/>
      <c r="DG8" s="624"/>
      <c r="DH8" s="624"/>
      <c r="DI8" s="624"/>
      <c r="DJ8" s="624"/>
      <c r="DK8" s="624"/>
      <c r="DL8" s="624"/>
      <c r="DM8" s="624"/>
      <c r="DN8" s="624"/>
      <c r="DO8" s="624"/>
      <c r="DP8" s="625"/>
      <c r="DQ8" s="632">
        <v>679690</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7065</v>
      </c>
      <c r="S9" s="624"/>
      <c r="T9" s="624"/>
      <c r="U9" s="624"/>
      <c r="V9" s="624"/>
      <c r="W9" s="624"/>
      <c r="X9" s="624"/>
      <c r="Y9" s="625"/>
      <c r="Z9" s="626">
        <v>0.1</v>
      </c>
      <c r="AA9" s="626"/>
      <c r="AB9" s="626"/>
      <c r="AC9" s="626"/>
      <c r="AD9" s="627">
        <v>7065</v>
      </c>
      <c r="AE9" s="627"/>
      <c r="AF9" s="627"/>
      <c r="AG9" s="627"/>
      <c r="AH9" s="627"/>
      <c r="AI9" s="627"/>
      <c r="AJ9" s="627"/>
      <c r="AK9" s="627"/>
      <c r="AL9" s="628">
        <v>0.2</v>
      </c>
      <c r="AM9" s="629"/>
      <c r="AN9" s="629"/>
      <c r="AO9" s="630"/>
      <c r="AP9" s="620" t="s">
        <v>231</v>
      </c>
      <c r="AQ9" s="621"/>
      <c r="AR9" s="621"/>
      <c r="AS9" s="621"/>
      <c r="AT9" s="621"/>
      <c r="AU9" s="621"/>
      <c r="AV9" s="621"/>
      <c r="AW9" s="621"/>
      <c r="AX9" s="621"/>
      <c r="AY9" s="621"/>
      <c r="AZ9" s="621"/>
      <c r="BA9" s="621"/>
      <c r="BB9" s="621"/>
      <c r="BC9" s="621"/>
      <c r="BD9" s="621"/>
      <c r="BE9" s="621"/>
      <c r="BF9" s="622"/>
      <c r="BG9" s="623">
        <v>280676</v>
      </c>
      <c r="BH9" s="624"/>
      <c r="BI9" s="624"/>
      <c r="BJ9" s="624"/>
      <c r="BK9" s="624"/>
      <c r="BL9" s="624"/>
      <c r="BM9" s="624"/>
      <c r="BN9" s="625"/>
      <c r="BO9" s="626">
        <v>15.1</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517094</v>
      </c>
      <c r="CS9" s="624"/>
      <c r="CT9" s="624"/>
      <c r="CU9" s="624"/>
      <c r="CV9" s="624"/>
      <c r="CW9" s="624"/>
      <c r="CX9" s="624"/>
      <c r="CY9" s="625"/>
      <c r="CZ9" s="626">
        <v>4.4000000000000004</v>
      </c>
      <c r="DA9" s="626"/>
      <c r="DB9" s="626"/>
      <c r="DC9" s="626"/>
      <c r="DD9" s="632">
        <v>2951</v>
      </c>
      <c r="DE9" s="624"/>
      <c r="DF9" s="624"/>
      <c r="DG9" s="624"/>
      <c r="DH9" s="624"/>
      <c r="DI9" s="624"/>
      <c r="DJ9" s="624"/>
      <c r="DK9" s="624"/>
      <c r="DL9" s="624"/>
      <c r="DM9" s="624"/>
      <c r="DN9" s="624"/>
      <c r="DO9" s="624"/>
      <c r="DP9" s="625"/>
      <c r="DQ9" s="632">
        <v>455421</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40918</v>
      </c>
      <c r="BH10" s="624"/>
      <c r="BI10" s="624"/>
      <c r="BJ10" s="624"/>
      <c r="BK10" s="624"/>
      <c r="BL10" s="624"/>
      <c r="BM10" s="624"/>
      <c r="BN10" s="625"/>
      <c r="BO10" s="626">
        <v>2.2000000000000002</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6</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6</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180796</v>
      </c>
      <c r="S11" s="624"/>
      <c r="T11" s="624"/>
      <c r="U11" s="624"/>
      <c r="V11" s="624"/>
      <c r="W11" s="624"/>
      <c r="X11" s="624"/>
      <c r="Y11" s="625"/>
      <c r="Z11" s="628">
        <v>1.5</v>
      </c>
      <c r="AA11" s="629"/>
      <c r="AB11" s="629"/>
      <c r="AC11" s="635"/>
      <c r="AD11" s="632">
        <v>180796</v>
      </c>
      <c r="AE11" s="624"/>
      <c r="AF11" s="624"/>
      <c r="AG11" s="624"/>
      <c r="AH11" s="624"/>
      <c r="AI11" s="624"/>
      <c r="AJ11" s="624"/>
      <c r="AK11" s="625"/>
      <c r="AL11" s="628">
        <v>5.7</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65993</v>
      </c>
      <c r="BH11" s="624"/>
      <c r="BI11" s="624"/>
      <c r="BJ11" s="624"/>
      <c r="BK11" s="624"/>
      <c r="BL11" s="624"/>
      <c r="BM11" s="624"/>
      <c r="BN11" s="625"/>
      <c r="BO11" s="626">
        <v>3.6</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485651</v>
      </c>
      <c r="CS11" s="624"/>
      <c r="CT11" s="624"/>
      <c r="CU11" s="624"/>
      <c r="CV11" s="624"/>
      <c r="CW11" s="624"/>
      <c r="CX11" s="624"/>
      <c r="CY11" s="625"/>
      <c r="CZ11" s="626">
        <v>4.0999999999999996</v>
      </c>
      <c r="DA11" s="626"/>
      <c r="DB11" s="626"/>
      <c r="DC11" s="626"/>
      <c r="DD11" s="632">
        <v>117305</v>
      </c>
      <c r="DE11" s="624"/>
      <c r="DF11" s="624"/>
      <c r="DG11" s="624"/>
      <c r="DH11" s="624"/>
      <c r="DI11" s="624"/>
      <c r="DJ11" s="624"/>
      <c r="DK11" s="624"/>
      <c r="DL11" s="624"/>
      <c r="DM11" s="624"/>
      <c r="DN11" s="624"/>
      <c r="DO11" s="624"/>
      <c r="DP11" s="625"/>
      <c r="DQ11" s="632">
        <v>160145</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1356181</v>
      </c>
      <c r="BH12" s="624"/>
      <c r="BI12" s="624"/>
      <c r="BJ12" s="624"/>
      <c r="BK12" s="624"/>
      <c r="BL12" s="624"/>
      <c r="BM12" s="624"/>
      <c r="BN12" s="625"/>
      <c r="BO12" s="626">
        <v>73.099999999999994</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602546</v>
      </c>
      <c r="CS12" s="624"/>
      <c r="CT12" s="624"/>
      <c r="CU12" s="624"/>
      <c r="CV12" s="624"/>
      <c r="CW12" s="624"/>
      <c r="CX12" s="624"/>
      <c r="CY12" s="625"/>
      <c r="CZ12" s="626">
        <v>5.0999999999999996</v>
      </c>
      <c r="DA12" s="626"/>
      <c r="DB12" s="626"/>
      <c r="DC12" s="626"/>
      <c r="DD12" s="632">
        <v>107998</v>
      </c>
      <c r="DE12" s="624"/>
      <c r="DF12" s="624"/>
      <c r="DG12" s="624"/>
      <c r="DH12" s="624"/>
      <c r="DI12" s="624"/>
      <c r="DJ12" s="624"/>
      <c r="DK12" s="624"/>
      <c r="DL12" s="624"/>
      <c r="DM12" s="624"/>
      <c r="DN12" s="624"/>
      <c r="DO12" s="624"/>
      <c r="DP12" s="625"/>
      <c r="DQ12" s="632">
        <v>431395</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1340985</v>
      </c>
      <c r="BH13" s="624"/>
      <c r="BI13" s="624"/>
      <c r="BJ13" s="624"/>
      <c r="BK13" s="624"/>
      <c r="BL13" s="624"/>
      <c r="BM13" s="624"/>
      <c r="BN13" s="625"/>
      <c r="BO13" s="626">
        <v>72.3</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1994037</v>
      </c>
      <c r="CS13" s="624"/>
      <c r="CT13" s="624"/>
      <c r="CU13" s="624"/>
      <c r="CV13" s="624"/>
      <c r="CW13" s="624"/>
      <c r="CX13" s="624"/>
      <c r="CY13" s="625"/>
      <c r="CZ13" s="626">
        <v>16.899999999999999</v>
      </c>
      <c r="DA13" s="626"/>
      <c r="DB13" s="626"/>
      <c r="DC13" s="626"/>
      <c r="DD13" s="632">
        <v>874949</v>
      </c>
      <c r="DE13" s="624"/>
      <c r="DF13" s="624"/>
      <c r="DG13" s="624"/>
      <c r="DH13" s="624"/>
      <c r="DI13" s="624"/>
      <c r="DJ13" s="624"/>
      <c r="DK13" s="624"/>
      <c r="DL13" s="624"/>
      <c r="DM13" s="624"/>
      <c r="DN13" s="624"/>
      <c r="DO13" s="624"/>
      <c r="DP13" s="625"/>
      <c r="DQ13" s="632">
        <v>1146510</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25089</v>
      </c>
      <c r="BH14" s="624"/>
      <c r="BI14" s="624"/>
      <c r="BJ14" s="624"/>
      <c r="BK14" s="624"/>
      <c r="BL14" s="624"/>
      <c r="BM14" s="624"/>
      <c r="BN14" s="625"/>
      <c r="BO14" s="626">
        <v>1.4</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595372</v>
      </c>
      <c r="CS14" s="624"/>
      <c r="CT14" s="624"/>
      <c r="CU14" s="624"/>
      <c r="CV14" s="624"/>
      <c r="CW14" s="624"/>
      <c r="CX14" s="624"/>
      <c r="CY14" s="625"/>
      <c r="CZ14" s="626">
        <v>5</v>
      </c>
      <c r="DA14" s="626"/>
      <c r="DB14" s="626"/>
      <c r="DC14" s="626"/>
      <c r="DD14" s="632">
        <v>374326</v>
      </c>
      <c r="DE14" s="624"/>
      <c r="DF14" s="624"/>
      <c r="DG14" s="624"/>
      <c r="DH14" s="624"/>
      <c r="DI14" s="624"/>
      <c r="DJ14" s="624"/>
      <c r="DK14" s="624"/>
      <c r="DL14" s="624"/>
      <c r="DM14" s="624"/>
      <c r="DN14" s="624"/>
      <c r="DO14" s="624"/>
      <c r="DP14" s="625"/>
      <c r="DQ14" s="632">
        <v>240982</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5019</v>
      </c>
      <c r="S15" s="624"/>
      <c r="T15" s="624"/>
      <c r="U15" s="624"/>
      <c r="V15" s="624"/>
      <c r="W15" s="624"/>
      <c r="X15" s="624"/>
      <c r="Y15" s="625"/>
      <c r="Z15" s="626">
        <v>0</v>
      </c>
      <c r="AA15" s="626"/>
      <c r="AB15" s="626"/>
      <c r="AC15" s="626"/>
      <c r="AD15" s="627">
        <v>5019</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56061</v>
      </c>
      <c r="BH15" s="624"/>
      <c r="BI15" s="624"/>
      <c r="BJ15" s="624"/>
      <c r="BK15" s="624"/>
      <c r="BL15" s="624"/>
      <c r="BM15" s="624"/>
      <c r="BN15" s="625"/>
      <c r="BO15" s="626">
        <v>3</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721060</v>
      </c>
      <c r="CS15" s="624"/>
      <c r="CT15" s="624"/>
      <c r="CU15" s="624"/>
      <c r="CV15" s="624"/>
      <c r="CW15" s="624"/>
      <c r="CX15" s="624"/>
      <c r="CY15" s="625"/>
      <c r="CZ15" s="626">
        <v>6.1</v>
      </c>
      <c r="DA15" s="626"/>
      <c r="DB15" s="626"/>
      <c r="DC15" s="626"/>
      <c r="DD15" s="632">
        <v>20291</v>
      </c>
      <c r="DE15" s="624"/>
      <c r="DF15" s="624"/>
      <c r="DG15" s="624"/>
      <c r="DH15" s="624"/>
      <c r="DI15" s="624"/>
      <c r="DJ15" s="624"/>
      <c r="DK15" s="624"/>
      <c r="DL15" s="624"/>
      <c r="DM15" s="624"/>
      <c r="DN15" s="624"/>
      <c r="DO15" s="624"/>
      <c r="DP15" s="625"/>
      <c r="DQ15" s="632">
        <v>488580</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19752</v>
      </c>
      <c r="S16" s="624"/>
      <c r="T16" s="624"/>
      <c r="U16" s="624"/>
      <c r="V16" s="624"/>
      <c r="W16" s="624"/>
      <c r="X16" s="624"/>
      <c r="Y16" s="625"/>
      <c r="Z16" s="626">
        <v>0.2</v>
      </c>
      <c r="AA16" s="626"/>
      <c r="AB16" s="626"/>
      <c r="AC16" s="626"/>
      <c r="AD16" s="627">
        <v>19752</v>
      </c>
      <c r="AE16" s="627"/>
      <c r="AF16" s="627"/>
      <c r="AG16" s="627"/>
      <c r="AH16" s="627"/>
      <c r="AI16" s="627"/>
      <c r="AJ16" s="627"/>
      <c r="AK16" s="627"/>
      <c r="AL16" s="628">
        <v>0.6</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98416</v>
      </c>
      <c r="CS16" s="624"/>
      <c r="CT16" s="624"/>
      <c r="CU16" s="624"/>
      <c r="CV16" s="624"/>
      <c r="CW16" s="624"/>
      <c r="CX16" s="624"/>
      <c r="CY16" s="625"/>
      <c r="CZ16" s="626">
        <v>0.8</v>
      </c>
      <c r="DA16" s="626"/>
      <c r="DB16" s="626"/>
      <c r="DC16" s="626"/>
      <c r="DD16" s="632" t="s">
        <v>122</v>
      </c>
      <c r="DE16" s="624"/>
      <c r="DF16" s="624"/>
      <c r="DG16" s="624"/>
      <c r="DH16" s="624"/>
      <c r="DI16" s="624"/>
      <c r="DJ16" s="624"/>
      <c r="DK16" s="624"/>
      <c r="DL16" s="624"/>
      <c r="DM16" s="624"/>
      <c r="DN16" s="624"/>
      <c r="DO16" s="624"/>
      <c r="DP16" s="625"/>
      <c r="DQ16" s="632">
        <v>98416</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27998</v>
      </c>
      <c r="S17" s="624"/>
      <c r="T17" s="624"/>
      <c r="U17" s="624"/>
      <c r="V17" s="624"/>
      <c r="W17" s="624"/>
      <c r="X17" s="624"/>
      <c r="Y17" s="625"/>
      <c r="Z17" s="626">
        <v>0.2</v>
      </c>
      <c r="AA17" s="626"/>
      <c r="AB17" s="626"/>
      <c r="AC17" s="626"/>
      <c r="AD17" s="627">
        <v>27998</v>
      </c>
      <c r="AE17" s="627"/>
      <c r="AF17" s="627"/>
      <c r="AG17" s="627"/>
      <c r="AH17" s="627"/>
      <c r="AI17" s="627"/>
      <c r="AJ17" s="627"/>
      <c r="AK17" s="627"/>
      <c r="AL17" s="628">
        <v>0.9</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82883</v>
      </c>
      <c r="CS17" s="624"/>
      <c r="CT17" s="624"/>
      <c r="CU17" s="624"/>
      <c r="CV17" s="624"/>
      <c r="CW17" s="624"/>
      <c r="CX17" s="624"/>
      <c r="CY17" s="625"/>
      <c r="CZ17" s="626">
        <v>0.7</v>
      </c>
      <c r="DA17" s="626"/>
      <c r="DB17" s="626"/>
      <c r="DC17" s="626"/>
      <c r="DD17" s="632" t="s">
        <v>122</v>
      </c>
      <c r="DE17" s="624"/>
      <c r="DF17" s="624"/>
      <c r="DG17" s="624"/>
      <c r="DH17" s="624"/>
      <c r="DI17" s="624"/>
      <c r="DJ17" s="624"/>
      <c r="DK17" s="624"/>
      <c r="DL17" s="624"/>
      <c r="DM17" s="624"/>
      <c r="DN17" s="624"/>
      <c r="DO17" s="624"/>
      <c r="DP17" s="625"/>
      <c r="DQ17" s="632">
        <v>82657</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2008</v>
      </c>
      <c r="S18" s="624"/>
      <c r="T18" s="624"/>
      <c r="U18" s="624"/>
      <c r="V18" s="624"/>
      <c r="W18" s="624"/>
      <c r="X18" s="624"/>
      <c r="Y18" s="625"/>
      <c r="Z18" s="626">
        <v>0</v>
      </c>
      <c r="AA18" s="626"/>
      <c r="AB18" s="626"/>
      <c r="AC18" s="626"/>
      <c r="AD18" s="627">
        <v>2008</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25990</v>
      </c>
      <c r="S19" s="624"/>
      <c r="T19" s="624"/>
      <c r="U19" s="624"/>
      <c r="V19" s="624"/>
      <c r="W19" s="624"/>
      <c r="X19" s="624"/>
      <c r="Y19" s="625"/>
      <c r="Z19" s="626">
        <v>0.2</v>
      </c>
      <c r="AA19" s="626"/>
      <c r="AB19" s="626"/>
      <c r="AC19" s="626"/>
      <c r="AD19" s="627">
        <v>25990</v>
      </c>
      <c r="AE19" s="627"/>
      <c r="AF19" s="627"/>
      <c r="AG19" s="627"/>
      <c r="AH19" s="627"/>
      <c r="AI19" s="627"/>
      <c r="AJ19" s="627"/>
      <c r="AK19" s="627"/>
      <c r="AL19" s="628">
        <v>0.8</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20892</v>
      </c>
      <c r="BH19" s="624"/>
      <c r="BI19" s="624"/>
      <c r="BJ19" s="624"/>
      <c r="BK19" s="624"/>
      <c r="BL19" s="624"/>
      <c r="BM19" s="624"/>
      <c r="BN19" s="625"/>
      <c r="BO19" s="626">
        <v>1.1000000000000001</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20892</v>
      </c>
      <c r="BH20" s="624"/>
      <c r="BI20" s="624"/>
      <c r="BJ20" s="624"/>
      <c r="BK20" s="624"/>
      <c r="BL20" s="624"/>
      <c r="BM20" s="624"/>
      <c r="BN20" s="625"/>
      <c r="BO20" s="626">
        <v>1.1000000000000001</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11818160</v>
      </c>
      <c r="CS20" s="624"/>
      <c r="CT20" s="624"/>
      <c r="CU20" s="624"/>
      <c r="CV20" s="624"/>
      <c r="CW20" s="624"/>
      <c r="CX20" s="624"/>
      <c r="CY20" s="625"/>
      <c r="CZ20" s="626">
        <v>100</v>
      </c>
      <c r="DA20" s="626"/>
      <c r="DB20" s="626"/>
      <c r="DC20" s="626"/>
      <c r="DD20" s="632">
        <v>3281251</v>
      </c>
      <c r="DE20" s="624"/>
      <c r="DF20" s="624"/>
      <c r="DG20" s="624"/>
      <c r="DH20" s="624"/>
      <c r="DI20" s="624"/>
      <c r="DJ20" s="624"/>
      <c r="DK20" s="624"/>
      <c r="DL20" s="624"/>
      <c r="DM20" s="624"/>
      <c r="DN20" s="624"/>
      <c r="DO20" s="624"/>
      <c r="DP20" s="625"/>
      <c r="DQ20" s="632">
        <v>5990680</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2391388</v>
      </c>
      <c r="S21" s="624"/>
      <c r="T21" s="624"/>
      <c r="U21" s="624"/>
      <c r="V21" s="624"/>
      <c r="W21" s="624"/>
      <c r="X21" s="624"/>
      <c r="Y21" s="625"/>
      <c r="Z21" s="626">
        <v>19.2</v>
      </c>
      <c r="AA21" s="626"/>
      <c r="AB21" s="626"/>
      <c r="AC21" s="626"/>
      <c r="AD21" s="627">
        <v>986483</v>
      </c>
      <c r="AE21" s="627"/>
      <c r="AF21" s="627"/>
      <c r="AG21" s="627"/>
      <c r="AH21" s="627"/>
      <c r="AI21" s="627"/>
      <c r="AJ21" s="627"/>
      <c r="AK21" s="627"/>
      <c r="AL21" s="628">
        <v>31.2</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20892</v>
      </c>
      <c r="BH21" s="624"/>
      <c r="BI21" s="624"/>
      <c r="BJ21" s="624"/>
      <c r="BK21" s="624"/>
      <c r="BL21" s="624"/>
      <c r="BM21" s="624"/>
      <c r="BN21" s="625"/>
      <c r="BO21" s="626">
        <v>1.1000000000000001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986483</v>
      </c>
      <c r="S22" s="624"/>
      <c r="T22" s="624"/>
      <c r="U22" s="624"/>
      <c r="V22" s="624"/>
      <c r="W22" s="624"/>
      <c r="X22" s="624"/>
      <c r="Y22" s="625"/>
      <c r="Z22" s="626">
        <v>7.9</v>
      </c>
      <c r="AA22" s="626"/>
      <c r="AB22" s="626"/>
      <c r="AC22" s="626"/>
      <c r="AD22" s="627">
        <v>986483</v>
      </c>
      <c r="AE22" s="627"/>
      <c r="AF22" s="627"/>
      <c r="AG22" s="627"/>
      <c r="AH22" s="627"/>
      <c r="AI22" s="627"/>
      <c r="AJ22" s="627"/>
      <c r="AK22" s="627"/>
      <c r="AL22" s="628">
        <v>31.2</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229362</v>
      </c>
      <c r="S23" s="624"/>
      <c r="T23" s="624"/>
      <c r="U23" s="624"/>
      <c r="V23" s="624"/>
      <c r="W23" s="624"/>
      <c r="X23" s="624"/>
      <c r="Y23" s="625"/>
      <c r="Z23" s="626">
        <v>1.8</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v>1175543</v>
      </c>
      <c r="S24" s="624"/>
      <c r="T24" s="624"/>
      <c r="U24" s="624"/>
      <c r="V24" s="624"/>
      <c r="W24" s="624"/>
      <c r="X24" s="624"/>
      <c r="Y24" s="625"/>
      <c r="Z24" s="626">
        <v>9.4</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1554306</v>
      </c>
      <c r="CS24" s="613"/>
      <c r="CT24" s="613"/>
      <c r="CU24" s="613"/>
      <c r="CV24" s="613"/>
      <c r="CW24" s="613"/>
      <c r="CX24" s="613"/>
      <c r="CY24" s="614"/>
      <c r="CZ24" s="617">
        <v>13.2</v>
      </c>
      <c r="DA24" s="618"/>
      <c r="DB24" s="618"/>
      <c r="DC24" s="634"/>
      <c r="DD24" s="655">
        <v>685405</v>
      </c>
      <c r="DE24" s="613"/>
      <c r="DF24" s="613"/>
      <c r="DG24" s="613"/>
      <c r="DH24" s="613"/>
      <c r="DI24" s="613"/>
      <c r="DJ24" s="613"/>
      <c r="DK24" s="614"/>
      <c r="DL24" s="655">
        <v>595227</v>
      </c>
      <c r="DM24" s="613"/>
      <c r="DN24" s="613"/>
      <c r="DO24" s="613"/>
      <c r="DP24" s="613"/>
      <c r="DQ24" s="613"/>
      <c r="DR24" s="613"/>
      <c r="DS24" s="613"/>
      <c r="DT24" s="613"/>
      <c r="DU24" s="613"/>
      <c r="DV24" s="614"/>
      <c r="DW24" s="617">
        <v>18.8</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4556052</v>
      </c>
      <c r="S25" s="624"/>
      <c r="T25" s="624"/>
      <c r="U25" s="624"/>
      <c r="V25" s="624"/>
      <c r="W25" s="624"/>
      <c r="X25" s="624"/>
      <c r="Y25" s="625"/>
      <c r="Z25" s="626">
        <v>36.5</v>
      </c>
      <c r="AA25" s="626"/>
      <c r="AB25" s="626"/>
      <c r="AC25" s="626"/>
      <c r="AD25" s="627">
        <v>3147051</v>
      </c>
      <c r="AE25" s="627"/>
      <c r="AF25" s="627"/>
      <c r="AG25" s="627"/>
      <c r="AH25" s="627"/>
      <c r="AI25" s="627"/>
      <c r="AJ25" s="627"/>
      <c r="AK25" s="627"/>
      <c r="AL25" s="628">
        <v>99.5</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1103482</v>
      </c>
      <c r="CS25" s="656"/>
      <c r="CT25" s="656"/>
      <c r="CU25" s="656"/>
      <c r="CV25" s="656"/>
      <c r="CW25" s="656"/>
      <c r="CX25" s="656"/>
      <c r="CY25" s="657"/>
      <c r="CZ25" s="628">
        <v>9.3000000000000007</v>
      </c>
      <c r="DA25" s="653"/>
      <c r="DB25" s="653"/>
      <c r="DC25" s="658"/>
      <c r="DD25" s="632">
        <v>494899</v>
      </c>
      <c r="DE25" s="656"/>
      <c r="DF25" s="656"/>
      <c r="DG25" s="656"/>
      <c r="DH25" s="656"/>
      <c r="DI25" s="656"/>
      <c r="DJ25" s="656"/>
      <c r="DK25" s="657"/>
      <c r="DL25" s="632">
        <v>414542</v>
      </c>
      <c r="DM25" s="656"/>
      <c r="DN25" s="656"/>
      <c r="DO25" s="656"/>
      <c r="DP25" s="656"/>
      <c r="DQ25" s="656"/>
      <c r="DR25" s="656"/>
      <c r="DS25" s="656"/>
      <c r="DT25" s="656"/>
      <c r="DU25" s="656"/>
      <c r="DV25" s="657"/>
      <c r="DW25" s="628">
        <v>13.1</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597</v>
      </c>
      <c r="S26" s="624"/>
      <c r="T26" s="624"/>
      <c r="U26" s="624"/>
      <c r="V26" s="624"/>
      <c r="W26" s="624"/>
      <c r="X26" s="624"/>
      <c r="Y26" s="625"/>
      <c r="Z26" s="626">
        <v>0</v>
      </c>
      <c r="AA26" s="626"/>
      <c r="AB26" s="626"/>
      <c r="AC26" s="626"/>
      <c r="AD26" s="627">
        <v>597</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755972</v>
      </c>
      <c r="CS26" s="624"/>
      <c r="CT26" s="624"/>
      <c r="CU26" s="624"/>
      <c r="CV26" s="624"/>
      <c r="CW26" s="624"/>
      <c r="CX26" s="624"/>
      <c r="CY26" s="625"/>
      <c r="CZ26" s="628">
        <v>6.4</v>
      </c>
      <c r="DA26" s="653"/>
      <c r="DB26" s="653"/>
      <c r="DC26" s="658"/>
      <c r="DD26" s="632">
        <v>252124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5967</v>
      </c>
      <c r="S27" s="624"/>
      <c r="T27" s="624"/>
      <c r="U27" s="624"/>
      <c r="V27" s="624"/>
      <c r="W27" s="624"/>
      <c r="X27" s="624"/>
      <c r="Y27" s="625"/>
      <c r="Z27" s="626">
        <v>0</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1855440</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367941</v>
      </c>
      <c r="CS27" s="656"/>
      <c r="CT27" s="656"/>
      <c r="CU27" s="656"/>
      <c r="CV27" s="656"/>
      <c r="CW27" s="656"/>
      <c r="CX27" s="656"/>
      <c r="CY27" s="657"/>
      <c r="CZ27" s="628">
        <v>3.1</v>
      </c>
      <c r="DA27" s="653"/>
      <c r="DB27" s="653"/>
      <c r="DC27" s="658"/>
      <c r="DD27" s="632">
        <v>107849</v>
      </c>
      <c r="DE27" s="656"/>
      <c r="DF27" s="656"/>
      <c r="DG27" s="656"/>
      <c r="DH27" s="656"/>
      <c r="DI27" s="656"/>
      <c r="DJ27" s="656"/>
      <c r="DK27" s="657"/>
      <c r="DL27" s="632">
        <v>98028</v>
      </c>
      <c r="DM27" s="656"/>
      <c r="DN27" s="656"/>
      <c r="DO27" s="656"/>
      <c r="DP27" s="656"/>
      <c r="DQ27" s="656"/>
      <c r="DR27" s="656"/>
      <c r="DS27" s="656"/>
      <c r="DT27" s="656"/>
      <c r="DU27" s="656"/>
      <c r="DV27" s="657"/>
      <c r="DW27" s="628">
        <v>3.1</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92600</v>
      </c>
      <c r="S28" s="624"/>
      <c r="T28" s="624"/>
      <c r="U28" s="624"/>
      <c r="V28" s="624"/>
      <c r="W28" s="624"/>
      <c r="X28" s="624"/>
      <c r="Y28" s="625"/>
      <c r="Z28" s="626">
        <v>0.7</v>
      </c>
      <c r="AA28" s="626"/>
      <c r="AB28" s="626"/>
      <c r="AC28" s="626"/>
      <c r="AD28" s="627">
        <v>7129</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82883</v>
      </c>
      <c r="CS28" s="624"/>
      <c r="CT28" s="624"/>
      <c r="CU28" s="624"/>
      <c r="CV28" s="624"/>
      <c r="CW28" s="624"/>
      <c r="CX28" s="624"/>
      <c r="CY28" s="625"/>
      <c r="CZ28" s="628">
        <v>0.7</v>
      </c>
      <c r="DA28" s="653"/>
      <c r="DB28" s="653"/>
      <c r="DC28" s="658"/>
      <c r="DD28" s="632">
        <v>82657</v>
      </c>
      <c r="DE28" s="624"/>
      <c r="DF28" s="624"/>
      <c r="DG28" s="624"/>
      <c r="DH28" s="624"/>
      <c r="DI28" s="624"/>
      <c r="DJ28" s="624"/>
      <c r="DK28" s="625"/>
      <c r="DL28" s="632">
        <v>82657</v>
      </c>
      <c r="DM28" s="624"/>
      <c r="DN28" s="624"/>
      <c r="DO28" s="624"/>
      <c r="DP28" s="624"/>
      <c r="DQ28" s="624"/>
      <c r="DR28" s="624"/>
      <c r="DS28" s="624"/>
      <c r="DT28" s="624"/>
      <c r="DU28" s="624"/>
      <c r="DV28" s="625"/>
      <c r="DW28" s="628">
        <v>2.6</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4244</v>
      </c>
      <c r="S29" s="624"/>
      <c r="T29" s="624"/>
      <c r="U29" s="624"/>
      <c r="V29" s="624"/>
      <c r="W29" s="624"/>
      <c r="X29" s="624"/>
      <c r="Y29" s="625"/>
      <c r="Z29" s="626">
        <v>0</v>
      </c>
      <c r="AA29" s="626"/>
      <c r="AB29" s="626"/>
      <c r="AC29" s="626"/>
      <c r="AD29" s="627">
        <v>1</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82883</v>
      </c>
      <c r="CS29" s="656"/>
      <c r="CT29" s="656"/>
      <c r="CU29" s="656"/>
      <c r="CV29" s="656"/>
      <c r="CW29" s="656"/>
      <c r="CX29" s="656"/>
      <c r="CY29" s="657"/>
      <c r="CZ29" s="628">
        <v>0.7</v>
      </c>
      <c r="DA29" s="653"/>
      <c r="DB29" s="653"/>
      <c r="DC29" s="658"/>
      <c r="DD29" s="632">
        <v>82657</v>
      </c>
      <c r="DE29" s="656"/>
      <c r="DF29" s="656"/>
      <c r="DG29" s="656"/>
      <c r="DH29" s="656"/>
      <c r="DI29" s="656"/>
      <c r="DJ29" s="656"/>
      <c r="DK29" s="657"/>
      <c r="DL29" s="632">
        <v>82657</v>
      </c>
      <c r="DM29" s="656"/>
      <c r="DN29" s="656"/>
      <c r="DO29" s="656"/>
      <c r="DP29" s="656"/>
      <c r="DQ29" s="656"/>
      <c r="DR29" s="656"/>
      <c r="DS29" s="656"/>
      <c r="DT29" s="656"/>
      <c r="DU29" s="656"/>
      <c r="DV29" s="657"/>
      <c r="DW29" s="628">
        <v>2.6</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2744234</v>
      </c>
      <c r="S30" s="624"/>
      <c r="T30" s="624"/>
      <c r="U30" s="624"/>
      <c r="V30" s="624"/>
      <c r="W30" s="624"/>
      <c r="X30" s="624"/>
      <c r="Y30" s="625"/>
      <c r="Z30" s="626">
        <v>22</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82223</v>
      </c>
      <c r="CS30" s="624"/>
      <c r="CT30" s="624"/>
      <c r="CU30" s="624"/>
      <c r="CV30" s="624"/>
      <c r="CW30" s="624"/>
      <c r="CX30" s="624"/>
      <c r="CY30" s="625"/>
      <c r="CZ30" s="628">
        <v>0.7</v>
      </c>
      <c r="DA30" s="653"/>
      <c r="DB30" s="653"/>
      <c r="DC30" s="658"/>
      <c r="DD30" s="632">
        <v>81997</v>
      </c>
      <c r="DE30" s="624"/>
      <c r="DF30" s="624"/>
      <c r="DG30" s="624"/>
      <c r="DH30" s="624"/>
      <c r="DI30" s="624"/>
      <c r="DJ30" s="624"/>
      <c r="DK30" s="625"/>
      <c r="DL30" s="632">
        <v>81997</v>
      </c>
      <c r="DM30" s="624"/>
      <c r="DN30" s="624"/>
      <c r="DO30" s="624"/>
      <c r="DP30" s="624"/>
      <c r="DQ30" s="624"/>
      <c r="DR30" s="624"/>
      <c r="DS30" s="624"/>
      <c r="DT30" s="624"/>
      <c r="DU30" s="624"/>
      <c r="DV30" s="625"/>
      <c r="DW30" s="628">
        <v>2.6</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98.6</v>
      </c>
      <c r="BH31" s="667"/>
      <c r="BI31" s="667"/>
      <c r="BJ31" s="667"/>
      <c r="BK31" s="667"/>
      <c r="BL31" s="667"/>
      <c r="BM31" s="618">
        <v>98</v>
      </c>
      <c r="BN31" s="667"/>
      <c r="BO31" s="667"/>
      <c r="BP31" s="667"/>
      <c r="BQ31" s="668"/>
      <c r="BR31" s="670">
        <v>99.8</v>
      </c>
      <c r="BS31" s="667"/>
      <c r="BT31" s="667"/>
      <c r="BU31" s="667"/>
      <c r="BV31" s="667"/>
      <c r="BW31" s="667"/>
      <c r="BX31" s="618">
        <v>99</v>
      </c>
      <c r="BY31" s="667"/>
      <c r="BZ31" s="667"/>
      <c r="CA31" s="667"/>
      <c r="CB31" s="668"/>
      <c r="CD31" s="663"/>
      <c r="CE31" s="664"/>
      <c r="CF31" s="620" t="s">
        <v>301</v>
      </c>
      <c r="CG31" s="621"/>
      <c r="CH31" s="621"/>
      <c r="CI31" s="621"/>
      <c r="CJ31" s="621"/>
      <c r="CK31" s="621"/>
      <c r="CL31" s="621"/>
      <c r="CM31" s="621"/>
      <c r="CN31" s="621"/>
      <c r="CO31" s="621"/>
      <c r="CP31" s="621"/>
      <c r="CQ31" s="622"/>
      <c r="CR31" s="623">
        <v>660</v>
      </c>
      <c r="CS31" s="656"/>
      <c r="CT31" s="656"/>
      <c r="CU31" s="656"/>
      <c r="CV31" s="656"/>
      <c r="CW31" s="656"/>
      <c r="CX31" s="656"/>
      <c r="CY31" s="657"/>
      <c r="CZ31" s="628">
        <v>0</v>
      </c>
      <c r="DA31" s="653"/>
      <c r="DB31" s="653"/>
      <c r="DC31" s="658"/>
      <c r="DD31" s="632">
        <v>660</v>
      </c>
      <c r="DE31" s="656"/>
      <c r="DF31" s="656"/>
      <c r="DG31" s="656"/>
      <c r="DH31" s="656"/>
      <c r="DI31" s="656"/>
      <c r="DJ31" s="656"/>
      <c r="DK31" s="657"/>
      <c r="DL31" s="632">
        <v>660</v>
      </c>
      <c r="DM31" s="656"/>
      <c r="DN31" s="656"/>
      <c r="DO31" s="656"/>
      <c r="DP31" s="656"/>
      <c r="DQ31" s="656"/>
      <c r="DR31" s="656"/>
      <c r="DS31" s="656"/>
      <c r="DT31" s="656"/>
      <c r="DU31" s="656"/>
      <c r="DV31" s="657"/>
      <c r="DW31" s="628">
        <v>0</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353771</v>
      </c>
      <c r="S32" s="624"/>
      <c r="T32" s="624"/>
      <c r="U32" s="624"/>
      <c r="V32" s="624"/>
      <c r="W32" s="624"/>
      <c r="X32" s="624"/>
      <c r="Y32" s="625"/>
      <c r="Z32" s="626">
        <v>2.8</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94.3</v>
      </c>
      <c r="BH32" s="656"/>
      <c r="BI32" s="656"/>
      <c r="BJ32" s="656"/>
      <c r="BK32" s="656"/>
      <c r="BL32" s="656"/>
      <c r="BM32" s="629">
        <v>92.3</v>
      </c>
      <c r="BN32" s="656"/>
      <c r="BO32" s="656"/>
      <c r="BP32" s="656"/>
      <c r="BQ32" s="669"/>
      <c r="BR32" s="680">
        <v>99.4</v>
      </c>
      <c r="BS32" s="656"/>
      <c r="BT32" s="656"/>
      <c r="BU32" s="656"/>
      <c r="BV32" s="656"/>
      <c r="BW32" s="656"/>
      <c r="BX32" s="629">
        <v>97.1</v>
      </c>
      <c r="BY32" s="656"/>
      <c r="BZ32" s="656"/>
      <c r="CA32" s="656"/>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40068</v>
      </c>
      <c r="S33" s="624"/>
      <c r="T33" s="624"/>
      <c r="U33" s="624"/>
      <c r="V33" s="624"/>
      <c r="W33" s="624"/>
      <c r="X33" s="624"/>
      <c r="Y33" s="625"/>
      <c r="Z33" s="626">
        <v>0.3</v>
      </c>
      <c r="AA33" s="626"/>
      <c r="AB33" s="626"/>
      <c r="AC33" s="626"/>
      <c r="AD33" s="627">
        <v>7615</v>
      </c>
      <c r="AE33" s="627"/>
      <c r="AF33" s="627"/>
      <c r="AG33" s="627"/>
      <c r="AH33" s="627"/>
      <c r="AI33" s="627"/>
      <c r="AJ33" s="627"/>
      <c r="AK33" s="627"/>
      <c r="AL33" s="628">
        <v>0.2</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99.9</v>
      </c>
      <c r="BH33" s="682"/>
      <c r="BI33" s="682"/>
      <c r="BJ33" s="682"/>
      <c r="BK33" s="682"/>
      <c r="BL33" s="682"/>
      <c r="BM33" s="683">
        <v>99.7</v>
      </c>
      <c r="BN33" s="682"/>
      <c r="BO33" s="682"/>
      <c r="BP33" s="682"/>
      <c r="BQ33" s="684"/>
      <c r="BR33" s="681">
        <v>99.9</v>
      </c>
      <c r="BS33" s="682"/>
      <c r="BT33" s="682"/>
      <c r="BU33" s="682"/>
      <c r="BV33" s="682"/>
      <c r="BW33" s="682"/>
      <c r="BX33" s="683">
        <v>99.7</v>
      </c>
      <c r="BY33" s="682"/>
      <c r="BZ33" s="682"/>
      <c r="CA33" s="682"/>
      <c r="CB33" s="684"/>
      <c r="CD33" s="620" t="s">
        <v>308</v>
      </c>
      <c r="CE33" s="621"/>
      <c r="CF33" s="621"/>
      <c r="CG33" s="621"/>
      <c r="CH33" s="621"/>
      <c r="CI33" s="621"/>
      <c r="CJ33" s="621"/>
      <c r="CK33" s="621"/>
      <c r="CL33" s="621"/>
      <c r="CM33" s="621"/>
      <c r="CN33" s="621"/>
      <c r="CO33" s="621"/>
      <c r="CP33" s="621"/>
      <c r="CQ33" s="622"/>
      <c r="CR33" s="623">
        <v>6884187</v>
      </c>
      <c r="CS33" s="656"/>
      <c r="CT33" s="656"/>
      <c r="CU33" s="656"/>
      <c r="CV33" s="656"/>
      <c r="CW33" s="656"/>
      <c r="CX33" s="656"/>
      <c r="CY33" s="657"/>
      <c r="CZ33" s="628">
        <v>58.3</v>
      </c>
      <c r="DA33" s="653"/>
      <c r="DB33" s="653"/>
      <c r="DC33" s="658"/>
      <c r="DD33" s="632">
        <v>4402523</v>
      </c>
      <c r="DE33" s="656"/>
      <c r="DF33" s="656"/>
      <c r="DG33" s="656"/>
      <c r="DH33" s="656"/>
      <c r="DI33" s="656"/>
      <c r="DJ33" s="656"/>
      <c r="DK33" s="657"/>
      <c r="DL33" s="632">
        <v>1655514</v>
      </c>
      <c r="DM33" s="656"/>
      <c r="DN33" s="656"/>
      <c r="DO33" s="656"/>
      <c r="DP33" s="656"/>
      <c r="DQ33" s="656"/>
      <c r="DR33" s="656"/>
      <c r="DS33" s="656"/>
      <c r="DT33" s="656"/>
      <c r="DU33" s="656"/>
      <c r="DV33" s="657"/>
      <c r="DW33" s="628">
        <v>52.3</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79627</v>
      </c>
      <c r="S34" s="624"/>
      <c r="T34" s="624"/>
      <c r="U34" s="624"/>
      <c r="V34" s="624"/>
      <c r="W34" s="624"/>
      <c r="X34" s="624"/>
      <c r="Y34" s="625"/>
      <c r="Z34" s="626">
        <v>0.6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2038377</v>
      </c>
      <c r="CS34" s="624"/>
      <c r="CT34" s="624"/>
      <c r="CU34" s="624"/>
      <c r="CV34" s="624"/>
      <c r="CW34" s="624"/>
      <c r="CX34" s="624"/>
      <c r="CY34" s="625"/>
      <c r="CZ34" s="628">
        <v>17.2</v>
      </c>
      <c r="DA34" s="653"/>
      <c r="DB34" s="653"/>
      <c r="DC34" s="658"/>
      <c r="DD34" s="632">
        <v>1320607</v>
      </c>
      <c r="DE34" s="624"/>
      <c r="DF34" s="624"/>
      <c r="DG34" s="624"/>
      <c r="DH34" s="624"/>
      <c r="DI34" s="624"/>
      <c r="DJ34" s="624"/>
      <c r="DK34" s="625"/>
      <c r="DL34" s="632">
        <v>772355</v>
      </c>
      <c r="DM34" s="624"/>
      <c r="DN34" s="624"/>
      <c r="DO34" s="624"/>
      <c r="DP34" s="624"/>
      <c r="DQ34" s="624"/>
      <c r="DR34" s="624"/>
      <c r="DS34" s="624"/>
      <c r="DT34" s="624"/>
      <c r="DU34" s="624"/>
      <c r="DV34" s="625"/>
      <c r="DW34" s="628">
        <v>24.4</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2475994</v>
      </c>
      <c r="S35" s="624"/>
      <c r="T35" s="624"/>
      <c r="U35" s="624"/>
      <c r="V35" s="624"/>
      <c r="W35" s="624"/>
      <c r="X35" s="624"/>
      <c r="Y35" s="625"/>
      <c r="Z35" s="626">
        <v>19.899999999999999</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395030</v>
      </c>
      <c r="CS35" s="656"/>
      <c r="CT35" s="656"/>
      <c r="CU35" s="656"/>
      <c r="CV35" s="656"/>
      <c r="CW35" s="656"/>
      <c r="CX35" s="656"/>
      <c r="CY35" s="657"/>
      <c r="CZ35" s="628">
        <v>3.3</v>
      </c>
      <c r="DA35" s="653"/>
      <c r="DB35" s="653"/>
      <c r="DC35" s="658"/>
      <c r="DD35" s="632">
        <v>241165</v>
      </c>
      <c r="DE35" s="656"/>
      <c r="DF35" s="656"/>
      <c r="DG35" s="656"/>
      <c r="DH35" s="656"/>
      <c r="DI35" s="656"/>
      <c r="DJ35" s="656"/>
      <c r="DK35" s="657"/>
      <c r="DL35" s="632">
        <v>145645</v>
      </c>
      <c r="DM35" s="656"/>
      <c r="DN35" s="656"/>
      <c r="DO35" s="656"/>
      <c r="DP35" s="656"/>
      <c r="DQ35" s="656"/>
      <c r="DR35" s="656"/>
      <c r="DS35" s="656"/>
      <c r="DT35" s="656"/>
      <c r="DU35" s="656"/>
      <c r="DV35" s="657"/>
      <c r="DW35" s="628">
        <v>4.5999999999999996</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1175924</v>
      </c>
      <c r="S36" s="624"/>
      <c r="T36" s="624"/>
      <c r="U36" s="624"/>
      <c r="V36" s="624"/>
      <c r="W36" s="624"/>
      <c r="X36" s="624"/>
      <c r="Y36" s="625"/>
      <c r="Z36" s="626">
        <v>9.4</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769477</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128862</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1823075</v>
      </c>
      <c r="CS36" s="624"/>
      <c r="CT36" s="624"/>
      <c r="CU36" s="624"/>
      <c r="CV36" s="624"/>
      <c r="CW36" s="624"/>
      <c r="CX36" s="624"/>
      <c r="CY36" s="625"/>
      <c r="CZ36" s="628">
        <v>15.4</v>
      </c>
      <c r="DA36" s="653"/>
      <c r="DB36" s="653"/>
      <c r="DC36" s="658"/>
      <c r="DD36" s="632">
        <v>1378628</v>
      </c>
      <c r="DE36" s="624"/>
      <c r="DF36" s="624"/>
      <c r="DG36" s="624"/>
      <c r="DH36" s="624"/>
      <c r="DI36" s="624"/>
      <c r="DJ36" s="624"/>
      <c r="DK36" s="625"/>
      <c r="DL36" s="632">
        <v>467840</v>
      </c>
      <c r="DM36" s="624"/>
      <c r="DN36" s="624"/>
      <c r="DO36" s="624"/>
      <c r="DP36" s="624"/>
      <c r="DQ36" s="624"/>
      <c r="DR36" s="624"/>
      <c r="DS36" s="624"/>
      <c r="DT36" s="624"/>
      <c r="DU36" s="624"/>
      <c r="DV36" s="625"/>
      <c r="DW36" s="628">
        <v>14.8</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936445</v>
      </c>
      <c r="S37" s="624"/>
      <c r="T37" s="624"/>
      <c r="U37" s="624"/>
      <c r="V37" s="624"/>
      <c r="W37" s="624"/>
      <c r="X37" s="624"/>
      <c r="Y37" s="625"/>
      <c r="Z37" s="626">
        <v>7.5</v>
      </c>
      <c r="AA37" s="626"/>
      <c r="AB37" s="626"/>
      <c r="AC37" s="626"/>
      <c r="AD37" s="627">
        <v>1923</v>
      </c>
      <c r="AE37" s="627"/>
      <c r="AF37" s="627"/>
      <c r="AG37" s="627"/>
      <c r="AH37" s="627"/>
      <c r="AI37" s="627"/>
      <c r="AJ37" s="627"/>
      <c r="AK37" s="627"/>
      <c r="AL37" s="628">
        <v>0.1</v>
      </c>
      <c r="AM37" s="629"/>
      <c r="AN37" s="629"/>
      <c r="AO37" s="630"/>
      <c r="AQ37" s="686" t="s">
        <v>320</v>
      </c>
      <c r="AR37" s="687"/>
      <c r="AS37" s="687"/>
      <c r="AT37" s="687"/>
      <c r="AU37" s="687"/>
      <c r="AV37" s="687"/>
      <c r="AW37" s="687"/>
      <c r="AX37" s="687"/>
      <c r="AY37" s="688"/>
      <c r="AZ37" s="623">
        <v>345519</v>
      </c>
      <c r="BA37" s="624"/>
      <c r="BB37" s="624"/>
      <c r="BC37" s="624"/>
      <c r="BD37" s="656"/>
      <c r="BE37" s="656"/>
      <c r="BF37" s="669"/>
      <c r="BG37" s="620" t="s">
        <v>321</v>
      </c>
      <c r="BH37" s="621"/>
      <c r="BI37" s="621"/>
      <c r="BJ37" s="621"/>
      <c r="BK37" s="621"/>
      <c r="BL37" s="621"/>
      <c r="BM37" s="621"/>
      <c r="BN37" s="621"/>
      <c r="BO37" s="621"/>
      <c r="BP37" s="621"/>
      <c r="BQ37" s="621"/>
      <c r="BR37" s="621"/>
      <c r="BS37" s="621"/>
      <c r="BT37" s="621"/>
      <c r="BU37" s="622"/>
      <c r="BV37" s="623">
        <v>111514</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530560</v>
      </c>
      <c r="CS37" s="656"/>
      <c r="CT37" s="656"/>
      <c r="CU37" s="656"/>
      <c r="CV37" s="656"/>
      <c r="CW37" s="656"/>
      <c r="CX37" s="656"/>
      <c r="CY37" s="657"/>
      <c r="CZ37" s="628">
        <v>4.5</v>
      </c>
      <c r="DA37" s="653"/>
      <c r="DB37" s="653"/>
      <c r="DC37" s="658"/>
      <c r="DD37" s="632">
        <v>450560</v>
      </c>
      <c r="DE37" s="656"/>
      <c r="DF37" s="656"/>
      <c r="DG37" s="656"/>
      <c r="DH37" s="656"/>
      <c r="DI37" s="656"/>
      <c r="DJ37" s="656"/>
      <c r="DK37" s="657"/>
      <c r="DL37" s="632">
        <v>162602</v>
      </c>
      <c r="DM37" s="656"/>
      <c r="DN37" s="656"/>
      <c r="DO37" s="656"/>
      <c r="DP37" s="656"/>
      <c r="DQ37" s="656"/>
      <c r="DR37" s="656"/>
      <c r="DS37" s="656"/>
      <c r="DT37" s="656"/>
      <c r="DU37" s="656"/>
      <c r="DV37" s="657"/>
      <c r="DW37" s="628">
        <v>5.0999999999999996</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t="s">
        <v>122</v>
      </c>
      <c r="S38" s="624"/>
      <c r="T38" s="624"/>
      <c r="U38" s="624"/>
      <c r="V38" s="624"/>
      <c r="W38" s="624"/>
      <c r="X38" s="624"/>
      <c r="Y38" s="625"/>
      <c r="Z38" s="626" t="s">
        <v>122</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40111</v>
      </c>
      <c r="BA38" s="624"/>
      <c r="BB38" s="624"/>
      <c r="BC38" s="624"/>
      <c r="BD38" s="656"/>
      <c r="BE38" s="656"/>
      <c r="BF38" s="669"/>
      <c r="BG38" s="620" t="s">
        <v>325</v>
      </c>
      <c r="BH38" s="621"/>
      <c r="BI38" s="621"/>
      <c r="BJ38" s="621"/>
      <c r="BK38" s="621"/>
      <c r="BL38" s="621"/>
      <c r="BM38" s="621"/>
      <c r="BN38" s="621"/>
      <c r="BO38" s="621"/>
      <c r="BP38" s="621"/>
      <c r="BQ38" s="621"/>
      <c r="BR38" s="621"/>
      <c r="BS38" s="621"/>
      <c r="BT38" s="621"/>
      <c r="BU38" s="622"/>
      <c r="BV38" s="623">
        <v>1121</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375384</v>
      </c>
      <c r="CS38" s="624"/>
      <c r="CT38" s="624"/>
      <c r="CU38" s="624"/>
      <c r="CV38" s="624"/>
      <c r="CW38" s="624"/>
      <c r="CX38" s="624"/>
      <c r="CY38" s="625"/>
      <c r="CZ38" s="628">
        <v>3.2</v>
      </c>
      <c r="DA38" s="653"/>
      <c r="DB38" s="653"/>
      <c r="DC38" s="658"/>
      <c r="DD38" s="632">
        <v>295116</v>
      </c>
      <c r="DE38" s="624"/>
      <c r="DF38" s="624"/>
      <c r="DG38" s="624"/>
      <c r="DH38" s="624"/>
      <c r="DI38" s="624"/>
      <c r="DJ38" s="624"/>
      <c r="DK38" s="625"/>
      <c r="DL38" s="632">
        <v>269674</v>
      </c>
      <c r="DM38" s="624"/>
      <c r="DN38" s="624"/>
      <c r="DO38" s="624"/>
      <c r="DP38" s="624"/>
      <c r="DQ38" s="624"/>
      <c r="DR38" s="624"/>
      <c r="DS38" s="624"/>
      <c r="DT38" s="624"/>
      <c r="DU38" s="624"/>
      <c r="DV38" s="625"/>
      <c r="DW38" s="628">
        <v>8.5</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8463</v>
      </c>
      <c r="BA39" s="624"/>
      <c r="BB39" s="624"/>
      <c r="BC39" s="624"/>
      <c r="BD39" s="656"/>
      <c r="BE39" s="656"/>
      <c r="BF39" s="669"/>
      <c r="BG39" s="620" t="s">
        <v>329</v>
      </c>
      <c r="BH39" s="621"/>
      <c r="BI39" s="621"/>
      <c r="BJ39" s="621"/>
      <c r="BK39" s="621"/>
      <c r="BL39" s="621"/>
      <c r="BM39" s="621"/>
      <c r="BN39" s="621"/>
      <c r="BO39" s="621"/>
      <c r="BP39" s="621"/>
      <c r="BQ39" s="621"/>
      <c r="BR39" s="621"/>
      <c r="BS39" s="621"/>
      <c r="BT39" s="621"/>
      <c r="BU39" s="622"/>
      <c r="BV39" s="623">
        <v>1707</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2222071</v>
      </c>
      <c r="CS39" s="656"/>
      <c r="CT39" s="656"/>
      <c r="CU39" s="656"/>
      <c r="CV39" s="656"/>
      <c r="CW39" s="656"/>
      <c r="CX39" s="656"/>
      <c r="CY39" s="657"/>
      <c r="CZ39" s="628">
        <v>18.8</v>
      </c>
      <c r="DA39" s="653"/>
      <c r="DB39" s="653"/>
      <c r="DC39" s="658"/>
      <c r="DD39" s="632">
        <v>1166757</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v>1135</v>
      </c>
      <c r="BA40" s="624"/>
      <c r="BB40" s="624"/>
      <c r="BC40" s="624"/>
      <c r="BD40" s="656"/>
      <c r="BE40" s="656"/>
      <c r="BF40" s="669"/>
      <c r="BG40" s="673" t="s">
        <v>333</v>
      </c>
      <c r="BH40" s="674"/>
      <c r="BI40" s="674"/>
      <c r="BJ40" s="674"/>
      <c r="BK40" s="674"/>
      <c r="BL40" s="211"/>
      <c r="BM40" s="621" t="s">
        <v>334</v>
      </c>
      <c r="BN40" s="621"/>
      <c r="BO40" s="621"/>
      <c r="BP40" s="621"/>
      <c r="BQ40" s="621"/>
      <c r="BR40" s="621"/>
      <c r="BS40" s="621"/>
      <c r="BT40" s="621"/>
      <c r="BU40" s="622"/>
      <c r="BV40" s="623">
        <v>57</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30250</v>
      </c>
      <c r="CS40" s="624"/>
      <c r="CT40" s="624"/>
      <c r="CU40" s="624"/>
      <c r="CV40" s="624"/>
      <c r="CW40" s="624"/>
      <c r="CX40" s="624"/>
      <c r="CY40" s="625"/>
      <c r="CZ40" s="628">
        <v>0.3</v>
      </c>
      <c r="DA40" s="653"/>
      <c r="DB40" s="653"/>
      <c r="DC40" s="658"/>
      <c r="DD40" s="632">
        <v>250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12465523</v>
      </c>
      <c r="S41" s="696"/>
      <c r="T41" s="696"/>
      <c r="U41" s="696"/>
      <c r="V41" s="696"/>
      <c r="W41" s="696"/>
      <c r="X41" s="696"/>
      <c r="Y41" s="700"/>
      <c r="Z41" s="701">
        <v>100</v>
      </c>
      <c r="AA41" s="701"/>
      <c r="AB41" s="701"/>
      <c r="AC41" s="701"/>
      <c r="AD41" s="702">
        <v>3164316</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115303</v>
      </c>
      <c r="BA41" s="624"/>
      <c r="BB41" s="624"/>
      <c r="BC41" s="624"/>
      <c r="BD41" s="656"/>
      <c r="BE41" s="656"/>
      <c r="BF41" s="669"/>
      <c r="BG41" s="673"/>
      <c r="BH41" s="674"/>
      <c r="BI41" s="674"/>
      <c r="BJ41" s="674"/>
      <c r="BK41" s="674"/>
      <c r="BL41" s="211"/>
      <c r="BM41" s="621" t="s">
        <v>338</v>
      </c>
      <c r="BN41" s="621"/>
      <c r="BO41" s="621"/>
      <c r="BP41" s="621"/>
      <c r="BQ41" s="621"/>
      <c r="BR41" s="621"/>
      <c r="BS41" s="621"/>
      <c r="BT41" s="621"/>
      <c r="BU41" s="622"/>
      <c r="BV41" s="623">
        <v>36</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258946</v>
      </c>
      <c r="BA42" s="696"/>
      <c r="BB42" s="696"/>
      <c r="BC42" s="696"/>
      <c r="BD42" s="682"/>
      <c r="BE42" s="682"/>
      <c r="BF42" s="684"/>
      <c r="BG42" s="675"/>
      <c r="BH42" s="676"/>
      <c r="BI42" s="676"/>
      <c r="BJ42" s="676"/>
      <c r="BK42" s="676"/>
      <c r="BL42" s="212"/>
      <c r="BM42" s="645" t="s">
        <v>341</v>
      </c>
      <c r="BN42" s="645"/>
      <c r="BO42" s="645"/>
      <c r="BP42" s="645"/>
      <c r="BQ42" s="645"/>
      <c r="BR42" s="645"/>
      <c r="BS42" s="645"/>
      <c r="BT42" s="645"/>
      <c r="BU42" s="646"/>
      <c r="BV42" s="695">
        <v>491</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3379667</v>
      </c>
      <c r="CS42" s="656"/>
      <c r="CT42" s="656"/>
      <c r="CU42" s="656"/>
      <c r="CV42" s="656"/>
      <c r="CW42" s="656"/>
      <c r="CX42" s="656"/>
      <c r="CY42" s="657"/>
      <c r="CZ42" s="628">
        <v>28.6</v>
      </c>
      <c r="DA42" s="653"/>
      <c r="DB42" s="653"/>
      <c r="DC42" s="658"/>
      <c r="DD42" s="632">
        <v>902752</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99164</v>
      </c>
      <c r="CS43" s="656"/>
      <c r="CT43" s="656"/>
      <c r="CU43" s="656"/>
      <c r="CV43" s="656"/>
      <c r="CW43" s="656"/>
      <c r="CX43" s="656"/>
      <c r="CY43" s="657"/>
      <c r="CZ43" s="628">
        <v>0.8</v>
      </c>
      <c r="DA43" s="653"/>
      <c r="DB43" s="653"/>
      <c r="DC43" s="658"/>
      <c r="DD43" s="632">
        <v>88790</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3281251</v>
      </c>
      <c r="CS44" s="624"/>
      <c r="CT44" s="624"/>
      <c r="CU44" s="624"/>
      <c r="CV44" s="624"/>
      <c r="CW44" s="624"/>
      <c r="CX44" s="624"/>
      <c r="CY44" s="625"/>
      <c r="CZ44" s="628">
        <v>27.8</v>
      </c>
      <c r="DA44" s="629"/>
      <c r="DB44" s="629"/>
      <c r="DC44" s="635"/>
      <c r="DD44" s="632">
        <v>804336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2625670</v>
      </c>
      <c r="CS45" s="656"/>
      <c r="CT45" s="656"/>
      <c r="CU45" s="656"/>
      <c r="CV45" s="656"/>
      <c r="CW45" s="656"/>
      <c r="CX45" s="656"/>
      <c r="CY45" s="657"/>
      <c r="CZ45" s="628">
        <v>22.2</v>
      </c>
      <c r="DA45" s="653"/>
      <c r="DB45" s="653"/>
      <c r="DC45" s="658"/>
      <c r="DD45" s="632">
        <v>345747</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655581</v>
      </c>
      <c r="CS46" s="624"/>
      <c r="CT46" s="624"/>
      <c r="CU46" s="624"/>
      <c r="CV46" s="624"/>
      <c r="CW46" s="624"/>
      <c r="CX46" s="624"/>
      <c r="CY46" s="625"/>
      <c r="CZ46" s="628">
        <v>5.5</v>
      </c>
      <c r="DA46" s="629"/>
      <c r="DB46" s="629"/>
      <c r="DC46" s="635"/>
      <c r="DD46" s="632">
        <v>458589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v>98416</v>
      </c>
      <c r="CS47" s="656"/>
      <c r="CT47" s="656"/>
      <c r="CU47" s="656"/>
      <c r="CV47" s="656"/>
      <c r="CW47" s="656"/>
      <c r="CX47" s="656"/>
      <c r="CY47" s="657"/>
      <c r="CZ47" s="628">
        <v>0.8</v>
      </c>
      <c r="DA47" s="653"/>
      <c r="DB47" s="653"/>
      <c r="DC47" s="658"/>
      <c r="DD47" s="632">
        <v>98416</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11818160</v>
      </c>
      <c r="CS49" s="682"/>
      <c r="CT49" s="682"/>
      <c r="CU49" s="682"/>
      <c r="CV49" s="682"/>
      <c r="CW49" s="682"/>
      <c r="CX49" s="682"/>
      <c r="CY49" s="711"/>
      <c r="CZ49" s="703">
        <v>100</v>
      </c>
      <c r="DA49" s="712"/>
      <c r="DB49" s="712"/>
      <c r="DC49" s="713"/>
      <c r="DD49" s="714">
        <v>5990680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rzDGtBbI1THP9rf2QAYLWBE03el77nxzrGhGiwhZ+ttyxIMdesAMxuZMWKN7rxdWNTvmKHI5Jl5i0Q3mfI3hlA==" saltValue="m0z3lAHYQi0chzlE93xB1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12466</v>
      </c>
      <c r="R7" s="753"/>
      <c r="S7" s="753"/>
      <c r="T7" s="753"/>
      <c r="U7" s="753"/>
      <c r="V7" s="753">
        <v>11818</v>
      </c>
      <c r="W7" s="753"/>
      <c r="X7" s="753"/>
      <c r="Y7" s="753"/>
      <c r="Z7" s="753"/>
      <c r="AA7" s="753">
        <v>647</v>
      </c>
      <c r="AB7" s="753"/>
      <c r="AC7" s="753"/>
      <c r="AD7" s="753"/>
      <c r="AE7" s="754"/>
      <c r="AF7" s="755">
        <v>364</v>
      </c>
      <c r="AG7" s="756"/>
      <c r="AH7" s="756"/>
      <c r="AI7" s="756"/>
      <c r="AJ7" s="757"/>
      <c r="AK7" s="758">
        <v>2476</v>
      </c>
      <c r="AL7" s="759"/>
      <c r="AM7" s="759"/>
      <c r="AN7" s="759"/>
      <c r="AO7" s="759"/>
      <c r="AP7" s="759">
        <v>337</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560</v>
      </c>
      <c r="BT7" s="747"/>
      <c r="BU7" s="747"/>
      <c r="BV7" s="747"/>
      <c r="BW7" s="747"/>
      <c r="BX7" s="747"/>
      <c r="BY7" s="747"/>
      <c r="BZ7" s="747"/>
      <c r="CA7" s="747"/>
      <c r="CB7" s="747"/>
      <c r="CC7" s="747"/>
      <c r="CD7" s="747"/>
      <c r="CE7" s="747"/>
      <c r="CF7" s="747"/>
      <c r="CG7" s="762"/>
      <c r="CH7" s="743">
        <v>39</v>
      </c>
      <c r="CI7" s="744"/>
      <c r="CJ7" s="744"/>
      <c r="CK7" s="744"/>
      <c r="CL7" s="745"/>
      <c r="CM7" s="743">
        <v>638</v>
      </c>
      <c r="CN7" s="744"/>
      <c r="CO7" s="744"/>
      <c r="CP7" s="744"/>
      <c r="CQ7" s="745"/>
      <c r="CR7" s="743">
        <v>290</v>
      </c>
      <c r="CS7" s="744"/>
      <c r="CT7" s="744"/>
      <c r="CU7" s="744"/>
      <c r="CV7" s="745"/>
      <c r="CW7" s="743" t="s">
        <v>548</v>
      </c>
      <c r="CX7" s="744"/>
      <c r="CY7" s="744"/>
      <c r="CZ7" s="744"/>
      <c r="DA7" s="745"/>
      <c r="DB7" s="743" t="s">
        <v>548</v>
      </c>
      <c r="DC7" s="744"/>
      <c r="DD7" s="744"/>
      <c r="DE7" s="744"/>
      <c r="DF7" s="745"/>
      <c r="DG7" s="743" t="s">
        <v>548</v>
      </c>
      <c r="DH7" s="744"/>
      <c r="DI7" s="744"/>
      <c r="DJ7" s="744"/>
      <c r="DK7" s="745"/>
      <c r="DL7" s="743" t="s">
        <v>548</v>
      </c>
      <c r="DM7" s="744"/>
      <c r="DN7" s="744"/>
      <c r="DO7" s="744"/>
      <c r="DP7" s="745"/>
      <c r="DQ7" s="743" t="s">
        <v>548</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12466</v>
      </c>
      <c r="R23" s="793"/>
      <c r="S23" s="793"/>
      <c r="T23" s="793"/>
      <c r="U23" s="793"/>
      <c r="V23" s="793">
        <v>11818</v>
      </c>
      <c r="W23" s="793"/>
      <c r="X23" s="793"/>
      <c r="Y23" s="793"/>
      <c r="Z23" s="793"/>
      <c r="AA23" s="793">
        <v>647</v>
      </c>
      <c r="AB23" s="793"/>
      <c r="AC23" s="793"/>
      <c r="AD23" s="793"/>
      <c r="AE23" s="794"/>
      <c r="AF23" s="795">
        <v>364</v>
      </c>
      <c r="AG23" s="793"/>
      <c r="AH23" s="793"/>
      <c r="AI23" s="793"/>
      <c r="AJ23" s="796"/>
      <c r="AK23" s="797"/>
      <c r="AL23" s="798"/>
      <c r="AM23" s="798"/>
      <c r="AN23" s="798"/>
      <c r="AO23" s="798"/>
      <c r="AP23" s="793">
        <v>337</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1253</v>
      </c>
      <c r="R28" s="823"/>
      <c r="S28" s="823"/>
      <c r="T28" s="823"/>
      <c r="U28" s="823"/>
      <c r="V28" s="823">
        <v>1124</v>
      </c>
      <c r="W28" s="823"/>
      <c r="X28" s="823"/>
      <c r="Y28" s="823"/>
      <c r="Z28" s="823"/>
      <c r="AA28" s="823">
        <v>129</v>
      </c>
      <c r="AB28" s="823"/>
      <c r="AC28" s="823"/>
      <c r="AD28" s="823"/>
      <c r="AE28" s="824"/>
      <c r="AF28" s="825">
        <v>129</v>
      </c>
      <c r="AG28" s="823"/>
      <c r="AH28" s="823"/>
      <c r="AI28" s="823"/>
      <c r="AJ28" s="826"/>
      <c r="AK28" s="827">
        <v>115</v>
      </c>
      <c r="AL28" s="828"/>
      <c r="AM28" s="828"/>
      <c r="AN28" s="828"/>
      <c r="AO28" s="828"/>
      <c r="AP28" s="828" t="s">
        <v>548</v>
      </c>
      <c r="AQ28" s="828"/>
      <c r="AR28" s="828"/>
      <c r="AS28" s="828"/>
      <c r="AT28" s="828"/>
      <c r="AU28" s="828" t="s">
        <v>548</v>
      </c>
      <c r="AV28" s="828"/>
      <c r="AW28" s="828"/>
      <c r="AX28" s="828"/>
      <c r="AY28" s="828"/>
      <c r="AZ28" s="829" t="s">
        <v>548</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969</v>
      </c>
      <c r="R29" s="784"/>
      <c r="S29" s="784"/>
      <c r="T29" s="784"/>
      <c r="U29" s="784"/>
      <c r="V29" s="784">
        <v>849</v>
      </c>
      <c r="W29" s="784"/>
      <c r="X29" s="784"/>
      <c r="Y29" s="784"/>
      <c r="Z29" s="784"/>
      <c r="AA29" s="784">
        <v>120</v>
      </c>
      <c r="AB29" s="784"/>
      <c r="AC29" s="784"/>
      <c r="AD29" s="784"/>
      <c r="AE29" s="785"/>
      <c r="AF29" s="786">
        <v>120</v>
      </c>
      <c r="AG29" s="787"/>
      <c r="AH29" s="787"/>
      <c r="AI29" s="787"/>
      <c r="AJ29" s="788"/>
      <c r="AK29" s="834">
        <v>140</v>
      </c>
      <c r="AL29" s="830"/>
      <c r="AM29" s="830"/>
      <c r="AN29" s="830"/>
      <c r="AO29" s="830"/>
      <c r="AP29" s="830" t="s">
        <v>548</v>
      </c>
      <c r="AQ29" s="830"/>
      <c r="AR29" s="830"/>
      <c r="AS29" s="830"/>
      <c r="AT29" s="830"/>
      <c r="AU29" s="830" t="s">
        <v>548</v>
      </c>
      <c r="AV29" s="830"/>
      <c r="AW29" s="830"/>
      <c r="AX29" s="830"/>
      <c r="AY29" s="830"/>
      <c r="AZ29" s="831" t="s">
        <v>548</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75</v>
      </c>
      <c r="R30" s="784"/>
      <c r="S30" s="784"/>
      <c r="T30" s="784"/>
      <c r="U30" s="784"/>
      <c r="V30" s="784">
        <v>74</v>
      </c>
      <c r="W30" s="784"/>
      <c r="X30" s="784"/>
      <c r="Y30" s="784"/>
      <c r="Z30" s="784"/>
      <c r="AA30" s="784">
        <v>1</v>
      </c>
      <c r="AB30" s="784"/>
      <c r="AC30" s="784"/>
      <c r="AD30" s="784"/>
      <c r="AE30" s="785"/>
      <c r="AF30" s="786">
        <v>1</v>
      </c>
      <c r="AG30" s="787"/>
      <c r="AH30" s="787"/>
      <c r="AI30" s="787"/>
      <c r="AJ30" s="788"/>
      <c r="AK30" s="834">
        <v>28</v>
      </c>
      <c r="AL30" s="830"/>
      <c r="AM30" s="830"/>
      <c r="AN30" s="830"/>
      <c r="AO30" s="830"/>
      <c r="AP30" s="830" t="s">
        <v>548</v>
      </c>
      <c r="AQ30" s="830"/>
      <c r="AR30" s="830"/>
      <c r="AS30" s="830"/>
      <c r="AT30" s="830"/>
      <c r="AU30" s="830" t="s">
        <v>548</v>
      </c>
      <c r="AV30" s="830"/>
      <c r="AW30" s="830"/>
      <c r="AX30" s="830"/>
      <c r="AY30" s="830"/>
      <c r="AZ30" s="831" t="s">
        <v>548</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640</v>
      </c>
      <c r="R31" s="784"/>
      <c r="S31" s="784"/>
      <c r="T31" s="784"/>
      <c r="U31" s="784"/>
      <c r="V31" s="784">
        <v>559</v>
      </c>
      <c r="W31" s="784"/>
      <c r="X31" s="784"/>
      <c r="Y31" s="784"/>
      <c r="Z31" s="784"/>
      <c r="AA31" s="784">
        <v>81</v>
      </c>
      <c r="AB31" s="784"/>
      <c r="AC31" s="784"/>
      <c r="AD31" s="784"/>
      <c r="AE31" s="785"/>
      <c r="AF31" s="786">
        <v>65</v>
      </c>
      <c r="AG31" s="787"/>
      <c r="AH31" s="787"/>
      <c r="AI31" s="787"/>
      <c r="AJ31" s="788"/>
      <c r="AK31" s="834">
        <v>313</v>
      </c>
      <c r="AL31" s="830"/>
      <c r="AM31" s="830"/>
      <c r="AN31" s="830"/>
      <c r="AO31" s="830"/>
      <c r="AP31" s="830">
        <v>604</v>
      </c>
      <c r="AQ31" s="830"/>
      <c r="AR31" s="830"/>
      <c r="AS31" s="830"/>
      <c r="AT31" s="830"/>
      <c r="AU31" s="830" t="s">
        <v>548</v>
      </c>
      <c r="AV31" s="830"/>
      <c r="AW31" s="830"/>
      <c r="AX31" s="830"/>
      <c r="AY31" s="830"/>
      <c r="AZ31" s="831" t="s">
        <v>548</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21</v>
      </c>
      <c r="R32" s="784"/>
      <c r="S32" s="784"/>
      <c r="T32" s="784"/>
      <c r="U32" s="784"/>
      <c r="V32" s="784">
        <v>21</v>
      </c>
      <c r="W32" s="784"/>
      <c r="X32" s="784"/>
      <c r="Y32" s="784"/>
      <c r="Z32" s="784"/>
      <c r="AA32" s="784" t="s">
        <v>548</v>
      </c>
      <c r="AB32" s="784"/>
      <c r="AC32" s="784"/>
      <c r="AD32" s="784"/>
      <c r="AE32" s="785"/>
      <c r="AF32" s="786">
        <v>74</v>
      </c>
      <c r="AG32" s="787"/>
      <c r="AH32" s="787"/>
      <c r="AI32" s="787"/>
      <c r="AJ32" s="788"/>
      <c r="AK32" s="834" t="s">
        <v>548</v>
      </c>
      <c r="AL32" s="830"/>
      <c r="AM32" s="830"/>
      <c r="AN32" s="830"/>
      <c r="AO32" s="830"/>
      <c r="AP32" s="830" t="s">
        <v>548</v>
      </c>
      <c r="AQ32" s="830"/>
      <c r="AR32" s="830"/>
      <c r="AS32" s="830"/>
      <c r="AT32" s="830"/>
      <c r="AU32" s="830" t="s">
        <v>548</v>
      </c>
      <c r="AV32" s="830"/>
      <c r="AW32" s="830"/>
      <c r="AX32" s="830"/>
      <c r="AY32" s="830"/>
      <c r="AZ32" s="831" t="s">
        <v>548</v>
      </c>
      <c r="BA32" s="831"/>
      <c r="BB32" s="831"/>
      <c r="BC32" s="831"/>
      <c r="BD32" s="831"/>
      <c r="BE32" s="832" t="s">
        <v>395</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389</v>
      </c>
      <c r="AG63" s="844"/>
      <c r="AH63" s="844"/>
      <c r="AI63" s="844"/>
      <c r="AJ63" s="845"/>
      <c r="AK63" s="846"/>
      <c r="AL63" s="841"/>
      <c r="AM63" s="841"/>
      <c r="AN63" s="841"/>
      <c r="AO63" s="841"/>
      <c r="AP63" s="844">
        <v>604</v>
      </c>
      <c r="AQ63" s="844"/>
      <c r="AR63" s="844"/>
      <c r="AS63" s="844"/>
      <c r="AT63" s="844"/>
      <c r="AU63" s="844" t="s">
        <v>548</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400</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551</v>
      </c>
      <c r="C68" s="870"/>
      <c r="D68" s="870"/>
      <c r="E68" s="870"/>
      <c r="F68" s="870"/>
      <c r="G68" s="870"/>
      <c r="H68" s="870"/>
      <c r="I68" s="870"/>
      <c r="J68" s="870"/>
      <c r="K68" s="870"/>
      <c r="L68" s="870"/>
      <c r="M68" s="870"/>
      <c r="N68" s="870"/>
      <c r="O68" s="870"/>
      <c r="P68" s="871"/>
      <c r="Q68" s="872">
        <v>8445</v>
      </c>
      <c r="R68" s="866"/>
      <c r="S68" s="866"/>
      <c r="T68" s="866"/>
      <c r="U68" s="866"/>
      <c r="V68" s="866">
        <v>6617</v>
      </c>
      <c r="W68" s="866"/>
      <c r="X68" s="866"/>
      <c r="Y68" s="866"/>
      <c r="Z68" s="866"/>
      <c r="AA68" s="866">
        <v>1828</v>
      </c>
      <c r="AB68" s="866"/>
      <c r="AC68" s="866"/>
      <c r="AD68" s="866"/>
      <c r="AE68" s="866"/>
      <c r="AF68" s="866" t="s">
        <v>548</v>
      </c>
      <c r="AG68" s="866"/>
      <c r="AH68" s="866"/>
      <c r="AI68" s="866"/>
      <c r="AJ68" s="866"/>
      <c r="AK68" s="866">
        <v>14</v>
      </c>
      <c r="AL68" s="866"/>
      <c r="AM68" s="866"/>
      <c r="AN68" s="866"/>
      <c r="AO68" s="866"/>
      <c r="AP68" s="866" t="s">
        <v>548</v>
      </c>
      <c r="AQ68" s="866"/>
      <c r="AR68" s="866"/>
      <c r="AS68" s="866"/>
      <c r="AT68" s="866"/>
      <c r="AU68" s="866" t="s">
        <v>548</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552</v>
      </c>
      <c r="C69" s="874"/>
      <c r="D69" s="874"/>
      <c r="E69" s="874"/>
      <c r="F69" s="874"/>
      <c r="G69" s="874"/>
      <c r="H69" s="874"/>
      <c r="I69" s="874"/>
      <c r="J69" s="874"/>
      <c r="K69" s="874"/>
      <c r="L69" s="874"/>
      <c r="M69" s="874"/>
      <c r="N69" s="874"/>
      <c r="O69" s="874"/>
      <c r="P69" s="875"/>
      <c r="Q69" s="876">
        <v>1514</v>
      </c>
      <c r="R69" s="830"/>
      <c r="S69" s="830"/>
      <c r="T69" s="830"/>
      <c r="U69" s="830"/>
      <c r="V69" s="830">
        <v>1513</v>
      </c>
      <c r="W69" s="830"/>
      <c r="X69" s="830"/>
      <c r="Y69" s="830"/>
      <c r="Z69" s="830"/>
      <c r="AA69" s="830">
        <v>1</v>
      </c>
      <c r="AB69" s="830"/>
      <c r="AC69" s="830"/>
      <c r="AD69" s="830"/>
      <c r="AE69" s="830"/>
      <c r="AF69" s="830" t="s">
        <v>548</v>
      </c>
      <c r="AG69" s="830"/>
      <c r="AH69" s="830"/>
      <c r="AI69" s="830"/>
      <c r="AJ69" s="830"/>
      <c r="AK69" s="830" t="s">
        <v>548</v>
      </c>
      <c r="AL69" s="830"/>
      <c r="AM69" s="830"/>
      <c r="AN69" s="830"/>
      <c r="AO69" s="830"/>
      <c r="AP69" s="830" t="s">
        <v>548</v>
      </c>
      <c r="AQ69" s="830"/>
      <c r="AR69" s="830"/>
      <c r="AS69" s="830"/>
      <c r="AT69" s="830"/>
      <c r="AU69" s="830" t="s">
        <v>548</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553</v>
      </c>
      <c r="C70" s="874"/>
      <c r="D70" s="874"/>
      <c r="E70" s="874"/>
      <c r="F70" s="874"/>
      <c r="G70" s="874"/>
      <c r="H70" s="874"/>
      <c r="I70" s="874"/>
      <c r="J70" s="874"/>
      <c r="K70" s="874"/>
      <c r="L70" s="874"/>
      <c r="M70" s="874"/>
      <c r="N70" s="874"/>
      <c r="O70" s="874"/>
      <c r="P70" s="875"/>
      <c r="Q70" s="876">
        <v>2</v>
      </c>
      <c r="R70" s="830"/>
      <c r="S70" s="830"/>
      <c r="T70" s="830"/>
      <c r="U70" s="830"/>
      <c r="V70" s="830">
        <v>0</v>
      </c>
      <c r="W70" s="830"/>
      <c r="X70" s="830"/>
      <c r="Y70" s="830"/>
      <c r="Z70" s="830"/>
      <c r="AA70" s="830">
        <v>2</v>
      </c>
      <c r="AB70" s="830"/>
      <c r="AC70" s="830"/>
      <c r="AD70" s="830"/>
      <c r="AE70" s="830"/>
      <c r="AF70" s="830" t="s">
        <v>548</v>
      </c>
      <c r="AG70" s="830"/>
      <c r="AH70" s="830"/>
      <c r="AI70" s="830"/>
      <c r="AJ70" s="830"/>
      <c r="AK70" s="830" t="s">
        <v>548</v>
      </c>
      <c r="AL70" s="830"/>
      <c r="AM70" s="830"/>
      <c r="AN70" s="830"/>
      <c r="AO70" s="830"/>
      <c r="AP70" s="830" t="s">
        <v>548</v>
      </c>
      <c r="AQ70" s="830"/>
      <c r="AR70" s="830"/>
      <c r="AS70" s="830"/>
      <c r="AT70" s="830"/>
      <c r="AU70" s="830" t="s">
        <v>548</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554</v>
      </c>
      <c r="C71" s="874"/>
      <c r="D71" s="874"/>
      <c r="E71" s="874"/>
      <c r="F71" s="874"/>
      <c r="G71" s="874"/>
      <c r="H71" s="874"/>
      <c r="I71" s="874"/>
      <c r="J71" s="874"/>
      <c r="K71" s="874"/>
      <c r="L71" s="874"/>
      <c r="M71" s="874"/>
      <c r="N71" s="874"/>
      <c r="O71" s="874"/>
      <c r="P71" s="875"/>
      <c r="Q71" s="876">
        <v>53</v>
      </c>
      <c r="R71" s="830"/>
      <c r="S71" s="830"/>
      <c r="T71" s="830"/>
      <c r="U71" s="830"/>
      <c r="V71" s="830">
        <v>29</v>
      </c>
      <c r="W71" s="830"/>
      <c r="X71" s="830"/>
      <c r="Y71" s="830"/>
      <c r="Z71" s="830"/>
      <c r="AA71" s="830">
        <v>24</v>
      </c>
      <c r="AB71" s="830"/>
      <c r="AC71" s="830"/>
      <c r="AD71" s="830"/>
      <c r="AE71" s="830"/>
      <c r="AF71" s="830" t="s">
        <v>548</v>
      </c>
      <c r="AG71" s="830"/>
      <c r="AH71" s="830"/>
      <c r="AI71" s="830"/>
      <c r="AJ71" s="830"/>
      <c r="AK71" s="830" t="s">
        <v>548</v>
      </c>
      <c r="AL71" s="830"/>
      <c r="AM71" s="830"/>
      <c r="AN71" s="830"/>
      <c r="AO71" s="830"/>
      <c r="AP71" s="830" t="s">
        <v>548</v>
      </c>
      <c r="AQ71" s="830"/>
      <c r="AR71" s="830"/>
      <c r="AS71" s="830"/>
      <c r="AT71" s="830"/>
      <c r="AU71" s="830" t="s">
        <v>548</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555</v>
      </c>
      <c r="C72" s="874"/>
      <c r="D72" s="874"/>
      <c r="E72" s="874"/>
      <c r="F72" s="874"/>
      <c r="G72" s="874"/>
      <c r="H72" s="874"/>
      <c r="I72" s="874"/>
      <c r="J72" s="874"/>
      <c r="K72" s="874"/>
      <c r="L72" s="874"/>
      <c r="M72" s="874"/>
      <c r="N72" s="874"/>
      <c r="O72" s="874"/>
      <c r="P72" s="875"/>
      <c r="Q72" s="876">
        <v>43</v>
      </c>
      <c r="R72" s="830"/>
      <c r="S72" s="830"/>
      <c r="T72" s="830"/>
      <c r="U72" s="830"/>
      <c r="V72" s="830">
        <v>42</v>
      </c>
      <c r="W72" s="830"/>
      <c r="X72" s="830"/>
      <c r="Y72" s="830"/>
      <c r="Z72" s="830"/>
      <c r="AA72" s="830">
        <v>1</v>
      </c>
      <c r="AB72" s="830"/>
      <c r="AC72" s="830"/>
      <c r="AD72" s="830"/>
      <c r="AE72" s="830"/>
      <c r="AF72" s="830" t="s">
        <v>548</v>
      </c>
      <c r="AG72" s="830"/>
      <c r="AH72" s="830"/>
      <c r="AI72" s="830"/>
      <c r="AJ72" s="830"/>
      <c r="AK72" s="830" t="s">
        <v>548</v>
      </c>
      <c r="AL72" s="830"/>
      <c r="AM72" s="830"/>
      <c r="AN72" s="830"/>
      <c r="AO72" s="830"/>
      <c r="AP72" s="830" t="s">
        <v>548</v>
      </c>
      <c r="AQ72" s="830"/>
      <c r="AR72" s="830"/>
      <c r="AS72" s="830"/>
      <c r="AT72" s="830"/>
      <c r="AU72" s="830" t="s">
        <v>548</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556</v>
      </c>
      <c r="C73" s="874"/>
      <c r="D73" s="874"/>
      <c r="E73" s="874"/>
      <c r="F73" s="874"/>
      <c r="G73" s="874"/>
      <c r="H73" s="874"/>
      <c r="I73" s="874"/>
      <c r="J73" s="874"/>
      <c r="K73" s="874"/>
      <c r="L73" s="874"/>
      <c r="M73" s="874"/>
      <c r="N73" s="874"/>
      <c r="O73" s="874"/>
      <c r="P73" s="875"/>
      <c r="Q73" s="876">
        <v>8989</v>
      </c>
      <c r="R73" s="830"/>
      <c r="S73" s="830"/>
      <c r="T73" s="830"/>
      <c r="U73" s="830"/>
      <c r="V73" s="830">
        <v>8935</v>
      </c>
      <c r="W73" s="830"/>
      <c r="X73" s="830"/>
      <c r="Y73" s="830"/>
      <c r="Z73" s="830"/>
      <c r="AA73" s="830">
        <v>54</v>
      </c>
      <c r="AB73" s="830"/>
      <c r="AC73" s="830"/>
      <c r="AD73" s="830"/>
      <c r="AE73" s="830"/>
      <c r="AF73" s="830">
        <v>54</v>
      </c>
      <c r="AG73" s="830"/>
      <c r="AH73" s="830"/>
      <c r="AI73" s="830"/>
      <c r="AJ73" s="830"/>
      <c r="AK73" s="830">
        <v>2644</v>
      </c>
      <c r="AL73" s="830"/>
      <c r="AM73" s="830"/>
      <c r="AN73" s="830"/>
      <c r="AO73" s="830"/>
      <c r="AP73" s="830">
        <v>126</v>
      </c>
      <c r="AQ73" s="830"/>
      <c r="AR73" s="830"/>
      <c r="AS73" s="830"/>
      <c r="AT73" s="830"/>
      <c r="AU73" s="830" t="s">
        <v>548</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557</v>
      </c>
      <c r="C74" s="874"/>
      <c r="D74" s="874"/>
      <c r="E74" s="874"/>
      <c r="F74" s="874"/>
      <c r="G74" s="874"/>
      <c r="H74" s="874"/>
      <c r="I74" s="874"/>
      <c r="J74" s="874"/>
      <c r="K74" s="874"/>
      <c r="L74" s="874"/>
      <c r="M74" s="874"/>
      <c r="N74" s="874"/>
      <c r="O74" s="874"/>
      <c r="P74" s="875"/>
      <c r="Q74" s="876">
        <v>63</v>
      </c>
      <c r="R74" s="830"/>
      <c r="S74" s="830"/>
      <c r="T74" s="830"/>
      <c r="U74" s="830"/>
      <c r="V74" s="830">
        <v>63</v>
      </c>
      <c r="W74" s="830"/>
      <c r="X74" s="830"/>
      <c r="Y74" s="830"/>
      <c r="Z74" s="830"/>
      <c r="AA74" s="830">
        <v>0</v>
      </c>
      <c r="AB74" s="830"/>
      <c r="AC74" s="830"/>
      <c r="AD74" s="830"/>
      <c r="AE74" s="830"/>
      <c r="AF74" s="830">
        <v>0</v>
      </c>
      <c r="AG74" s="830"/>
      <c r="AH74" s="830"/>
      <c r="AI74" s="830"/>
      <c r="AJ74" s="830"/>
      <c r="AK74" s="830">
        <v>0</v>
      </c>
      <c r="AL74" s="830"/>
      <c r="AM74" s="830"/>
      <c r="AN74" s="830"/>
      <c r="AO74" s="830"/>
      <c r="AP74" s="830">
        <v>0</v>
      </c>
      <c r="AQ74" s="830"/>
      <c r="AR74" s="830"/>
      <c r="AS74" s="830"/>
      <c r="AT74" s="830"/>
      <c r="AU74" s="830" t="s">
        <v>548</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558</v>
      </c>
      <c r="C75" s="874"/>
      <c r="D75" s="874"/>
      <c r="E75" s="874"/>
      <c r="F75" s="874"/>
      <c r="G75" s="874"/>
      <c r="H75" s="874"/>
      <c r="I75" s="874"/>
      <c r="J75" s="874"/>
      <c r="K75" s="874"/>
      <c r="L75" s="874"/>
      <c r="M75" s="874"/>
      <c r="N75" s="874"/>
      <c r="O75" s="874"/>
      <c r="P75" s="875"/>
      <c r="Q75" s="877">
        <v>1354</v>
      </c>
      <c r="R75" s="878"/>
      <c r="S75" s="878"/>
      <c r="T75" s="878"/>
      <c r="U75" s="834"/>
      <c r="V75" s="879">
        <v>1564</v>
      </c>
      <c r="W75" s="878"/>
      <c r="X75" s="878"/>
      <c r="Y75" s="878"/>
      <c r="Z75" s="834"/>
      <c r="AA75" s="879">
        <v>-210</v>
      </c>
      <c r="AB75" s="878"/>
      <c r="AC75" s="878"/>
      <c r="AD75" s="878"/>
      <c r="AE75" s="834"/>
      <c r="AF75" s="879">
        <v>3496</v>
      </c>
      <c r="AG75" s="878"/>
      <c r="AH75" s="878"/>
      <c r="AI75" s="878"/>
      <c r="AJ75" s="834"/>
      <c r="AK75" s="879" t="s">
        <v>548</v>
      </c>
      <c r="AL75" s="878"/>
      <c r="AM75" s="878"/>
      <c r="AN75" s="878"/>
      <c r="AO75" s="834"/>
      <c r="AP75" s="879">
        <v>1789</v>
      </c>
      <c r="AQ75" s="878"/>
      <c r="AR75" s="878"/>
      <c r="AS75" s="878"/>
      <c r="AT75" s="834"/>
      <c r="AU75" s="879" t="s">
        <v>548</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559</v>
      </c>
      <c r="C76" s="874"/>
      <c r="D76" s="874"/>
      <c r="E76" s="874"/>
      <c r="F76" s="874"/>
      <c r="G76" s="874"/>
      <c r="H76" s="874"/>
      <c r="I76" s="874"/>
      <c r="J76" s="874"/>
      <c r="K76" s="874"/>
      <c r="L76" s="874"/>
      <c r="M76" s="874"/>
      <c r="N76" s="874"/>
      <c r="O76" s="874"/>
      <c r="P76" s="875"/>
      <c r="Q76" s="877">
        <v>589</v>
      </c>
      <c r="R76" s="878"/>
      <c r="S76" s="878"/>
      <c r="T76" s="878"/>
      <c r="U76" s="834"/>
      <c r="V76" s="879">
        <v>469</v>
      </c>
      <c r="W76" s="878"/>
      <c r="X76" s="878"/>
      <c r="Y76" s="878"/>
      <c r="Z76" s="834"/>
      <c r="AA76" s="879">
        <v>120</v>
      </c>
      <c r="AB76" s="878"/>
      <c r="AC76" s="878"/>
      <c r="AD76" s="878"/>
      <c r="AE76" s="834"/>
      <c r="AF76" s="879">
        <v>996</v>
      </c>
      <c r="AG76" s="878"/>
      <c r="AH76" s="878"/>
      <c r="AI76" s="878"/>
      <c r="AJ76" s="834"/>
      <c r="AK76" s="879" t="s">
        <v>548</v>
      </c>
      <c r="AL76" s="878"/>
      <c r="AM76" s="878"/>
      <c r="AN76" s="878"/>
      <c r="AO76" s="834"/>
      <c r="AP76" s="879">
        <v>864</v>
      </c>
      <c r="AQ76" s="878"/>
      <c r="AR76" s="878"/>
      <c r="AS76" s="878"/>
      <c r="AT76" s="834"/>
      <c r="AU76" s="879" t="s">
        <v>548</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549</v>
      </c>
      <c r="C77" s="874"/>
      <c r="D77" s="874"/>
      <c r="E77" s="874"/>
      <c r="F77" s="874"/>
      <c r="G77" s="874"/>
      <c r="H77" s="874"/>
      <c r="I77" s="874"/>
      <c r="J77" s="874"/>
      <c r="K77" s="874"/>
      <c r="L77" s="874"/>
      <c r="M77" s="874"/>
      <c r="N77" s="874"/>
      <c r="O77" s="874"/>
      <c r="P77" s="875"/>
      <c r="Q77" s="877">
        <v>997</v>
      </c>
      <c r="R77" s="878"/>
      <c r="S77" s="878"/>
      <c r="T77" s="878"/>
      <c r="U77" s="834"/>
      <c r="V77" s="879">
        <v>947</v>
      </c>
      <c r="W77" s="878"/>
      <c r="X77" s="878"/>
      <c r="Y77" s="878"/>
      <c r="Z77" s="834"/>
      <c r="AA77" s="879">
        <v>50</v>
      </c>
      <c r="AB77" s="878"/>
      <c r="AC77" s="878"/>
      <c r="AD77" s="878"/>
      <c r="AE77" s="834"/>
      <c r="AF77" s="879">
        <v>50</v>
      </c>
      <c r="AG77" s="878"/>
      <c r="AH77" s="878"/>
      <c r="AI77" s="878"/>
      <c r="AJ77" s="834"/>
      <c r="AK77" s="879">
        <v>0</v>
      </c>
      <c r="AL77" s="878"/>
      <c r="AM77" s="878"/>
      <c r="AN77" s="878"/>
      <c r="AO77" s="834"/>
      <c r="AP77" s="879">
        <v>0</v>
      </c>
      <c r="AQ77" s="878"/>
      <c r="AR77" s="878"/>
      <c r="AS77" s="878"/>
      <c r="AT77" s="834"/>
      <c r="AU77" s="879" t="s">
        <v>548</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t="s">
        <v>550</v>
      </c>
      <c r="C78" s="874"/>
      <c r="D78" s="874"/>
      <c r="E78" s="874"/>
      <c r="F78" s="874"/>
      <c r="G78" s="874"/>
      <c r="H78" s="874"/>
      <c r="I78" s="874"/>
      <c r="J78" s="874"/>
      <c r="K78" s="874"/>
      <c r="L78" s="874"/>
      <c r="M78" s="874"/>
      <c r="N78" s="874"/>
      <c r="O78" s="874"/>
      <c r="P78" s="875"/>
      <c r="Q78" s="876">
        <v>259339</v>
      </c>
      <c r="R78" s="830"/>
      <c r="S78" s="830"/>
      <c r="T78" s="830"/>
      <c r="U78" s="830"/>
      <c r="V78" s="830">
        <v>254515</v>
      </c>
      <c r="W78" s="830"/>
      <c r="X78" s="830"/>
      <c r="Y78" s="830"/>
      <c r="Z78" s="830"/>
      <c r="AA78" s="830">
        <v>4824</v>
      </c>
      <c r="AB78" s="830"/>
      <c r="AC78" s="830"/>
      <c r="AD78" s="830"/>
      <c r="AE78" s="830"/>
      <c r="AF78" s="830">
        <v>4824</v>
      </c>
      <c r="AG78" s="830"/>
      <c r="AH78" s="830"/>
      <c r="AI78" s="830"/>
      <c r="AJ78" s="830"/>
      <c r="AK78" s="830">
        <v>1141</v>
      </c>
      <c r="AL78" s="830"/>
      <c r="AM78" s="830"/>
      <c r="AN78" s="830"/>
      <c r="AO78" s="830"/>
      <c r="AP78" s="830">
        <v>0</v>
      </c>
      <c r="AQ78" s="830"/>
      <c r="AR78" s="830"/>
      <c r="AS78" s="830"/>
      <c r="AT78" s="830"/>
      <c r="AU78" s="830" t="s">
        <v>548</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9420</v>
      </c>
      <c r="AG88" s="844"/>
      <c r="AH88" s="844"/>
      <c r="AI88" s="844"/>
      <c r="AJ88" s="844"/>
      <c r="AK88" s="841"/>
      <c r="AL88" s="841"/>
      <c r="AM88" s="841"/>
      <c r="AN88" s="841"/>
      <c r="AO88" s="841"/>
      <c r="AP88" s="844">
        <v>2779</v>
      </c>
      <c r="AQ88" s="844"/>
      <c r="AR88" s="844"/>
      <c r="AS88" s="844"/>
      <c r="AT88" s="844"/>
      <c r="AU88" s="844" t="s">
        <v>548</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290</v>
      </c>
      <c r="CS102" s="852"/>
      <c r="CT102" s="852"/>
      <c r="CU102" s="852"/>
      <c r="CV102" s="891"/>
      <c r="CW102" s="890" t="s">
        <v>548</v>
      </c>
      <c r="CX102" s="852"/>
      <c r="CY102" s="852"/>
      <c r="CZ102" s="852"/>
      <c r="DA102" s="891"/>
      <c r="DB102" s="890" t="s">
        <v>548</v>
      </c>
      <c r="DC102" s="852"/>
      <c r="DD102" s="852"/>
      <c r="DE102" s="852"/>
      <c r="DF102" s="891"/>
      <c r="DG102" s="890" t="s">
        <v>548</v>
      </c>
      <c r="DH102" s="852"/>
      <c r="DI102" s="852"/>
      <c r="DJ102" s="852"/>
      <c r="DK102" s="891"/>
      <c r="DL102" s="890" t="s">
        <v>548</v>
      </c>
      <c r="DM102" s="852"/>
      <c r="DN102" s="852"/>
      <c r="DO102" s="852"/>
      <c r="DP102" s="891"/>
      <c r="DQ102" s="890" t="s">
        <v>548</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295</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295</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295</v>
      </c>
      <c r="DR109" s="893"/>
      <c r="DS109" s="893"/>
      <c r="DT109" s="893"/>
      <c r="DU109" s="894"/>
      <c r="DV109" s="892" t="s">
        <v>412</v>
      </c>
      <c r="DW109" s="893"/>
      <c r="DX109" s="893"/>
      <c r="DY109" s="893"/>
      <c r="DZ109" s="895"/>
    </row>
    <row r="110" spans="1:131" s="218"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96405</v>
      </c>
      <c r="AB110" s="900"/>
      <c r="AC110" s="900"/>
      <c r="AD110" s="900"/>
      <c r="AE110" s="901"/>
      <c r="AF110" s="902">
        <v>92494</v>
      </c>
      <c r="AG110" s="900"/>
      <c r="AH110" s="900"/>
      <c r="AI110" s="900"/>
      <c r="AJ110" s="901"/>
      <c r="AK110" s="902">
        <v>82883</v>
      </c>
      <c r="AL110" s="900"/>
      <c r="AM110" s="900"/>
      <c r="AN110" s="900"/>
      <c r="AO110" s="901"/>
      <c r="AP110" s="903">
        <v>2.7</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502890</v>
      </c>
      <c r="BR110" s="931"/>
      <c r="BS110" s="931"/>
      <c r="BT110" s="931"/>
      <c r="BU110" s="931"/>
      <c r="BV110" s="931">
        <v>411380</v>
      </c>
      <c r="BW110" s="931"/>
      <c r="BX110" s="931"/>
      <c r="BY110" s="931"/>
      <c r="BZ110" s="931"/>
      <c r="CA110" s="931">
        <v>329156</v>
      </c>
      <c r="CB110" s="931"/>
      <c r="CC110" s="931"/>
      <c r="CD110" s="931"/>
      <c r="CE110" s="931"/>
      <c r="CF110" s="944">
        <v>10.7</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891603</v>
      </c>
      <c r="BR112" s="926"/>
      <c r="BS112" s="926"/>
      <c r="BT112" s="926"/>
      <c r="BU112" s="926"/>
      <c r="BV112" s="926">
        <v>718689</v>
      </c>
      <c r="BW112" s="926"/>
      <c r="BX112" s="926"/>
      <c r="BY112" s="926"/>
      <c r="BZ112" s="926"/>
      <c r="CA112" s="926">
        <v>580727</v>
      </c>
      <c r="CB112" s="926"/>
      <c r="CC112" s="926"/>
      <c r="CD112" s="926"/>
      <c r="CE112" s="926"/>
      <c r="CF112" s="920">
        <v>18.899999999999999</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187400</v>
      </c>
      <c r="AB113" s="938"/>
      <c r="AC113" s="938"/>
      <c r="AD113" s="938"/>
      <c r="AE113" s="939"/>
      <c r="AF113" s="940">
        <v>149881</v>
      </c>
      <c r="AG113" s="938"/>
      <c r="AH113" s="938"/>
      <c r="AI113" s="938"/>
      <c r="AJ113" s="939"/>
      <c r="AK113" s="940">
        <v>129129</v>
      </c>
      <c r="AL113" s="938"/>
      <c r="AM113" s="938"/>
      <c r="AN113" s="938"/>
      <c r="AO113" s="939"/>
      <c r="AP113" s="941">
        <v>4.2</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32526</v>
      </c>
      <c r="BR113" s="926"/>
      <c r="BS113" s="926"/>
      <c r="BT113" s="926"/>
      <c r="BU113" s="926"/>
      <c r="BV113" s="926">
        <v>23207</v>
      </c>
      <c r="BW113" s="926"/>
      <c r="BX113" s="926"/>
      <c r="BY113" s="926"/>
      <c r="BZ113" s="926"/>
      <c r="CA113" s="926">
        <v>12872</v>
      </c>
      <c r="CB113" s="926"/>
      <c r="CC113" s="926"/>
      <c r="CD113" s="926"/>
      <c r="CE113" s="926"/>
      <c r="CF113" s="920">
        <v>0.4</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46360</v>
      </c>
      <c r="AB114" s="959"/>
      <c r="AC114" s="959"/>
      <c r="AD114" s="959"/>
      <c r="AE114" s="960"/>
      <c r="AF114" s="961">
        <v>39139</v>
      </c>
      <c r="AG114" s="959"/>
      <c r="AH114" s="959"/>
      <c r="AI114" s="959"/>
      <c r="AJ114" s="960"/>
      <c r="AK114" s="961">
        <v>38652</v>
      </c>
      <c r="AL114" s="959"/>
      <c r="AM114" s="959"/>
      <c r="AN114" s="959"/>
      <c r="AO114" s="960"/>
      <c r="AP114" s="962">
        <v>1.3</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339399</v>
      </c>
      <c r="BR114" s="926"/>
      <c r="BS114" s="926"/>
      <c r="BT114" s="926"/>
      <c r="BU114" s="926"/>
      <c r="BV114" s="926">
        <v>292938</v>
      </c>
      <c r="BW114" s="926"/>
      <c r="BX114" s="926"/>
      <c r="BY114" s="926"/>
      <c r="BZ114" s="926"/>
      <c r="CA114" s="926">
        <v>303800</v>
      </c>
      <c r="CB114" s="926"/>
      <c r="CC114" s="926"/>
      <c r="CD114" s="926"/>
      <c r="CE114" s="926"/>
      <c r="CF114" s="920">
        <v>9.9</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v>445</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330165</v>
      </c>
      <c r="AB117" s="979"/>
      <c r="AC117" s="979"/>
      <c r="AD117" s="979"/>
      <c r="AE117" s="980"/>
      <c r="AF117" s="981">
        <v>281514</v>
      </c>
      <c r="AG117" s="979"/>
      <c r="AH117" s="979"/>
      <c r="AI117" s="979"/>
      <c r="AJ117" s="980"/>
      <c r="AK117" s="981">
        <v>250664</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295</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442</v>
      </c>
      <c r="BP119" s="1005"/>
      <c r="BQ119" s="999">
        <v>1766863</v>
      </c>
      <c r="BR119" s="1000"/>
      <c r="BS119" s="1000"/>
      <c r="BT119" s="1000"/>
      <c r="BU119" s="1000"/>
      <c r="BV119" s="1000">
        <v>1446214</v>
      </c>
      <c r="BW119" s="1000"/>
      <c r="BX119" s="1000"/>
      <c r="BY119" s="1000"/>
      <c r="BZ119" s="1000"/>
      <c r="CA119" s="1000">
        <v>1226555</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13410712</v>
      </c>
      <c r="BR120" s="931"/>
      <c r="BS120" s="931"/>
      <c r="BT120" s="931"/>
      <c r="BU120" s="931"/>
      <c r="BV120" s="931">
        <v>13963830</v>
      </c>
      <c r="BW120" s="931"/>
      <c r="BX120" s="931"/>
      <c r="BY120" s="931"/>
      <c r="BZ120" s="931"/>
      <c r="CA120" s="931">
        <v>14889499</v>
      </c>
      <c r="CB120" s="931"/>
      <c r="CC120" s="931"/>
      <c r="CD120" s="931"/>
      <c r="CE120" s="931"/>
      <c r="CF120" s="944">
        <v>483.6</v>
      </c>
      <c r="CG120" s="945"/>
      <c r="CH120" s="945"/>
      <c r="CI120" s="945"/>
      <c r="CJ120" s="945"/>
      <c r="CK120" s="1006" t="s">
        <v>446</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v>718689</v>
      </c>
      <c r="DM120" s="931"/>
      <c r="DN120" s="931"/>
      <c r="DO120" s="931"/>
      <c r="DP120" s="931"/>
      <c r="DQ120" s="931">
        <v>580727</v>
      </c>
      <c r="DR120" s="931"/>
      <c r="DS120" s="931"/>
      <c r="DT120" s="931"/>
      <c r="DU120" s="931"/>
      <c r="DV120" s="932">
        <v>18.899999999999999</v>
      </c>
      <c r="DW120" s="932"/>
      <c r="DX120" s="932"/>
      <c r="DY120" s="932"/>
      <c r="DZ120" s="933"/>
    </row>
    <row r="121" spans="1:130" s="218" customFormat="1" ht="26.25" customHeight="1" x14ac:dyDescent="0.15">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16766</v>
      </c>
      <c r="BR121" s="926"/>
      <c r="BS121" s="926"/>
      <c r="BT121" s="926"/>
      <c r="BU121" s="926"/>
      <c r="BV121" s="926">
        <v>16447</v>
      </c>
      <c r="BW121" s="926"/>
      <c r="BX121" s="926"/>
      <c r="BY121" s="926"/>
      <c r="BZ121" s="926"/>
      <c r="CA121" s="926">
        <v>16181</v>
      </c>
      <c r="CB121" s="926"/>
      <c r="CC121" s="926"/>
      <c r="CD121" s="926"/>
      <c r="CE121" s="926"/>
      <c r="CF121" s="920">
        <v>0.5</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15">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3390951</v>
      </c>
      <c r="BR122" s="1000"/>
      <c r="BS122" s="1000"/>
      <c r="BT122" s="1000"/>
      <c r="BU122" s="1000"/>
      <c r="BV122" s="1000">
        <v>3139080</v>
      </c>
      <c r="BW122" s="1000"/>
      <c r="BX122" s="1000"/>
      <c r="BY122" s="1000"/>
      <c r="BZ122" s="1000"/>
      <c r="CA122" s="1000">
        <v>2838154</v>
      </c>
      <c r="CB122" s="1000"/>
      <c r="CC122" s="1000"/>
      <c r="CD122" s="1000"/>
      <c r="CE122" s="1000"/>
      <c r="CF122" s="1017">
        <v>92.2</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450</v>
      </c>
      <c r="BP123" s="1005"/>
      <c r="BQ123" s="1063">
        <v>16818429</v>
      </c>
      <c r="BR123" s="1064"/>
      <c r="BS123" s="1064"/>
      <c r="BT123" s="1064"/>
      <c r="BU123" s="1064"/>
      <c r="BV123" s="1064">
        <v>17119357</v>
      </c>
      <c r="BW123" s="1064"/>
      <c r="BX123" s="1064"/>
      <c r="BY123" s="1064"/>
      <c r="BZ123" s="1064"/>
      <c r="CA123" s="1064">
        <v>17743834</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v>891603</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469</v>
      </c>
      <c r="AB128" s="1046"/>
      <c r="AC128" s="1046"/>
      <c r="AD128" s="1046"/>
      <c r="AE128" s="1047"/>
      <c r="AF128" s="1048">
        <v>229</v>
      </c>
      <c r="AG128" s="1046"/>
      <c r="AH128" s="1046"/>
      <c r="AI128" s="1046"/>
      <c r="AJ128" s="1047"/>
      <c r="AK128" s="1048">
        <v>226</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v>445</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3258866</v>
      </c>
      <c r="AB129" s="959"/>
      <c r="AC129" s="959"/>
      <c r="AD129" s="959"/>
      <c r="AE129" s="960"/>
      <c r="AF129" s="961">
        <v>3315956</v>
      </c>
      <c r="AG129" s="959"/>
      <c r="AH129" s="959"/>
      <c r="AI129" s="959"/>
      <c r="AJ129" s="960"/>
      <c r="AK129" s="961">
        <v>3401832</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369361</v>
      </c>
      <c r="AB130" s="959"/>
      <c r="AC130" s="959"/>
      <c r="AD130" s="959"/>
      <c r="AE130" s="960"/>
      <c r="AF130" s="961">
        <v>350526</v>
      </c>
      <c r="AG130" s="959"/>
      <c r="AH130" s="959"/>
      <c r="AI130" s="959"/>
      <c r="AJ130" s="960"/>
      <c r="AK130" s="961">
        <v>323256</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2889505</v>
      </c>
      <c r="AB131" s="986"/>
      <c r="AC131" s="986"/>
      <c r="AD131" s="986"/>
      <c r="AE131" s="987"/>
      <c r="AF131" s="985">
        <v>2965430</v>
      </c>
      <c r="AG131" s="986"/>
      <c r="AH131" s="986"/>
      <c r="AI131" s="986"/>
      <c r="AJ131" s="987"/>
      <c r="AK131" s="985">
        <v>3078576</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-1.3727264699999999</v>
      </c>
      <c r="AB132" s="1097"/>
      <c r="AC132" s="1097"/>
      <c r="AD132" s="1097"/>
      <c r="AE132" s="1098"/>
      <c r="AF132" s="1099">
        <v>-2.3349396210000002</v>
      </c>
      <c r="AG132" s="1097"/>
      <c r="AH132" s="1097"/>
      <c r="AI132" s="1097"/>
      <c r="AJ132" s="1098"/>
      <c r="AK132" s="1099">
        <v>-2.365314353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-0.6</v>
      </c>
      <c r="AB133" s="1080"/>
      <c r="AC133" s="1080"/>
      <c r="AD133" s="1080"/>
      <c r="AE133" s="1081"/>
      <c r="AF133" s="1079">
        <v>-1.4</v>
      </c>
      <c r="AG133" s="1080"/>
      <c r="AH133" s="1080"/>
      <c r="AI133" s="1080"/>
      <c r="AJ133" s="1081"/>
      <c r="AK133" s="1079">
        <v>-2</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aZMzUmENZcy2Y/pRumcKOiSxD2azBNMCCGIGevcrJUhf9UKGpGINa1ZL1JcFLGAhj6GspDv7EI2Dvrzezqi8eg==" saltValue="HqAdcrtCbpfvLKu26wTr8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e+RPjIO+Oi4S8xVU8Y/1ZSVH+X/Do03fjmOEve/rD4uxCBlsdQ9gJzAqIe/e+ws4fAGpkcATT/iH9SB6n2eX9w==" saltValue="/KLSBDG6Uvq5KDxH13V3q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xeaXnuMiv3qA1I2N9o1vKSbM7fXMZ1kryTYzf7Bfh5oYUerFjwwFu/0bduuOG3BptQwxClzMVBFEDeKCJoPwg==" saltValue="WPygkfuczM4K3yf5RipIRg==" spinCount="100000" sheet="1" objects="1" scenarios="1"/>
  <dataConsolidate/>
  <phoneticPr fontId="2"/>
  <printOptions horizontalCentered="1" verticalCentered="1"/>
  <pageMargins left="0" right="0" top="0" bottom="0" header="0" footer="0"/>
  <pageSetup paperSize="8" scale="70"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1103482</v>
      </c>
      <c r="AP9" s="269">
        <v>172177</v>
      </c>
      <c r="AQ9" s="270">
        <v>289558</v>
      </c>
      <c r="AR9" s="271">
        <v>-40.5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145008</v>
      </c>
      <c r="AP10" s="272">
        <v>22626</v>
      </c>
      <c r="AQ10" s="273">
        <v>31838</v>
      </c>
      <c r="AR10" s="274">
        <v>-28.9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t="s">
        <v>487</v>
      </c>
      <c r="AP11" s="272" t="s">
        <v>487</v>
      </c>
      <c r="AQ11" s="273">
        <v>5309</v>
      </c>
      <c r="AR11" s="274" t="s">
        <v>487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487</v>
      </c>
      <c r="AP12" s="272" t="s">
        <v>487</v>
      </c>
      <c r="AQ12" s="273" t="s">
        <v>487</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30047</v>
      </c>
      <c r="AP13" s="272">
        <v>4688</v>
      </c>
      <c r="AQ13" s="273">
        <v>8195</v>
      </c>
      <c r="AR13" s="274">
        <v>-42.8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99164</v>
      </c>
      <c r="AP14" s="272">
        <v>15473</v>
      </c>
      <c r="AQ14" s="273">
        <v>5752</v>
      </c>
      <c r="AR14" s="274">
        <v>169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-74526</v>
      </c>
      <c r="AP15" s="272">
        <v>-11628</v>
      </c>
      <c r="AQ15" s="273">
        <v>-17150</v>
      </c>
      <c r="AR15" s="274">
        <v>-32.200000000000003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1303175</v>
      </c>
      <c r="AP16" s="272">
        <v>203335</v>
      </c>
      <c r="AQ16" s="273">
        <v>323504</v>
      </c>
      <c r="AR16" s="274">
        <v>-37.1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15.45</v>
      </c>
      <c r="AP21" s="286">
        <v>26.26</v>
      </c>
      <c r="AQ21" s="287">
        <v>-10.81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98.1</v>
      </c>
      <c r="AP22" s="291">
        <v>94.5</v>
      </c>
      <c r="AQ22" s="292">
        <v>3.6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82883</v>
      </c>
      <c r="AP32" s="300">
        <v>12932</v>
      </c>
      <c r="AQ32" s="301">
        <v>167749</v>
      </c>
      <c r="AR32" s="302">
        <v>-92.3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487</v>
      </c>
      <c r="AP34" s="300" t="s">
        <v>487</v>
      </c>
      <c r="AQ34" s="301" t="s">
        <v>487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129129</v>
      </c>
      <c r="AP35" s="300">
        <v>20148</v>
      </c>
      <c r="AQ35" s="301">
        <v>32778</v>
      </c>
      <c r="AR35" s="302">
        <v>-38.5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38652</v>
      </c>
      <c r="AP36" s="300">
        <v>6031</v>
      </c>
      <c r="AQ36" s="301">
        <v>4535</v>
      </c>
      <c r="AR36" s="302">
        <v>33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t="s">
        <v>487</v>
      </c>
      <c r="AP37" s="300" t="s">
        <v>487</v>
      </c>
      <c r="AQ37" s="301">
        <v>1146</v>
      </c>
      <c r="AR37" s="302" t="s">
        <v>487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487</v>
      </c>
      <c r="AP38" s="303" t="s">
        <v>487</v>
      </c>
      <c r="AQ38" s="304">
        <v>37</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-226</v>
      </c>
      <c r="AP39" s="300">
        <v>-35</v>
      </c>
      <c r="AQ39" s="301">
        <v>-7395</v>
      </c>
      <c r="AR39" s="302">
        <v>-99.5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-323256</v>
      </c>
      <c r="AP40" s="300">
        <v>-50438</v>
      </c>
      <c r="AQ40" s="301">
        <v>-144519</v>
      </c>
      <c r="AR40" s="302">
        <v>-65.099999999999994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-72818</v>
      </c>
      <c r="AP41" s="300">
        <v>-11362</v>
      </c>
      <c r="AQ41" s="301">
        <v>54333</v>
      </c>
      <c r="AR41" s="302">
        <v>-120.9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3692488</v>
      </c>
      <c r="AN51" s="322">
        <v>545661</v>
      </c>
      <c r="AO51" s="323">
        <v>-13.7</v>
      </c>
      <c r="AP51" s="324">
        <v>263613</v>
      </c>
      <c r="AQ51" s="325">
        <v>-0.2</v>
      </c>
      <c r="AR51" s="326">
        <v>-13.5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353051</v>
      </c>
      <c r="AN52" s="330">
        <v>52172</v>
      </c>
      <c r="AO52" s="331">
        <v>-50.7</v>
      </c>
      <c r="AP52" s="332">
        <v>128823</v>
      </c>
      <c r="AQ52" s="333">
        <v>-3.8</v>
      </c>
      <c r="AR52" s="334">
        <v>-46.9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2920566</v>
      </c>
      <c r="AN53" s="322">
        <v>437080</v>
      </c>
      <c r="AO53" s="323">
        <v>-19.899999999999999</v>
      </c>
      <c r="AP53" s="324">
        <v>362690</v>
      </c>
      <c r="AQ53" s="325">
        <v>37.6</v>
      </c>
      <c r="AR53" s="326">
        <v>-57.5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555148</v>
      </c>
      <c r="AN54" s="330">
        <v>83081</v>
      </c>
      <c r="AO54" s="331">
        <v>59.2</v>
      </c>
      <c r="AP54" s="332">
        <v>172580</v>
      </c>
      <c r="AQ54" s="333">
        <v>34</v>
      </c>
      <c r="AR54" s="334">
        <v>25.2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1955858</v>
      </c>
      <c r="AN55" s="322">
        <v>294202</v>
      </c>
      <c r="AO55" s="323">
        <v>-32.700000000000003</v>
      </c>
      <c r="AP55" s="324">
        <v>296093</v>
      </c>
      <c r="AQ55" s="325">
        <v>-18.399999999999999</v>
      </c>
      <c r="AR55" s="326">
        <v>-14.3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296383</v>
      </c>
      <c r="AN56" s="330">
        <v>44582</v>
      </c>
      <c r="AO56" s="331">
        <v>-46.3</v>
      </c>
      <c r="AP56" s="332">
        <v>140545</v>
      </c>
      <c r="AQ56" s="333">
        <v>-18.600000000000001</v>
      </c>
      <c r="AR56" s="334">
        <v>-27.7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2260266</v>
      </c>
      <c r="AN57" s="322">
        <v>348806</v>
      </c>
      <c r="AO57" s="323">
        <v>18.600000000000001</v>
      </c>
      <c r="AP57" s="324">
        <v>308655</v>
      </c>
      <c r="AQ57" s="325">
        <v>4.2</v>
      </c>
      <c r="AR57" s="326">
        <v>14.4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639070</v>
      </c>
      <c r="AN58" s="330">
        <v>98622</v>
      </c>
      <c r="AO58" s="331">
        <v>121.2</v>
      </c>
      <c r="AP58" s="332">
        <v>169887</v>
      </c>
      <c r="AQ58" s="333">
        <v>20.9</v>
      </c>
      <c r="AR58" s="334">
        <v>100.3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3281251</v>
      </c>
      <c r="AN59" s="322">
        <v>511976</v>
      </c>
      <c r="AO59" s="323">
        <v>46.8</v>
      </c>
      <c r="AP59" s="324">
        <v>325476</v>
      </c>
      <c r="AQ59" s="325">
        <v>5.4</v>
      </c>
      <c r="AR59" s="326">
        <v>41.4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655581</v>
      </c>
      <c r="AN60" s="330">
        <v>102291</v>
      </c>
      <c r="AO60" s="331">
        <v>3.7</v>
      </c>
      <c r="AP60" s="332">
        <v>190204</v>
      </c>
      <c r="AQ60" s="333">
        <v>12</v>
      </c>
      <c r="AR60" s="334">
        <v>-8.3000000000000007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2822086</v>
      </c>
      <c r="AN61" s="337">
        <v>427545</v>
      </c>
      <c r="AO61" s="338">
        <v>-0.2</v>
      </c>
      <c r="AP61" s="339">
        <v>311305</v>
      </c>
      <c r="AQ61" s="340">
        <v>5.7</v>
      </c>
      <c r="AR61" s="326">
        <v>-5.9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499847</v>
      </c>
      <c r="AN62" s="330">
        <v>76150</v>
      </c>
      <c r="AO62" s="331">
        <v>17.399999999999999</v>
      </c>
      <c r="AP62" s="332">
        <v>160408</v>
      </c>
      <c r="AQ62" s="333">
        <v>8.9</v>
      </c>
      <c r="AR62" s="334">
        <v>8.5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nWejkZc1G0Ainm3NSMLVhwe6gk8QCfiI49hdfUvHOnDw85DxxC6pIiuNOEbni2f04EE1DNHDjT7ZY3MXFitxgA==" saltValue="rb/Eau3GgnHIBpxwIP1zT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mtcLiJaiuxeMk6koRgVVdjD26PWT5glieR0cC91nrHitXejCyqjkH1nohya3aP/ag8hN9YwI+mXaClblkOx+TA==" saltValue="oOKFN3WQea9jlRgxxyI+7A==" spinCount="100000" sheet="1" objects="1" scenarios="1"/>
  <dataConsolidate/>
  <phoneticPr fontId="2"/>
  <printOptions horizontalCentered="1" verticalCentered="1"/>
  <pageMargins left="0" right="0" top="0.19685039370078741" bottom="0" header="0.39370078740157483" footer="0"/>
  <pageSetup paperSize="8" scale="56"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T/QP/mPvco+ttswFbw+HVTASPPuFQJ3CL28OrKMivo6SHtQtNQVe1ScbcCQ5WlL/bfmsj0TLdkIM6XEXuPbQFg==" saltValue="h223aZIuvWijFVdK5SHfeQ==" spinCount="100000" sheet="1" objects="1" scenarios="1"/>
  <dataConsolidate/>
  <phoneticPr fontId="2"/>
  <printOptions horizontalCentered="1" verticalCentered="1"/>
  <pageMargins left="0" right="0" top="0.19685039370078741" bottom="0" header="0.39370078740157483" footer="0"/>
  <pageSetup paperSize="8" scale="56"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148.12</v>
      </c>
      <c r="G47" s="12">
        <v>151.88999999999999</v>
      </c>
      <c r="H47" s="12">
        <v>167.21</v>
      </c>
      <c r="I47" s="12">
        <v>171.13</v>
      </c>
      <c r="J47" s="13">
        <v>172.15</v>
      </c>
    </row>
    <row r="48" spans="2:10" ht="57.75" customHeight="1" x14ac:dyDescent="0.15">
      <c r="B48" s="14"/>
      <c r="C48" s="1141" t="s">
        <v>4</v>
      </c>
      <c r="D48" s="1141"/>
      <c r="E48" s="1142"/>
      <c r="F48" s="15">
        <v>29.31</v>
      </c>
      <c r="G48" s="16">
        <v>22.01</v>
      </c>
      <c r="H48" s="16">
        <v>13.04</v>
      </c>
      <c r="I48" s="16">
        <v>12.88</v>
      </c>
      <c r="J48" s="17">
        <v>10.69</v>
      </c>
    </row>
    <row r="49" spans="2:10" ht="57.75" customHeight="1" thickBot="1" x14ac:dyDescent="0.2">
      <c r="B49" s="18"/>
      <c r="C49" s="1143" t="s">
        <v>5</v>
      </c>
      <c r="D49" s="1143"/>
      <c r="E49" s="1144"/>
      <c r="F49" s="19" t="s">
        <v>531</v>
      </c>
      <c r="G49" s="20" t="s">
        <v>532</v>
      </c>
      <c r="H49" s="20" t="s">
        <v>533</v>
      </c>
      <c r="I49" s="20">
        <v>0.44</v>
      </c>
      <c r="J49" s="21" t="s">
        <v>534</v>
      </c>
    </row>
    <row r="50" spans="2:10" x14ac:dyDescent="0.15"/>
  </sheetData>
  <sheetProtection algorithmName="SHA-512" hashValue="Z8POxK3bl3WLJyoWpTbGbYwxKw+bJnHl/XcUc07TStaRZ1IeWde4q9/7izwwHxPCDJ6NDnxshvZ8a1s39XGqqg==" saltValue="Jst/POtMpIgRLmLn/j23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渡辺伶馬</cp:lastModifiedBy>
  <cp:lastPrinted>2026-03-11T04:43:35Z</cp:lastPrinted>
  <dcterms:created xsi:type="dcterms:W3CDTF">2026-02-26T09:31:46Z</dcterms:created>
  <dcterms:modified xsi:type="dcterms:W3CDTF">2026-03-11T06:06:00Z</dcterms:modified>
  <cp:category/>
</cp:coreProperties>
</file>