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70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<sst xmlns="http://schemas.openxmlformats.org/spreadsheetml/2006/main" xmlns:r="http://schemas.openxmlformats.org/officeDocument/2006/relationships" count="542" uniqueCount="542">
  <si>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</si>
  <si>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</si>
  <si>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</si>
  <si>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</si>
  <si>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</si>
  <si>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</si>
  <si>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</si>
  <si>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</si>
  <si>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</si>
  <si>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</si>
  <si>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</si>
  <si>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</si>
  <si>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</si>
  <si>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</si>
  <si>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</si>
  <si>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</si>
  <si>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</si>
  <si>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</si>
  <si>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</si>
  <si>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</si>
  <si>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</si>
  <si>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</si>
  <si>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</si>
  <si>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</si>
  <si>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</si>
  <si>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</si>
  <si>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</si>
  <si>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</si>
  <si>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</si>
  <si>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</si>
  <si>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</si>
  <si>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</si>
  <si>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</si>
  <si>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</si>
  <si>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</si>
  <si>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</si>
  <si>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</si>
  <si>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</si>
  <si>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</si>
  <si>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</si>
  <si>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</si>
  <si>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</si>
  <si>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</si>
  <si>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</si>
  <si>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</si>
  <si>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</si>
  <si>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</si>
  <si>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</si>
  <si>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</si>
  <si>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</si>
  <si>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</si>
  <si>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</si>
  <si>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</si>
  <si>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</si>
  <si>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</si>
  <si>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</si>
  <si>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</si>
  <si>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</si>
  <si>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</si>
  <si>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</si>
  <si>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</si>
  <si>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</si>
  <si>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</si>
  <si>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</si>
  <si>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</si>
  <si>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</si>
  <si>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</si>
  <si>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</si>
  <si>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</si>
  <si>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</si>
  <si>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</si>
  <si>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</si>
  <si>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</si>
  <si>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</si>
  <si>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</si>
  <si>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</si>
  <si>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</si>
  <si>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</si>
  <si>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</si>
  <si>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</si>
  <si>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</si>
  <si>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</si>
  <si>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</si>
  <si>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</si>
  <si>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</si>
  <si>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</si>
  <si>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</si>
  <si>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</si>
  <si>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</si>
  <si>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</si>
  <si>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</si>
  <si>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</si>
  <si>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</si>
  <si>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</si>
  <si>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</si>
  <si>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</si>
  <si>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</si>
  <si>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</si>
  <si>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</si>
  <si>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</si>
  <si>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</si>
  <si>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</si>
  <si>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</si>
  <si>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</si>
  <si>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</si>
  <si>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</si>
  <si>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</si>
  <si>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</si>
  <si>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</si>
  <si>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</si>
  <si>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</si>
  <si>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</si>
  <si>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</si>
  <si>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</si>
  <si>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</si>
  <si>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 0.48</t>
  </si>
  <si>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</si>
  <si>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</si>
  <si>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</si>
  <si>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</si>
  <si>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</si>
  <si>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</si>
  <si>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</si>
  <si>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</si>
  <si>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</si>
  <si>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福島県</t>
  </si>
  <si>
    <t>減債基金</t>
  </si>
  <si>
    <t>分離課税所得割交付金</t>
  </si>
  <si>
    <t>郡山地方広域消防組合　一般会計</t>
    <rPh sb="0" eb="2">
      <t>コオリヤマ</t>
    </rPh>
    <rPh sb="2" eb="4">
      <t>チホウ</t>
    </rPh>
    <rPh sb="4" eb="6">
      <t>コウイキ</t>
    </rPh>
    <rPh sb="6" eb="8">
      <t>ショウボウ</t>
    </rPh>
    <rPh sb="8" eb="10">
      <t>クミアイ</t>
    </rPh>
    <rPh sb="11" eb="13">
      <t>イッパン</t>
    </rPh>
    <rPh sb="13" eb="15">
      <t>カイケイ</t>
    </rPh>
    <phoneticPr fontId="5"/>
  </si>
  <si>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</si>
  <si>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</si>
  <si>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</si>
  <si>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</si>
  <si>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</si>
  <si>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</si>
  <si>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</si>
  <si>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</si>
  <si>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</si>
  <si>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</si>
  <si>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Ⅳ－１</t>
  </si>
  <si>
    <t>特別職等</t>
    <rPh sb="0" eb="2">
      <t>トクベツ</t>
    </rPh>
    <rPh sb="2" eb="3">
      <t>ショク</t>
    </rPh>
    <rPh sb="3" eb="4">
      <t>トウ</t>
    </rPh>
    <phoneticPr fontId="5"/>
  </si>
  <si>
    <t>当該団体からの債務保証に係る債務残高</t>
    <rPh sb="9" eb="11">
      <t>ホショウ</t>
    </rPh>
    <phoneticPr fontId="5"/>
  </si>
  <si>
    <t>指定団体等の指定状況</t>
  </si>
  <si>
    <t>歳出総額</t>
  </si>
  <si>
    <t>ゴルフ場利用税交付金</t>
  </si>
  <si>
    <t>寄附金</t>
  </si>
  <si>
    <t>町営バス事業特別会計</t>
  </si>
  <si>
    <t>令和6年度(千円)</t>
    <rPh sb="0" eb="2">
      <t>レイワ</t>
    </rPh>
    <rPh sb="3" eb="5">
      <t>ネンド</t>
    </rPh>
    <rPh sb="6" eb="8">
      <t>センエン</t>
    </rPh>
    <phoneticPr fontId="5"/>
  </si>
  <si>
    <t>福島県後期高齢者広域連合　一般会計</t>
    <rPh sb="0" eb="3">
      <t>フクシマケン</t>
    </rPh>
    <rPh sb="3" eb="8">
      <t>コウキコウレイシャ</t>
    </rPh>
    <rPh sb="8" eb="12">
      <t>コウイキレンゴウ</t>
    </rPh>
    <rPh sb="13" eb="17">
      <t>イッパンカイケイ</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</si>
  <si>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</si>
  <si>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</si>
  <si>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</si>
  <si>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</si>
  <si>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</si>
  <si>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</si>
  <si>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</si>
  <si>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</si>
  <si>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</si>
  <si>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 0.38</t>
  </si>
  <si>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</si>
  <si>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</si>
  <si>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</si>
  <si>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三春町</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</si>
  <si>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</si>
  <si>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</si>
  <si>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</si>
  <si>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</si>
  <si>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</si>
  <si>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</si>
  <si>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</si>
  <si>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</si>
  <si>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</si>
  <si>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</si>
  <si>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</si>
  <si>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</si>
  <si>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</si>
  <si>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</si>
  <si>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</si>
  <si>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</si>
  <si>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</si>
  <si>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</si>
  <si>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</si>
  <si>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</si>
  <si>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</si>
  <si>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</si>
  <si>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</si>
  <si>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</si>
  <si>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</si>
  <si>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</si>
  <si>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</si>
  <si>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</si>
  <si>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-7.0</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</si>
  <si>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</si>
  <si>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</si>
  <si>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</si>
  <si>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</si>
  <si>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</si>
  <si>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</si>
  <si>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</si>
  <si>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三春まちづくり公社</t>
    <rPh sb="0" eb="2">
      <t>ミハル</t>
    </rPh>
    <rPh sb="7" eb="9">
      <t>コウシャ</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</si>
  <si>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</si>
  <si>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</si>
  <si>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</si>
  <si>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</si>
  <si>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</si>
  <si>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</si>
  <si>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</si>
  <si>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</si>
  <si>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</si>
  <si>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</si>
  <si>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</si>
  <si>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</si>
  <si>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</si>
  <si>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</si>
  <si>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t>
  </si>
  <si>
    <t>参考</t>
    <rPh sb="0" eb="2">
      <t>サンコウ</t>
    </rPh>
    <phoneticPr fontId="5"/>
  </si>
  <si>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</si>
  <si>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</si>
  <si>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</si>
  <si>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</si>
  <si>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</si>
  <si>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</si>
  <si>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</si>
  <si>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</si>
  <si>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</si>
  <si>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</si>
  <si>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</si>
  <si>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</si>
  <si>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-1.4</t>
  </si>
  <si>
    <t>一般職員</t>
    <rPh sb="0" eb="2">
      <t>イッパン</t>
    </rPh>
    <rPh sb="2" eb="4">
      <t>ショクイン</t>
    </rPh>
    <phoneticPr fontId="5"/>
  </si>
  <si>
    <t>宅地造成事業会計</t>
  </si>
  <si>
    <t>病院事業会計</t>
  </si>
  <si>
    <t>-1.6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</si>
  <si>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</si>
  <si>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</si>
  <si>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</si>
  <si>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</si>
  <si>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</si>
  <si>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</si>
  <si>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</si>
  <si>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</si>
  <si>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</si>
  <si>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</si>
  <si>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</si>
  <si>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</si>
  <si>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</si>
  <si>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</si>
  <si>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</si>
  <si>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</si>
  <si>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</si>
  <si>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</si>
  <si>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</si>
  <si>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</si>
  <si>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</si>
  <si>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</si>
  <si>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</si>
  <si>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</si>
  <si>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</si>
  <si>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</si>
  <si>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</si>
  <si>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</si>
  <si>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</si>
  <si>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</si>
  <si>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</si>
  <si>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</si>
  <si>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</si>
  <si>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</si>
  <si>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</si>
  <si>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</si>
  <si>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</si>
  <si>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</si>
  <si>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</si>
  <si>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</si>
  <si>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 0.79</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</si>
  <si>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</si>
  <si>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</si>
  <si>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</si>
  <si>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</si>
  <si>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</si>
  <si>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</si>
  <si>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放射性物質対策特別会計</t>
  </si>
  <si>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</si>
  <si>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</si>
  <si>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</si>
  <si>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</si>
  <si>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</si>
  <si>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</si>
  <si>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</si>
  <si>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</si>
  <si>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</si>
  <si>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</si>
  <si>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</si>
  <si>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</si>
  <si>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</si>
  <si>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</si>
  <si>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</si>
  <si>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</si>
  <si>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</si>
  <si>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</si>
  <si>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</si>
  <si>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</si>
  <si>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</si>
  <si>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</si>
  <si>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</si>
  <si>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福島県三春町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</si>
  <si>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</si>
  <si>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</si>
  <si>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</si>
  <si>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</si>
  <si>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</si>
  <si>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</si>
  <si>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</si>
  <si>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</si>
  <si>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</si>
  <si>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</si>
  <si>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</si>
  <si>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</si>
  <si>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</si>
  <si>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</si>
  <si>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</si>
  <si>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</si>
  <si>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</si>
  <si>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</si>
  <si>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</si>
  <si>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</si>
  <si>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</si>
  <si>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</si>
  <si>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</si>
  <si>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</si>
  <si>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福祉基金</t>
    <rPh sb="0" eb="4">
      <t>フクシキキン</t>
    </rPh>
    <phoneticPr fontId="5"/>
  </si>
  <si>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</si>
  <si>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</si>
  <si>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</si>
  <si>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</si>
  <si>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</si>
  <si>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</si>
  <si>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</si>
  <si>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</si>
  <si>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</si>
  <si>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</si>
  <si>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</si>
  <si>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</si>
  <si>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</si>
  <si>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</si>
  <si>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</si>
  <si>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</si>
  <si>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</si>
  <si>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</si>
  <si>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</si>
  <si>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</si>
  <si>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</si>
  <si>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</si>
  <si>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</si>
  <si>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</si>
  <si>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</si>
  <si>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</si>
  <si>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</si>
  <si>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</si>
  <si>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公有施設整備基金</t>
    <rPh sb="0" eb="4">
      <t>コウユウシセツ</t>
    </rPh>
    <rPh sb="4" eb="6">
      <t>セイビ</t>
    </rPh>
    <rPh sb="6" eb="8">
      <t>キキン</t>
    </rPh>
    <phoneticPr fontId="5"/>
  </si>
  <si>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</si>
  <si>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</si>
  <si>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</si>
  <si>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</si>
  <si>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</si>
  <si>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</si>
  <si>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</si>
  <si>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</si>
  <si>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</si>
  <si>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</si>
  <si>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</si>
  <si>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</si>
  <si>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</si>
  <si>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</si>
  <si>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</si>
  <si>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</si>
  <si>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</si>
  <si>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</si>
  <si>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</si>
  <si>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</si>
  <si>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</si>
  <si>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</si>
  <si>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</si>
  <si>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</si>
  <si>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</si>
  <si>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</si>
  <si>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</si>
  <si>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</si>
  <si>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</si>
  <si>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</si>
  <si>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</si>
  <si>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</si>
  <si>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</si>
  <si>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</si>
  <si>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</si>
  <si>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</si>
  <si>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</si>
  <si>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</si>
  <si>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</si>
  <si>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</si>
  <si>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</si>
  <si>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</si>
  <si>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</si>
  <si>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</si>
  <si>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</si>
  <si>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</si>
  <si>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</si>
  <si>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</si>
  <si>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</si>
  <si>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</si>
  <si>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</si>
  <si>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 0.21</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</si>
  <si>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</si>
  <si>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</si>
  <si>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</si>
  <si>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</si>
  <si>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</si>
  <si>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</si>
  <si>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</si>
  <si>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</si>
  <si>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</si>
  <si>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</si>
  <si>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</si>
  <si>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</si>
  <si>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</si>
  <si>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</si>
  <si>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</si>
  <si>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</si>
  <si>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</si>
  <si>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</si>
  <si>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</si>
  <si>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</si>
  <si>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</si>
  <si>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</si>
  <si>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</si>
  <si>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</si>
  <si>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</si>
  <si>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</si>
  <si>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</si>
  <si>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</si>
  <si>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</si>
  <si>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</si>
  <si>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</si>
  <si>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</si>
  <si>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</si>
  <si>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</si>
  <si>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</si>
  <si>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</si>
  <si>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</si>
  <si>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</si>
  <si>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</si>
  <si>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</si>
  <si>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</si>
  <si>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</si>
  <si>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下水道事業等会計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</si>
  <si>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</si>
  <si>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</si>
  <si>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</si>
  <si>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</si>
  <si>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</si>
  <si>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</si>
  <si>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</si>
  <si>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</si>
  <si>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</si>
  <si>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</si>
  <si>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</si>
  <si>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</si>
  <si>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</si>
  <si>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</si>
  <si>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</si>
  <si>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</si>
  <si>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</si>
  <si>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</si>
  <si>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</si>
  <si>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</si>
  <si>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</si>
  <si>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</si>
  <si>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</si>
  <si>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</si>
  <si>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</si>
  <si>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</si>
  <si>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</si>
  <si>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</si>
  <si>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</si>
  <si>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福島県市町村総合事務組合　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2">
      <t>トクベツ</t>
    </rPh>
    <rPh sb="22" eb="24">
      <t>カイケイ</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</si>
  <si>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</si>
  <si>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</si>
  <si>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</si>
  <si>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</si>
  <si>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</si>
  <si>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</si>
  <si>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</si>
  <si>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</si>
  <si>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</si>
  <si>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</si>
  <si>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</si>
  <si>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</si>
  <si>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</si>
  <si>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</si>
  <si>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</si>
  <si>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</si>
  <si>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</si>
  <si>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</si>
  <si>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</si>
  <si>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</si>
  <si>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</si>
  <si>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</si>
  <si>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</si>
  <si>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</si>
  <si>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</si>
  <si>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</si>
  <si>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</si>
  <si>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</si>
  <si>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</si>
  <si>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</si>
  <si>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</si>
  <si>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</si>
  <si>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</si>
  <si>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</si>
  <si>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</si>
  <si>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</si>
  <si>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</si>
  <si>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</si>
  <si>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</si>
  <si>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</si>
  <si>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</si>
  <si>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</si>
  <si>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</si>
  <si>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</si>
  <si>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</si>
  <si>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</si>
  <si>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</si>
  <si>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6.37</t>
  </si>
  <si>
    <t>▲ 0.16</t>
  </si>
  <si>
    <t>その他会計（赤字）</t>
  </si>
  <si>
    <t>①</t>
  </si>
  <si>
    <t>福島県市町村総合事務組合　一般会計</t>
    <rPh sb="0" eb="3">
      <t>フクシマケン</t>
    </rPh>
    <rPh sb="3" eb="6">
      <t>シチョウソン</t>
    </rPh>
    <rPh sb="6" eb="8">
      <t>ソウゴウ</t>
    </rPh>
    <rPh sb="8" eb="12">
      <t>ジムクミアイ</t>
    </rPh>
    <rPh sb="13" eb="17">
      <t>イッパンカイケイ</t>
    </rPh>
    <phoneticPr fontId="5"/>
  </si>
  <si>
    <t>福島県市町村総合事務組合　消防補償等特別会計</t>
    <rPh sb="0" eb="3">
      <t>フクシマケン</t>
    </rPh>
    <rPh sb="3" eb="6">
      <t>シチョウソン</t>
    </rPh>
    <rPh sb="6" eb="8">
      <t>ソウゴウ</t>
    </rPh>
    <rPh sb="8" eb="12">
      <t>ジムクミアイ</t>
    </rPh>
    <rPh sb="13" eb="17">
      <t>ショウボウホショウ</t>
    </rPh>
    <rPh sb="17" eb="18">
      <t>トウ</t>
    </rPh>
    <rPh sb="18" eb="22">
      <t>トクベツカイケイ</t>
    </rPh>
    <phoneticPr fontId="5"/>
  </si>
  <si>
    <t>福島県市町村総合事務組合　自治会館管理特別会計</t>
    <rPh sb="0" eb="3">
      <t>フクシマケン</t>
    </rPh>
    <rPh sb="3" eb="6">
      <t>シチョウソン</t>
    </rPh>
    <rPh sb="6" eb="8">
      <t>ソウゴウ</t>
    </rPh>
    <rPh sb="8" eb="12">
      <t>ジムクミアイ</t>
    </rPh>
    <rPh sb="13" eb="15">
      <t>ジチ</t>
    </rPh>
    <rPh sb="15" eb="17">
      <t>カイカン</t>
    </rPh>
    <rPh sb="17" eb="19">
      <t>カンリ</t>
    </rPh>
    <rPh sb="19" eb="21">
      <t>トクベツ</t>
    </rPh>
    <rPh sb="21" eb="23">
      <t>カイケイ</t>
    </rPh>
    <phoneticPr fontId="5"/>
  </si>
  <si>
    <t>福島県後期高齢者広域連合　後期高齢者医療特別会計</t>
    <rPh sb="0" eb="3">
      <t>フクシマケン</t>
    </rPh>
    <rPh sb="3" eb="8">
      <t>コウキコウレイシャ</t>
    </rPh>
    <rPh sb="8" eb="12">
      <t>コウイキレンゴウ</t>
    </rPh>
    <rPh sb="13" eb="18">
      <t>コウキコウレイシャ</t>
    </rPh>
    <rPh sb="18" eb="20">
      <t>イリョウ</t>
    </rPh>
    <rPh sb="20" eb="24">
      <t>トクベツカイケイ</t>
    </rPh>
    <phoneticPr fontId="5"/>
  </si>
  <si>
    <t>水道経営安定化基金</t>
    <rPh sb="0" eb="2">
      <t>スイドウ</t>
    </rPh>
    <rPh sb="2" eb="4">
      <t>ケイエイ</t>
    </rPh>
    <rPh sb="4" eb="7">
      <t>アンテイカ</t>
    </rPh>
    <rPh sb="7" eb="9">
      <t>キキン</t>
    </rPh>
    <phoneticPr fontId="5"/>
  </si>
  <si>
    <t>教育施設整備事業基金</t>
    <rPh sb="0" eb="2">
      <t>キョウイク</t>
    </rPh>
    <rPh sb="2" eb="4">
      <t>シセツ</t>
    </rPh>
    <rPh sb="4" eb="6">
      <t>セイビ</t>
    </rPh>
    <rPh sb="6" eb="8">
      <t>ジギョウ</t>
    </rPh>
    <rPh sb="8" eb="10">
      <t>キキン</t>
    </rPh>
    <phoneticPr fontId="5"/>
  </si>
  <si>
    <t>三春病院事業基金</t>
    <rPh sb="0" eb="2">
      <t>ミハル</t>
    </rPh>
    <rPh sb="2" eb="4">
      <t>ビョウイン</t>
    </rPh>
    <rPh sb="4" eb="6">
      <t>ジギョウ</t>
    </rPh>
    <rPh sb="6" eb="8">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</si>
</sst>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3">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6"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6"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6" applyNumberFormat="1" applyFont="1" applyBorder="1" applyAlignment="1" applyProtection="1">
      <alignment horizontal="right" vertical="center" shrinkToFit="1"/>
      <protection locked="0"/>
    </xf>
    <xf numFmtId="183" fontId="17" fillId="0" borderId="107" xfId="16"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98058</c:v>
                </c:pt>
                <c:pt idx="1">
                  <c:v>63316</c:v>
                </c:pt>
                <c:pt idx="2">
                  <c:v>88671</c:v>
                </c:pt>
                <c:pt idx="3">
                  <c:v>125126</c:v>
                </c:pt>
                <c:pt idx="4">
                  <c:v>131187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905691005485e-002"/>
              <c:y val="7.5163256963082778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3.48</c:v>
                </c:pt>
                <c:pt idx="1">
                  <c:v>12.15</c:v>
                </c:pt>
                <c:pt idx="2">
                  <c:v>9.02</c:v>
                </c:pt>
                <c:pt idx="3">
                  <c:v>2.96</c:v>
                </c:pt>
                <c:pt idx="4">
                  <c:v>10.130000000000001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21.62</c:v>
                </c:pt>
                <c:pt idx="1">
                  <c:v>16.7</c:v>
                </c:pt>
                <c:pt idx="2">
                  <c:v>20.14</c:v>
                </c:pt>
                <c:pt idx="3">
                  <c:v>20.11</c:v>
                </c:pt>
                <c:pt idx="4">
                  <c:v>13.8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3.39</c:v>
                </c:pt>
                <c:pt idx="1">
                  <c:v>4.29</c:v>
                </c:pt>
                <c:pt idx="2">
                  <c:v>-0.38</c:v>
                </c:pt>
                <c:pt idx="3">
                  <c:v>-6.37</c:v>
                </c:pt>
                <c:pt idx="4">
                  <c:v>1.83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1.e-002</c:v>
                </c:pt>
                <c:pt idx="6">
                  <c:v>#N/A</c:v>
                </c:pt>
                <c:pt idx="7">
                  <c:v>1.e-002</c:v>
                </c:pt>
                <c:pt idx="8">
                  <c:v>#N/A</c:v>
                </c:pt>
                <c:pt idx="9">
                  <c:v>2.e-002</c:v>
                </c:pt>
              </c:numCache>
            </c:numRef>
          </c:val>
        </c:ser>
        <c:ser>
          <c:idx val="3"/>
          <c:order val="3"/>
          <c:tx>
            <c:strRef>
              <c:f>データシート!$A$30</c:f>
              <c:strCache>
                <c:ptCount val="1"/>
                <c:pt idx="0">
                  <c:v>宅地造成事業会計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3.19</c:v>
                </c:pt>
                <c:pt idx="2">
                  <c:v>#N/A</c:v>
                </c:pt>
                <c:pt idx="3">
                  <c:v>2.4900000000000002</c:v>
                </c:pt>
                <c:pt idx="4">
                  <c:v>#N/A</c:v>
                </c:pt>
                <c:pt idx="5">
                  <c:v>0.61</c:v>
                </c:pt>
                <c:pt idx="6">
                  <c:v>#N/A</c:v>
                </c:pt>
                <c:pt idx="7">
                  <c:v>3.14</c:v>
                </c:pt>
                <c:pt idx="8">
                  <c:v>#N/A</c:v>
                </c:pt>
                <c:pt idx="9">
                  <c:v>0.88</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0.42</c:v>
                </c:pt>
                <c:pt idx="2">
                  <c:v>#N/A</c:v>
                </c:pt>
                <c:pt idx="3">
                  <c:v>0.47</c:v>
                </c:pt>
                <c:pt idx="4">
                  <c:v>#N/A</c:v>
                </c:pt>
                <c:pt idx="5">
                  <c:v>0.41</c:v>
                </c:pt>
                <c:pt idx="6">
                  <c:v>#N/A</c:v>
                </c:pt>
                <c:pt idx="7">
                  <c:v>0.69</c:v>
                </c:pt>
                <c:pt idx="8">
                  <c:v>#N/A</c:v>
                </c:pt>
                <c:pt idx="9">
                  <c:v>1.29</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1.65</c:v>
                </c:pt>
                <c:pt idx="2">
                  <c:v>#N/A</c:v>
                </c:pt>
                <c:pt idx="3">
                  <c:v>2.87</c:v>
                </c:pt>
                <c:pt idx="4">
                  <c:v>#N/A</c:v>
                </c:pt>
                <c:pt idx="5">
                  <c:v>3.86</c:v>
                </c:pt>
                <c:pt idx="6">
                  <c:v>#N/A</c:v>
                </c:pt>
                <c:pt idx="7">
                  <c:v>2.2599999999999998</c:v>
                </c:pt>
                <c:pt idx="8">
                  <c:v>#N/A</c:v>
                </c:pt>
                <c:pt idx="9">
                  <c:v>1.96</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2.48</c:v>
                </c:pt>
                <c:pt idx="2">
                  <c:v>#N/A</c:v>
                </c:pt>
                <c:pt idx="3">
                  <c:v>2.21</c:v>
                </c:pt>
                <c:pt idx="4">
                  <c:v>#N/A</c:v>
                </c:pt>
                <c:pt idx="5">
                  <c:v>2.27</c:v>
                </c:pt>
                <c:pt idx="6">
                  <c:v>#N/A</c:v>
                </c:pt>
                <c:pt idx="7">
                  <c:v>2.1</c:v>
                </c:pt>
                <c:pt idx="8">
                  <c:v>#N/A</c:v>
                </c:pt>
                <c:pt idx="9">
                  <c:v>3.32</c:v>
                </c:pt>
              </c:numCache>
            </c:numRef>
          </c:val>
        </c:ser>
        <c:ser>
          <c:idx val="7"/>
          <c:order val="7"/>
          <c:tx>
            <c:strRef>
              <c:f>データシート!$A$34</c:f>
              <c:strCache>
                <c:ptCount val="1"/>
                <c:pt idx="0">
                  <c:v>下水道事業等会計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3.27</c:v>
                </c:pt>
                <c:pt idx="2">
                  <c:v>#N/A</c:v>
                </c:pt>
                <c:pt idx="3">
                  <c:v>3.38</c:v>
                </c:pt>
                <c:pt idx="4">
                  <c:v>#N/A</c:v>
                </c:pt>
                <c:pt idx="5">
                  <c:v>4.04</c:v>
                </c:pt>
                <c:pt idx="6">
                  <c:v>#N/A</c:v>
                </c:pt>
                <c:pt idx="7">
                  <c:v>5.21</c:v>
                </c:pt>
                <c:pt idx="8">
                  <c:v>#N/A</c:v>
                </c:pt>
                <c:pt idx="9">
                  <c:v>6.13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3.47</c:v>
                </c:pt>
                <c:pt idx="2">
                  <c:v>#N/A</c:v>
                </c:pt>
                <c:pt idx="3">
                  <c:v>12.15</c:v>
                </c:pt>
                <c:pt idx="4">
                  <c:v>#N/A</c:v>
                </c:pt>
                <c:pt idx="5">
                  <c:v>9.02</c:v>
                </c:pt>
                <c:pt idx="6">
                  <c:v>#N/A</c:v>
                </c:pt>
                <c:pt idx="7">
                  <c:v>2.95</c:v>
                </c:pt>
                <c:pt idx="8">
                  <c:v>#N/A</c:v>
                </c:pt>
                <c:pt idx="9">
                  <c:v>10.119999999999999</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0.79</c:v>
                </c:pt>
                <c:pt idx="1">
                  <c:v>#N/A</c:v>
                </c:pt>
                <c:pt idx="2">
                  <c:v>0.16</c:v>
                </c:pt>
                <c:pt idx="3">
                  <c:v>#N/A</c:v>
                </c:pt>
                <c:pt idx="4">
                  <c:v>0.21</c:v>
                </c:pt>
                <c:pt idx="5">
                  <c:v>#N/A</c:v>
                </c:pt>
                <c:pt idx="6">
                  <c:v>0.48</c:v>
                </c:pt>
                <c:pt idx="7">
                  <c:v>#N/A</c:v>
                </c:pt>
                <c:pt idx="8">
                  <c:v>0.21</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557</c:v>
                </c:pt>
                <c:pt idx="5">
                  <c:v>539</c:v>
                </c:pt>
                <c:pt idx="8">
                  <c:v>521</c:v>
                </c:pt>
                <c:pt idx="11">
                  <c:v>529</c:v>
                </c:pt>
                <c:pt idx="14">
                  <c:v>526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48</c:v>
                </c:pt>
                <c:pt idx="3">
                  <c:v>9</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15</c:v>
                </c:pt>
                <c:pt idx="6">
                  <c:v>16</c:v>
                </c:pt>
                <c:pt idx="9">
                  <c:v>13</c:v>
                </c:pt>
                <c:pt idx="12">
                  <c:v>11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191</c:v>
                </c:pt>
                <c:pt idx="3">
                  <c:v>200</c:v>
                </c:pt>
                <c:pt idx="6">
                  <c:v>223</c:v>
                </c:pt>
                <c:pt idx="9">
                  <c:v>205</c:v>
                </c:pt>
                <c:pt idx="12">
                  <c:v>197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631</c:v>
                </c:pt>
                <c:pt idx="3">
                  <c:v>657</c:v>
                </c:pt>
                <c:pt idx="6">
                  <c:v>663</c:v>
                </c:pt>
                <c:pt idx="9">
                  <c:v>668</c:v>
                </c:pt>
                <c:pt idx="12">
                  <c:v>681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323</c:v>
                </c:pt>
                <c:pt idx="2">
                  <c:v>#N/A</c:v>
                </c:pt>
                <c:pt idx="3">
                  <c:v>#N/A</c:v>
                </c:pt>
                <c:pt idx="4">
                  <c:v>342</c:v>
                </c:pt>
                <c:pt idx="5">
                  <c:v>#N/A</c:v>
                </c:pt>
                <c:pt idx="6">
                  <c:v>#N/A</c:v>
                </c:pt>
                <c:pt idx="7">
                  <c:v>381</c:v>
                </c:pt>
                <c:pt idx="8">
                  <c:v>#N/A</c:v>
                </c:pt>
                <c:pt idx="9">
                  <c:v>#N/A</c:v>
                </c:pt>
                <c:pt idx="10">
                  <c:v>357</c:v>
                </c:pt>
                <c:pt idx="11">
                  <c:v>#N/A</c:v>
                </c:pt>
                <c:pt idx="12">
                  <c:v>#N/A</c:v>
                </c:pt>
                <c:pt idx="13">
                  <c:v>363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5901</c:v>
                </c:pt>
                <c:pt idx="5">
                  <c:v>5942</c:v>
                </c:pt>
                <c:pt idx="8">
                  <c:v>6121</c:v>
                </c:pt>
                <c:pt idx="11">
                  <c:v>6095</c:v>
                </c:pt>
                <c:pt idx="14">
                  <c:v>5854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91</c:v>
                </c:pt>
                <c:pt idx="5">
                  <c:v>102</c:v>
                </c:pt>
                <c:pt idx="8">
                  <c:v>128</c:v>
                </c:pt>
                <c:pt idx="11">
                  <c:v>171</c:v>
                </c:pt>
                <c:pt idx="14">
                  <c:v>189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3156</c:v>
                </c:pt>
                <c:pt idx="5">
                  <c:v>3264</c:v>
                </c:pt>
                <c:pt idx="8">
                  <c:v>3296</c:v>
                </c:pt>
                <c:pt idx="11">
                  <c:v>3113</c:v>
                </c:pt>
                <c:pt idx="14">
                  <c:v>2580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69</c:v>
                </c:pt>
                <c:pt idx="3">
                  <c:v>66</c:v>
                </c:pt>
                <c:pt idx="6">
                  <c:v>59</c:v>
                </c:pt>
                <c:pt idx="9">
                  <c:v>52</c:v>
                </c:pt>
                <c:pt idx="12">
                  <c:v>46</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890</c:v>
                </c:pt>
                <c:pt idx="3">
                  <c:v>834</c:v>
                </c:pt>
                <c:pt idx="6">
                  <c:v>1096</c:v>
                </c:pt>
                <c:pt idx="9">
                  <c:v>835</c:v>
                </c:pt>
                <c:pt idx="12">
                  <c:v>855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121</c:v>
                </c:pt>
                <c:pt idx="3">
                  <c:v>103</c:v>
                </c:pt>
                <c:pt idx="6">
                  <c:v>107</c:v>
                </c:pt>
                <c:pt idx="9">
                  <c:v>96</c:v>
                </c:pt>
                <c:pt idx="12">
                  <c:v>112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1207</c:v>
                </c:pt>
                <c:pt idx="3">
                  <c:v>1068</c:v>
                </c:pt>
                <c:pt idx="6">
                  <c:v>938</c:v>
                </c:pt>
                <c:pt idx="9">
                  <c:v>961</c:v>
                </c:pt>
                <c:pt idx="12">
                  <c:v>979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7672</c:v>
                </c:pt>
                <c:pt idx="3">
                  <c:v>7736</c:v>
                </c:pt>
                <c:pt idx="6">
                  <c:v>7958</c:v>
                </c:pt>
                <c:pt idx="9">
                  <c:v>8552</c:v>
                </c:pt>
                <c:pt idx="12">
                  <c:v>9312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811</c:v>
                </c:pt>
                <c:pt idx="2">
                  <c:v>#N/A</c:v>
                </c:pt>
                <c:pt idx="3">
                  <c:v>#N/A</c:v>
                </c:pt>
                <c:pt idx="4">
                  <c:v>499</c:v>
                </c:pt>
                <c:pt idx="5">
                  <c:v>#N/A</c:v>
                </c:pt>
                <c:pt idx="6">
                  <c:v>#N/A</c:v>
                </c:pt>
                <c:pt idx="7">
                  <c:v>614</c:v>
                </c:pt>
                <c:pt idx="8">
                  <c:v>#N/A</c:v>
                </c:pt>
                <c:pt idx="9">
                  <c:v>#N/A</c:v>
                </c:pt>
                <c:pt idx="10">
                  <c:v>1117</c:v>
                </c:pt>
                <c:pt idx="11">
                  <c:v>#N/A</c:v>
                </c:pt>
                <c:pt idx="12">
                  <c:v>#N/A</c:v>
                </c:pt>
                <c:pt idx="13">
                  <c:v>2681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1041</c:v>
                </c:pt>
                <c:pt idx="1">
                  <c:v>1029</c:v>
                </c:pt>
                <c:pt idx="2">
                  <c:v>737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c:v>
                </c:pt>
                <c:pt idx="1">
                  <c:v>8</c:v>
                </c:pt>
                <c:pt idx="2">
                  <c:v>58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2587</c:v>
                </c:pt>
                <c:pt idx="1">
                  <c:v>2269</c:v>
                </c:pt>
                <c:pt idx="2">
                  <c:v>1948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実質公債費比率は、３カ年平均0.1％増の7.8％であるが、単年度では、0.3％減の7.5％となった。</a:t>
          </a:r>
        </a:p>
        <a:p>
          <a:r>
            <a:rPr kumimoji="1" lang="ja-JP" altLang="en-US" sz="1400">
              <a:latin typeface="ＭＳ ゴシック"/>
              <a:ea typeface="ＭＳ ゴシック"/>
            </a:rPr>
            <a:t>　単年度では、分子においては、元利償還金が13百万円増の681百万円、公営企業債の元利償還金に対する繰入金が8百万円減の197百万円となったことで、実質公債費比率の分子が、6百万円増の363百万円となった。分母においては、標準財政規模が175百万円増の5,342百万円となったためである。</a:t>
          </a:r>
        </a:p>
        <a:p>
          <a:r>
            <a:rPr kumimoji="1" lang="ja-JP" altLang="en-US" sz="1400">
              <a:latin typeface="ＭＳ ゴシック"/>
              <a:ea typeface="ＭＳ ゴシック"/>
            </a:rPr>
            <a:t>　「中期財政計画」において、令和７年度実質公債費比率の目標指数10.0％を超過することのないよう、健全な行財政運営に努める。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baseline="0">
              <a:latin typeface="ＭＳ ゴシック"/>
              <a:ea typeface="ＭＳ ゴシック"/>
            </a:rPr>
            <a:t>　</a:t>
          </a:r>
          <a:r>
            <a:rPr kumimoji="1" lang="ja-JP" altLang="en-US" sz="1400" baseline="0">
              <a:latin typeface="ＭＳ ゴシック"/>
              <a:ea typeface="ＭＳ ゴシック"/>
            </a:rPr>
            <a:t>なし</a:t>
          </a:r>
          <a:endParaRPr kumimoji="1" lang="ja-JP" altLang="en-US" sz="14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将来負担比率は、31.2％上昇し、55.5％となった。</a:t>
          </a:r>
        </a:p>
        <a:p>
          <a:r>
            <a:rPr kumimoji="1" lang="ja-JP" altLang="en-US" sz="1400">
              <a:latin typeface="ＭＳ ゴシック"/>
              <a:ea typeface="ＭＳ ゴシック"/>
            </a:rPr>
            <a:t>　将来負担額においては、設立法人等の負債額等負担見込額が減少したが、岩江こども園やアウトドア・アクティビティ拠点施設整備事業等に伴う借入により、地方債残高が、760百万円増の9,312百万円と大幅に上昇した。</a:t>
          </a:r>
        </a:p>
        <a:p>
          <a:r>
            <a:rPr kumimoji="1" lang="ja-JP" altLang="en-US" sz="1400">
              <a:latin typeface="ＭＳ ゴシック"/>
              <a:ea typeface="ＭＳ ゴシック"/>
            </a:rPr>
            <a:t>　充当可能財源等においては、充当可能特定歳入が増加したものの、上記事業に係る基金の取崩しにより、533百万円減の2,580百万円と大幅に低下した。これらにより、将来負担比率の分子が上昇し、将来負担比率が上昇することとなった。</a:t>
          </a:r>
        </a:p>
        <a:p>
          <a:r>
            <a:rPr kumimoji="1" lang="ja-JP" altLang="en-US" sz="1400">
              <a:latin typeface="ＭＳ ゴシック"/>
              <a:ea typeface="ＭＳ ゴシック"/>
            </a:rPr>
            <a:t>　今後においては、「中期財政計画」で令和７年度の目標指数60％を超過することのないように、充当可能基金の積立てを行うなど、健全な行財政運営に努める。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福島県三春町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財政調整基金及び公有施設整備基金を取崩したことにより、前年度から563百万円減少し、2,743百万円となった。</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主な要因としては、財政調整基金については、事業実施による財源不足に対して、385百万円取崩したこと、公有施設整備基金については、公共施設の修繕等に対して、335百万円取崩したことにより、積立額を取崩額が大幅に上回ったことにより、減少した。</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令和３年度からの「岩江こども園（令和７年度開園）」、令和４年度からの「アウトドア・アクティビティ拠点施設（モンベルストア等）（令和７年度開店）」等の大規模事業により、公有施設整備基金及び教育施設整備事業基金からの取崩しが</a:t>
          </a:r>
          <a:r>
            <a:rPr kumimoji="1" lang="ja-JP" altLang="en-US" sz="1600" strike="sngStrike">
              <a:solidFill>
                <a:srgbClr val="FF0000"/>
              </a:solidFill>
              <a:effectLst/>
              <a:latin typeface="ＭＳ ゴシック"/>
              <a:ea typeface="ＭＳ ゴシック"/>
              <a:cs typeface="+mn-cs"/>
            </a:rPr>
            <a:t>予定されている。</a:t>
          </a:r>
          <a:r>
            <a:rPr kumimoji="1" lang="ja-JP" altLang="en-US" sz="1600" strike="noStrike">
              <a:solidFill>
                <a:srgbClr val="FF0000"/>
              </a:solidFill>
              <a:effectLst/>
              <a:latin typeface="ＭＳ ゴシック"/>
              <a:ea typeface="ＭＳ ゴシック"/>
              <a:cs typeface="+mn-cs"/>
            </a:rPr>
            <a:t>実施された。</a:t>
          </a:r>
          <a:r>
            <a:rPr kumimoji="1" lang="ja-JP" altLang="en-US" sz="1600">
              <a:solidFill>
                <a:schemeClr val="dk1"/>
              </a:solidFill>
              <a:effectLst/>
              <a:latin typeface="ＭＳ ゴシック"/>
              <a:ea typeface="ＭＳ ゴシック"/>
              <a:cs typeface="+mn-cs"/>
            </a:rPr>
            <a:t>さらには、これらの事業</a:t>
          </a:r>
          <a:r>
            <a:rPr kumimoji="1" lang="ja-JP" altLang="en-US" sz="1600" strike="sngStrike">
              <a:solidFill>
                <a:srgbClr val="FF0000"/>
              </a:solidFill>
              <a:effectLst/>
              <a:latin typeface="ＭＳ ゴシック"/>
              <a:ea typeface="ＭＳ ゴシック"/>
              <a:cs typeface="+mn-cs"/>
            </a:rPr>
            <a:t>の</a:t>
          </a:r>
          <a:r>
            <a:rPr kumimoji="1" lang="ja-JP" altLang="en-US" sz="1600" strike="sngStrike">
              <a:solidFill>
                <a:srgbClr val="FF0000"/>
              </a:solidFill>
              <a:effectLst/>
              <a:latin typeface="ＭＳ ゴシック"/>
              <a:ea typeface="ＭＳ ゴシック"/>
              <a:cs typeface="+mn-cs"/>
            </a:rPr>
            <a:t>取材源</a:t>
          </a:r>
          <a:r>
            <a:rPr kumimoji="1" lang="ja-JP" altLang="en-US" sz="1600">
              <a:solidFill>
                <a:srgbClr val="FF0000"/>
              </a:solidFill>
              <a:effectLst/>
              <a:latin typeface="ＭＳ ゴシック"/>
              <a:ea typeface="ＭＳ ゴシック"/>
              <a:cs typeface="+mn-cs"/>
            </a:rPr>
            <a:t>は地方債を多く活用した事業</a:t>
          </a:r>
          <a:r>
            <a:rPr kumimoji="1" lang="ja-JP" altLang="en-US" sz="1600">
              <a:solidFill>
                <a:schemeClr val="dk1"/>
              </a:solidFill>
              <a:effectLst/>
              <a:latin typeface="ＭＳ ゴシック"/>
              <a:ea typeface="ＭＳ ゴシック"/>
              <a:cs typeface="+mn-cs"/>
            </a:rPr>
            <a:t>であることから、地方債残高の上昇も見込まれる。償還金の確保のため、減債基金への計画的な積立てを行っていく。</a:t>
          </a:r>
          <a:endParaRPr kumimoji="1" lang="en-US" altLang="ja-JP" sz="16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（基金の使途）</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水道経営安定化基金：水道事業の健全な運営に資するため、浄水場の維持管理費に使用する。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三春病院事業基金：病院事業の運営に資するため、運営経費に使用する。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公有施設整備基金：公有施設の整備（修繕・増改築及び新築）に資するため、維持管理費に使用する。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教育施設整備事業基金：教育施設の整備（修繕・増改築及び新築）に資するため、維持管理経費に使用する。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福祉基金：福祉事業の運営に資するため、福祉事業運営経費に使用する。</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水道経営安定化基金：利子を</a:t>
          </a:r>
          <a:r>
            <a:rPr kumimoji="1" lang="en-US" altLang="ja-JP" sz="1400">
              <a:solidFill>
                <a:schemeClr val="dk1"/>
              </a:solidFill>
              <a:effectLst/>
              <a:latin typeface="ＭＳ ゴシック"/>
              <a:ea typeface="ＭＳ ゴシック"/>
              <a:cs typeface="+mn-cs"/>
            </a:rPr>
            <a:t>2</a:t>
          </a:r>
          <a:r>
            <a:rPr kumimoji="1" lang="ja-JP" altLang="en-US" sz="1400">
              <a:solidFill>
                <a:schemeClr val="dk1"/>
              </a:solidFill>
              <a:effectLst/>
              <a:latin typeface="ＭＳ ゴシック"/>
              <a:ea typeface="ＭＳ ゴシック"/>
              <a:cs typeface="+mn-cs"/>
            </a:rPr>
            <a:t>百万円積立てたが、浄水場設備の修繕等に</a:t>
          </a:r>
          <a:r>
            <a:rPr kumimoji="1" lang="en-US" altLang="ja-JP" sz="1400">
              <a:solidFill>
                <a:schemeClr val="dk1"/>
              </a:solidFill>
              <a:effectLst/>
              <a:latin typeface="ＭＳ ゴシック"/>
              <a:ea typeface="ＭＳ ゴシック"/>
              <a:cs typeface="+mn-cs"/>
            </a:rPr>
            <a:t>27</a:t>
          </a:r>
          <a:r>
            <a:rPr kumimoji="1" lang="ja-JP" altLang="en-US" sz="1400">
              <a:solidFill>
                <a:schemeClr val="dk1"/>
              </a:solidFill>
              <a:effectLst/>
              <a:latin typeface="ＭＳ ゴシック"/>
              <a:ea typeface="ＭＳ ゴシック"/>
              <a:cs typeface="+mn-cs"/>
            </a:rPr>
            <a:t>百万円取崩したため、</a:t>
          </a:r>
          <a:r>
            <a:rPr kumimoji="1" lang="en-US" altLang="ja-JP" sz="1400">
              <a:solidFill>
                <a:schemeClr val="dk1"/>
              </a:solidFill>
              <a:effectLst/>
              <a:latin typeface="ＭＳ ゴシック"/>
              <a:ea typeface="ＭＳ ゴシック"/>
              <a:cs typeface="+mn-cs"/>
            </a:rPr>
            <a:t>24</a:t>
          </a:r>
          <a:r>
            <a:rPr kumimoji="1" lang="ja-JP" altLang="en-US" sz="1400">
              <a:solidFill>
                <a:schemeClr val="dk1"/>
              </a:solidFill>
              <a:effectLst/>
              <a:latin typeface="ＭＳ ゴシック"/>
              <a:ea typeface="ＭＳ ゴシック"/>
              <a:cs typeface="+mn-cs"/>
            </a:rPr>
            <a:t>百万円減少した。</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三春病院事業基金：寄附金及び指定管理収入等を</a:t>
          </a:r>
          <a:r>
            <a:rPr kumimoji="1" lang="en-US" altLang="ja-JP" sz="1400">
              <a:solidFill>
                <a:schemeClr val="dk1"/>
              </a:solidFill>
              <a:effectLst/>
              <a:latin typeface="ＭＳ ゴシック"/>
              <a:ea typeface="ＭＳ ゴシック"/>
              <a:cs typeface="+mn-cs"/>
            </a:rPr>
            <a:t>65</a:t>
          </a:r>
          <a:r>
            <a:rPr kumimoji="1" lang="ja-JP" altLang="en-US" sz="1400">
              <a:solidFill>
                <a:schemeClr val="dk1"/>
              </a:solidFill>
              <a:effectLst/>
              <a:latin typeface="ＭＳ ゴシック"/>
              <a:ea typeface="ＭＳ ゴシック"/>
              <a:cs typeface="+mn-cs"/>
            </a:rPr>
            <a:t>百万円積立てたが、事業運営に</a:t>
          </a:r>
          <a:r>
            <a:rPr kumimoji="1" lang="en-US" altLang="ja-JP" sz="1400">
              <a:solidFill>
                <a:schemeClr val="dk1"/>
              </a:solidFill>
              <a:effectLst/>
              <a:latin typeface="ＭＳ ゴシック"/>
              <a:ea typeface="ＭＳ ゴシック"/>
              <a:cs typeface="+mn-cs"/>
            </a:rPr>
            <a:t>73</a:t>
          </a:r>
          <a:r>
            <a:rPr kumimoji="1" lang="ja-JP" altLang="en-US" sz="1400">
              <a:solidFill>
                <a:schemeClr val="dk1"/>
              </a:solidFill>
              <a:effectLst/>
              <a:latin typeface="ＭＳ ゴシック"/>
              <a:ea typeface="ＭＳ ゴシック"/>
              <a:cs typeface="+mn-cs"/>
            </a:rPr>
            <a:t>百万円取崩したため、</a:t>
          </a:r>
          <a:r>
            <a:rPr kumimoji="1" lang="en-US" altLang="ja-JP" sz="1400">
              <a:solidFill>
                <a:schemeClr val="dk1"/>
              </a:solidFill>
              <a:effectLst/>
              <a:latin typeface="ＭＳ ゴシック"/>
              <a:ea typeface="ＭＳ ゴシック"/>
              <a:cs typeface="+mn-cs"/>
            </a:rPr>
            <a:t>8</a:t>
          </a:r>
          <a:r>
            <a:rPr kumimoji="1" lang="ja-JP" altLang="en-US" sz="1400">
              <a:solidFill>
                <a:schemeClr val="dk1"/>
              </a:solidFill>
              <a:effectLst/>
              <a:latin typeface="ＭＳ ゴシック"/>
              <a:ea typeface="ＭＳ ゴシック"/>
              <a:cs typeface="+mn-cs"/>
            </a:rPr>
            <a:t>百万円減少した。</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公有施設整備基金：公有財産売払収入等を</a:t>
          </a:r>
          <a:r>
            <a:rPr kumimoji="1" lang="en-US" altLang="ja-JP" sz="1400">
              <a:solidFill>
                <a:schemeClr val="dk1"/>
              </a:solidFill>
              <a:effectLst/>
              <a:latin typeface="ＭＳ ゴシック"/>
              <a:ea typeface="ＭＳ ゴシック"/>
              <a:cs typeface="+mn-cs"/>
            </a:rPr>
            <a:t>120</a:t>
          </a:r>
          <a:r>
            <a:rPr kumimoji="1" lang="ja-JP" altLang="en-US" sz="1400">
              <a:solidFill>
                <a:schemeClr val="dk1"/>
              </a:solidFill>
              <a:effectLst/>
              <a:latin typeface="ＭＳ ゴシック"/>
              <a:ea typeface="ＭＳ ゴシック"/>
              <a:cs typeface="+mn-cs"/>
            </a:rPr>
            <a:t>百万円積立てたが、公有施設整備に</a:t>
          </a:r>
          <a:r>
            <a:rPr kumimoji="1" lang="en-US" altLang="ja-JP" sz="1400">
              <a:solidFill>
                <a:schemeClr val="dk1"/>
              </a:solidFill>
              <a:effectLst/>
              <a:latin typeface="ＭＳ ゴシック"/>
              <a:ea typeface="ＭＳ ゴシック"/>
              <a:cs typeface="+mn-cs"/>
            </a:rPr>
            <a:t>335</a:t>
          </a:r>
          <a:r>
            <a:rPr kumimoji="1" lang="ja-JP" altLang="en-US" sz="1400">
              <a:solidFill>
                <a:schemeClr val="dk1"/>
              </a:solidFill>
              <a:effectLst/>
              <a:latin typeface="ＭＳ ゴシック"/>
              <a:ea typeface="ＭＳ ゴシック"/>
              <a:cs typeface="+mn-cs"/>
            </a:rPr>
            <a:t>百万円取崩したため、</a:t>
          </a:r>
          <a:r>
            <a:rPr kumimoji="1" lang="en-US" altLang="ja-JP" sz="1400">
              <a:solidFill>
                <a:schemeClr val="dk1"/>
              </a:solidFill>
              <a:effectLst/>
              <a:latin typeface="ＭＳ ゴシック"/>
              <a:ea typeface="ＭＳ ゴシック"/>
              <a:cs typeface="+mn-cs"/>
            </a:rPr>
            <a:t>215</a:t>
          </a:r>
          <a:r>
            <a:rPr kumimoji="1" lang="ja-JP" altLang="en-US" sz="1400">
              <a:solidFill>
                <a:schemeClr val="dk1"/>
              </a:solidFill>
              <a:effectLst/>
              <a:latin typeface="ＭＳ ゴシック"/>
              <a:ea typeface="ＭＳ ゴシック"/>
              <a:cs typeface="+mn-cs"/>
            </a:rPr>
            <a:t>百万円減少した。</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教育施設整備事業基金：ふるさと納税等を</a:t>
          </a:r>
          <a:r>
            <a:rPr kumimoji="1" lang="en-US" altLang="ja-JP" sz="1400">
              <a:solidFill>
                <a:schemeClr val="dk1"/>
              </a:solidFill>
              <a:effectLst/>
              <a:latin typeface="ＭＳ ゴシック"/>
              <a:ea typeface="ＭＳ ゴシック"/>
              <a:cs typeface="+mn-cs"/>
            </a:rPr>
            <a:t>5</a:t>
          </a:r>
          <a:r>
            <a:rPr kumimoji="1" lang="ja-JP" altLang="en-US" sz="1400">
              <a:solidFill>
                <a:schemeClr val="dk1"/>
              </a:solidFill>
              <a:effectLst/>
              <a:latin typeface="ＭＳ ゴシック"/>
              <a:ea typeface="ＭＳ ゴシック"/>
              <a:cs typeface="+mn-cs"/>
            </a:rPr>
            <a:t>百万円積立てたが、小学校の修繕等に</a:t>
          </a:r>
          <a:r>
            <a:rPr kumimoji="1" lang="en-US" altLang="ja-JP" sz="1400">
              <a:solidFill>
                <a:schemeClr val="dk1"/>
              </a:solidFill>
              <a:effectLst/>
              <a:latin typeface="ＭＳ ゴシック"/>
              <a:ea typeface="ＭＳ ゴシック"/>
              <a:cs typeface="+mn-cs"/>
            </a:rPr>
            <a:t>51</a:t>
          </a:r>
          <a:r>
            <a:rPr kumimoji="1" lang="ja-JP" altLang="en-US" sz="1400">
              <a:solidFill>
                <a:schemeClr val="dk1"/>
              </a:solidFill>
              <a:effectLst/>
              <a:latin typeface="ＭＳ ゴシック"/>
              <a:ea typeface="ＭＳ ゴシック"/>
              <a:cs typeface="+mn-cs"/>
            </a:rPr>
            <a:t>百万円取崩したため、</a:t>
          </a:r>
          <a:r>
            <a:rPr kumimoji="1" lang="en-US" altLang="ja-JP" sz="1400">
              <a:solidFill>
                <a:schemeClr val="dk1"/>
              </a:solidFill>
              <a:effectLst/>
              <a:latin typeface="ＭＳ ゴシック"/>
              <a:ea typeface="ＭＳ ゴシック"/>
              <a:cs typeface="+mn-cs"/>
            </a:rPr>
            <a:t>46</a:t>
          </a:r>
          <a:r>
            <a:rPr kumimoji="1" lang="ja-JP" altLang="en-US" sz="1400">
              <a:solidFill>
                <a:schemeClr val="dk1"/>
              </a:solidFill>
              <a:effectLst/>
              <a:latin typeface="ＭＳ ゴシック"/>
              <a:ea typeface="ＭＳ ゴシック"/>
              <a:cs typeface="+mn-cs"/>
            </a:rPr>
            <a:t>百万円減少した。</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福祉基金：積立てを行わなかったが、福祉施設の修繕に</a:t>
          </a:r>
          <a:r>
            <a:rPr kumimoji="1" lang="en-US" altLang="ja-JP" sz="1400">
              <a:solidFill>
                <a:schemeClr val="dk1"/>
              </a:solidFill>
              <a:effectLst/>
              <a:latin typeface="ＭＳ ゴシック"/>
              <a:ea typeface="ＭＳ ゴシック"/>
              <a:cs typeface="+mn-cs"/>
            </a:rPr>
            <a:t>9</a:t>
          </a:r>
          <a:r>
            <a:rPr kumimoji="1" lang="ja-JP" altLang="en-US" sz="1400">
              <a:solidFill>
                <a:schemeClr val="dk1"/>
              </a:solidFill>
              <a:effectLst/>
              <a:latin typeface="ＭＳ ゴシック"/>
              <a:ea typeface="ＭＳ ゴシック"/>
              <a:cs typeface="+mn-cs"/>
            </a:rPr>
            <a:t>百万円取崩したため、</a:t>
          </a:r>
          <a:r>
            <a:rPr kumimoji="1" lang="en-US" altLang="ja-JP" sz="1400">
              <a:solidFill>
                <a:schemeClr val="dk1"/>
              </a:solidFill>
              <a:effectLst/>
              <a:latin typeface="ＭＳ ゴシック"/>
              <a:ea typeface="ＭＳ ゴシック"/>
              <a:cs typeface="+mn-cs"/>
            </a:rPr>
            <a:t>9</a:t>
          </a:r>
          <a:r>
            <a:rPr kumimoji="1" lang="ja-JP" altLang="en-US" sz="1400">
              <a:solidFill>
                <a:schemeClr val="dk1"/>
              </a:solidFill>
              <a:effectLst/>
              <a:latin typeface="ＭＳ ゴシック"/>
              <a:ea typeface="ＭＳ ゴシック"/>
              <a:cs typeface="+mn-cs"/>
            </a:rPr>
            <a:t>百万円減少した。</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ja-JP" sz="1400">
              <a:solidFill>
                <a:schemeClr val="dk1"/>
              </a:solidFill>
              <a:effectLst/>
              <a:latin typeface="ＭＳ ゴシック"/>
              <a:ea typeface="ＭＳ ゴシック"/>
              <a:cs typeface="+mn-cs"/>
            </a:rPr>
            <a:t>　水道経営安定化基金：</a:t>
          </a:r>
          <a:r>
            <a:rPr kumimoji="1" lang="ja-JP" altLang="en-US" sz="1400">
              <a:solidFill>
                <a:schemeClr val="dk1"/>
              </a:solidFill>
              <a:effectLst/>
              <a:latin typeface="ＭＳ ゴシック"/>
              <a:ea typeface="ＭＳ ゴシック"/>
              <a:cs typeface="+mn-cs"/>
            </a:rPr>
            <a:t>これまで同様、積立てについては利子分のみであり、増加は見込めないため、計画的に取崩しを行う。</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三春病院事業基金：</a:t>
          </a:r>
          <a:r>
            <a:rPr kumimoji="1" lang="ja-JP" altLang="en-US" sz="1400">
              <a:solidFill>
                <a:schemeClr val="dk1"/>
              </a:solidFill>
              <a:effectLst/>
              <a:latin typeface="ＭＳ ゴシック"/>
              <a:ea typeface="ＭＳ ゴシック"/>
              <a:cs typeface="+mn-cs"/>
            </a:rPr>
            <a:t>施設の活用方針をもとに、施設修繕や機器更新等に備え、計画的に取崩しを行う</a:t>
          </a:r>
          <a:r>
            <a:rPr kumimoji="1" lang="ja-JP" altLang="ja-JP" sz="1400">
              <a:solidFill>
                <a:schemeClr val="dk1"/>
              </a:solidFill>
              <a:effectLst/>
              <a:latin typeface="ＭＳ ゴシック"/>
              <a:ea typeface="ＭＳ ゴシック"/>
              <a:cs typeface="+mn-cs"/>
            </a:rPr>
            <a:t>。</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公有施設整備基金：</a:t>
          </a:r>
          <a:r>
            <a:rPr kumimoji="1" lang="ja-JP" altLang="en-US" sz="1400">
              <a:solidFill>
                <a:schemeClr val="dk1"/>
              </a:solidFill>
              <a:effectLst/>
              <a:latin typeface="ＭＳ ゴシック"/>
              <a:ea typeface="ＭＳ ゴシック"/>
              <a:cs typeface="+mn-cs"/>
            </a:rPr>
            <a:t>「中期財政計画」や「公共施設長期修繕計画」等をもとに、計画的な積立てを行い、計画的に取崩しを行う。</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教育施設整備事業基金：</a:t>
          </a:r>
          <a:r>
            <a:rPr kumimoji="1" lang="ja-JP" altLang="en-US" sz="1400">
              <a:solidFill>
                <a:schemeClr val="dk1"/>
              </a:solidFill>
              <a:effectLst/>
              <a:latin typeface="ＭＳ ゴシック"/>
              <a:ea typeface="ＭＳ ゴシック"/>
              <a:cs typeface="+mn-cs"/>
            </a:rPr>
            <a:t>小学校の統廃合を予定していることから、計画的に積立てを行い、必要額の確保に努める</a:t>
          </a:r>
          <a:r>
            <a:rPr kumimoji="1" lang="ja-JP" altLang="ja-JP" sz="1400">
              <a:solidFill>
                <a:schemeClr val="dk1"/>
              </a:solidFill>
              <a:effectLst/>
              <a:latin typeface="ＭＳ ゴシック"/>
              <a:ea typeface="ＭＳ ゴシック"/>
              <a:cs typeface="+mn-cs"/>
            </a:rPr>
            <a:t>。</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福祉基金：</a:t>
          </a:r>
          <a:r>
            <a:rPr kumimoji="1" lang="ja-JP" altLang="en-US" sz="1400">
              <a:solidFill>
                <a:schemeClr val="dk1"/>
              </a:solidFill>
              <a:effectLst/>
              <a:latin typeface="ＭＳ ゴシック"/>
              <a:ea typeface="ＭＳ ゴシック"/>
              <a:cs typeface="+mn-cs"/>
            </a:rPr>
            <a:t>積立て及び取崩しを行う予定はない。</a:t>
          </a:r>
          <a:endParaRPr kumimoji="1" lang="en-US" altLang="ja-JP" sz="14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剰余金等を93百万円積立てたが、事業実施にあたる財源不足に対し385百万円取崩したことにより、292百万円減少し、737百万円となった。</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中期財政計画」において、予期しない歳入減少や不測時の支出増加（大規模災害等）への備えとして、令和７年度末の残高目標を500百万円としているため、計画的な積立て及び取崩しを行い、健全な財政運営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アウトドア・アクティビティ拠点施設整備事業や岩江こども園整備事業等の大規模事業により、起債の借入額が増加したことから、50百万円の積立を行った。</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これまでは、基金の預金利子分のみ積立を行っていたが、アウトドア・アクティビティ拠点施設（モンベルストア等）や岩江こども園等の大規模事業により、地方債が残高の増加が見込まれる。単年度値の公債費比率の上昇も見込まれることから、財政負担を平準化するため、計画的な積立及び取崩を図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72390</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70560" y="402590"/>
          <a:ext cx="11615420"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85725</xdr:rowOff>
    </xdr:from>
    <xdr:to xmlns:xdr="http://schemas.openxmlformats.org/drawingml/2006/spreadsheetDrawing">
      <xdr:col>115</xdr:col>
      <xdr:colOff>6350</xdr:colOff>
      <xdr:row>5</xdr:row>
      <xdr:rowOff>78740</xdr:rowOff>
    </xdr:to>
    <xdr:sp macro="" textlink="">
      <xdr:nvSpPr>
        <xdr:cNvPr id="4" name="正方形/長方形 3"/>
        <xdr:cNvSpPr/>
      </xdr:nvSpPr>
      <xdr:spPr>
        <a:xfrm>
          <a:off x="18511520" y="415925"/>
          <a:ext cx="354838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109220</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18536920" y="439420"/>
          <a:ext cx="3509010" cy="4413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85725</xdr:rowOff>
    </xdr:from>
    <xdr:to xmlns:xdr="http://schemas.openxmlformats.org/drawingml/2006/spreadsheetDrawing">
      <xdr:col>95</xdr:col>
      <xdr:colOff>133350</xdr:colOff>
      <xdr:row>5</xdr:row>
      <xdr:rowOff>78740</xdr:rowOff>
    </xdr:to>
    <xdr:sp macro="" textlink="">
      <xdr:nvSpPr>
        <xdr:cNvPr id="7" name="正方形/長方形 6"/>
        <xdr:cNvSpPr/>
      </xdr:nvSpPr>
      <xdr:spPr>
        <a:xfrm>
          <a:off x="15948660" y="415925"/>
          <a:ext cx="240284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109220</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5974060" y="439420"/>
          <a:ext cx="2345690" cy="4413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5715</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36830</xdr:rowOff>
    </xdr:from>
    <xdr:to xmlns:xdr="http://schemas.openxmlformats.org/drawingml/2006/spreadsheetDrawing">
      <xdr:col>16</xdr:col>
      <xdr:colOff>191770</xdr:colOff>
      <xdr:row>17</xdr:row>
      <xdr:rowOff>36830</xdr:rowOff>
    </xdr:to>
    <xdr:sp macro="" textlink="">
      <xdr:nvSpPr>
        <xdr:cNvPr id="11" name="正方形/長方形 10"/>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16,080
15,985
72.76
11,263,258
10,658,920
541,111
5,341,811
9,311,709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41910</xdr:rowOff>
    </xdr:to>
    <xdr:sp macro="" textlink="">
      <xdr:nvSpPr>
        <xdr:cNvPr id="13" name="正方形/長方形 12"/>
        <xdr:cNvSpPr/>
      </xdr:nvSpPr>
      <xdr:spPr>
        <a:xfrm>
          <a:off x="4716780" y="1210945"/>
          <a:ext cx="1854200" cy="9772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41910</xdr:rowOff>
    </xdr:to>
    <xdr:sp macro="" textlink="">
      <xdr:nvSpPr>
        <xdr:cNvPr id="14" name="正方形/長方形 13"/>
        <xdr:cNvSpPr/>
      </xdr:nvSpPr>
      <xdr:spPr>
        <a:xfrm>
          <a:off x="6570980" y="1210945"/>
          <a:ext cx="1163320" cy="9772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55.5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41910</xdr:rowOff>
    </xdr:to>
    <xdr:sp macro="" textlink="">
      <xdr:nvSpPr>
        <xdr:cNvPr id="15" name="正方形/長方形 14"/>
        <xdr:cNvSpPr/>
      </xdr:nvSpPr>
      <xdr:spPr>
        <a:xfrm>
          <a:off x="7797800" y="1210945"/>
          <a:ext cx="581660" cy="9772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146685</xdr:rowOff>
    </xdr:to>
    <xdr:sp macro="" textlink="">
      <xdr:nvSpPr>
        <xdr:cNvPr id="19" name="正方形/長方形 18"/>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72390</xdr:rowOff>
    </xdr:to>
    <xdr:sp macro="" textlink="">
      <xdr:nvSpPr>
        <xdr:cNvPr id="20" name="正方形/長方形 19"/>
        <xdr:cNvSpPr/>
      </xdr:nvSpPr>
      <xdr:spPr>
        <a:xfrm>
          <a:off x="10029190" y="1480185"/>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97155</xdr:rowOff>
    </xdr:to>
    <xdr:sp macro="" textlink="">
      <xdr:nvSpPr>
        <xdr:cNvPr id="21" name="正方形/長方形 20"/>
        <xdr:cNvSpPr/>
      </xdr:nvSpPr>
      <xdr:spPr>
        <a:xfrm>
          <a:off x="10029190" y="1797685"/>
          <a:ext cx="1163320" cy="6108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122555</xdr:rowOff>
    </xdr:from>
    <xdr:to xmlns:xdr="http://schemas.openxmlformats.org/drawingml/2006/spreadsheetDrawing">
      <xdr:col>51</xdr:col>
      <xdr:colOff>190500</xdr:colOff>
      <xdr:row>11</xdr:row>
      <xdr:rowOff>92075</xdr:rowOff>
    </xdr:to>
    <xdr:cxnSp macro="">
      <xdr:nvCxnSpPr>
        <xdr:cNvPr id="23" name="直線コネクタ 22"/>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21590</xdr:rowOff>
    </xdr:from>
    <xdr:to xmlns:xdr="http://schemas.openxmlformats.org/drawingml/2006/spreadsheetDrawing">
      <xdr:col>51</xdr:col>
      <xdr:colOff>190500</xdr:colOff>
      <xdr:row>12</xdr:row>
      <xdr:rowOff>156210</xdr:rowOff>
    </xdr:to>
    <xdr:cxnSp macro="">
      <xdr:nvCxnSpPr>
        <xdr:cNvPr id="25" name="直線コネクタ 24"/>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29845</xdr:rowOff>
    </xdr:from>
    <xdr:to xmlns:xdr="http://schemas.openxmlformats.org/drawingml/2006/spreadsheetDrawing">
      <xdr:col>52</xdr:col>
      <xdr:colOff>34925</xdr:colOff>
      <xdr:row>9</xdr:row>
      <xdr:rowOff>127635</xdr:rowOff>
    </xdr:to>
    <xdr:sp macro="" textlink="">
      <xdr:nvSpPr>
        <xdr:cNvPr id="28" name="フローチャート: 判断 27"/>
        <xdr:cNvSpPr/>
      </xdr:nvSpPr>
      <xdr:spPr>
        <a:xfrm>
          <a:off x="9923145" y="15157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92075</xdr:rowOff>
    </xdr:from>
    <xdr:ext cx="8807450" cy="245745"/>
    <xdr:sp macro="" textlink="">
      <xdr:nvSpPr>
        <xdr:cNvPr id="29" name="テキスト ボックス 28"/>
        <xdr:cNvSpPr txBox="1"/>
      </xdr:nvSpPr>
      <xdr:spPr>
        <a:xfrm>
          <a:off x="708660" y="2898775"/>
          <a:ext cx="88074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5005" cy="248920"/>
    <xdr:sp macro="" textlink="">
      <xdr:nvSpPr>
        <xdr:cNvPr id="30" name="テキスト ボックス 29"/>
        <xdr:cNvSpPr txBox="1"/>
      </xdr:nvSpPr>
      <xdr:spPr>
        <a:xfrm>
          <a:off x="708660" y="3142615"/>
          <a:ext cx="57550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85725</xdr:rowOff>
    </xdr:from>
    <xdr:ext cx="8721725" cy="247650"/>
    <xdr:sp macro="" textlink="">
      <xdr:nvSpPr>
        <xdr:cNvPr id="31" name="テキスト ボックス 30"/>
        <xdr:cNvSpPr txBox="1"/>
      </xdr:nvSpPr>
      <xdr:spPr>
        <a:xfrm>
          <a:off x="708660" y="3387725"/>
          <a:ext cx="87217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7570" cy="248920"/>
    <xdr:sp macro="" textlink="">
      <xdr:nvSpPr>
        <xdr:cNvPr id="32" name="テキスト ボックス 31"/>
        <xdr:cNvSpPr txBox="1"/>
      </xdr:nvSpPr>
      <xdr:spPr>
        <a:xfrm>
          <a:off x="708660" y="3632200"/>
          <a:ext cx="5957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78740</xdr:rowOff>
    </xdr:from>
    <xdr:ext cx="8142605" cy="248920"/>
    <xdr:sp macro="" textlink="">
      <xdr:nvSpPr>
        <xdr:cNvPr id="33" name="テキスト ボックス 32"/>
        <xdr:cNvSpPr txBox="1"/>
      </xdr:nvSpPr>
      <xdr:spPr>
        <a:xfrm>
          <a:off x="708660" y="3876040"/>
          <a:ext cx="81426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159385</xdr:rowOff>
    </xdr:from>
    <xdr:ext cx="8756015" cy="407670"/>
    <xdr:sp macro="" textlink="">
      <xdr:nvSpPr>
        <xdr:cNvPr id="34" name="テキスト ボックス 33"/>
        <xdr:cNvSpPr txBox="1"/>
      </xdr:nvSpPr>
      <xdr:spPr>
        <a:xfrm>
          <a:off x="708660" y="4121785"/>
          <a:ext cx="8756015" cy="4076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72390</xdr:rowOff>
    </xdr:from>
    <xdr:ext cx="180975" cy="248920"/>
    <xdr:sp macro="" textlink="">
      <xdr:nvSpPr>
        <xdr:cNvPr id="35" name="テキスト ボックス 34"/>
        <xdr:cNvSpPr txBox="1"/>
      </xdr:nvSpPr>
      <xdr:spPr>
        <a:xfrm>
          <a:off x="708660" y="4364990"/>
          <a:ext cx="1809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41910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8660" y="4829810"/>
          <a:ext cx="4653280"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68730" cy="294005"/>
    <xdr:sp macro="" textlink="">
      <xdr:nvSpPr>
        <xdr:cNvPr id="37" name="テキスト ボックス 36"/>
        <xdr:cNvSpPr txBox="1"/>
      </xdr:nvSpPr>
      <xdr:spPr>
        <a:xfrm>
          <a:off x="1634490" y="5179060"/>
          <a:ext cx="126873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7190" cy="344805"/>
    <xdr:sp macro="" textlink="">
      <xdr:nvSpPr>
        <xdr:cNvPr id="38" name="テキスト ボックス 37"/>
        <xdr:cNvSpPr txBox="1"/>
      </xdr:nvSpPr>
      <xdr:spPr>
        <a:xfrm>
          <a:off x="2909570" y="5154930"/>
          <a:ext cx="1647190"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139700</xdr:rowOff>
    </xdr:from>
    <xdr:to xmlns:xdr="http://schemas.openxmlformats.org/drawingml/2006/spreadsheetDrawing">
      <xdr:col>35</xdr:col>
      <xdr:colOff>95250</xdr:colOff>
      <xdr:row>33</xdr:row>
      <xdr:rowOff>55245</xdr:rowOff>
    </xdr:to>
    <xdr:sp macro="" textlink="">
      <xdr:nvSpPr>
        <xdr:cNvPr id="40" name="正方形/長方形 39"/>
        <xdr:cNvSpPr/>
      </xdr:nvSpPr>
      <xdr:spPr>
        <a:xfrm>
          <a:off x="5407660" y="5257800"/>
          <a:ext cx="13995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139700</xdr:rowOff>
    </xdr:from>
    <xdr:to xmlns:xdr="http://schemas.openxmlformats.org/drawingml/2006/spreadsheetDrawing">
      <xdr:col>42</xdr:col>
      <xdr:colOff>25400</xdr:colOff>
      <xdr:row>33</xdr:row>
      <xdr:rowOff>55245</xdr:rowOff>
    </xdr:to>
    <xdr:sp macro="" textlink="">
      <xdr:nvSpPr>
        <xdr:cNvPr id="42" name="正方形/長方形 41"/>
        <xdr:cNvSpPr/>
      </xdr:nvSpPr>
      <xdr:spPr>
        <a:xfrm>
          <a:off x="6916420" y="5257800"/>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31</xdr:row>
      <xdr:rowOff>139700</xdr:rowOff>
    </xdr:from>
    <xdr:to xmlns:xdr="http://schemas.openxmlformats.org/drawingml/2006/spreadsheetDrawing">
      <xdr:col>49</xdr:col>
      <xdr:colOff>19050</xdr:colOff>
      <xdr:row>33</xdr:row>
      <xdr:rowOff>55245</xdr:rowOff>
    </xdr:to>
    <xdr:sp macro="" textlink="">
      <xdr:nvSpPr>
        <xdr:cNvPr id="44" name="正方形/長方形 43"/>
        <xdr:cNvSpPr/>
      </xdr:nvSpPr>
      <xdr:spPr>
        <a:xfrm>
          <a:off x="8252460" y="5257800"/>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127635</xdr:rowOff>
    </xdr:to>
    <xdr:sp macro="" textlink="">
      <xdr:nvSpPr>
        <xdr:cNvPr id="45" name="正方形/長方形 44"/>
        <xdr:cNvSpPr/>
      </xdr:nvSpPr>
      <xdr:spPr>
        <a:xfrm>
          <a:off x="708660" y="5564505"/>
          <a:ext cx="4653280" cy="232283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127635</xdr:rowOff>
    </xdr:to>
    <xdr:sp macro="" textlink="">
      <xdr:nvSpPr>
        <xdr:cNvPr id="46" name="正方形/長方形 45"/>
        <xdr:cNvSpPr/>
      </xdr:nvSpPr>
      <xdr:spPr>
        <a:xfrm>
          <a:off x="5534660" y="5564505"/>
          <a:ext cx="5516880" cy="2322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191770</xdr:colOff>
      <xdr:row>35</xdr:row>
      <xdr:rowOff>29845</xdr:rowOff>
    </xdr:to>
    <xdr:sp macro="" textlink="">
      <xdr:nvSpPr>
        <xdr:cNvPr id="47" name="正方形/長方形 46"/>
        <xdr:cNvSpPr/>
      </xdr:nvSpPr>
      <xdr:spPr>
        <a:xfrm>
          <a:off x="5534660" y="5564505"/>
          <a:ext cx="347853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92075</xdr:rowOff>
    </xdr:from>
    <xdr:to xmlns:xdr="http://schemas.openxmlformats.org/drawingml/2006/spreadsheetDrawing">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前年度と同値であり、類似団体内平均、全国平均及び福島県平均を下回る結果となった。</a:t>
          </a:r>
          <a:endParaRPr kumimoji="1" lang="en-US" altLang="ja-JP" sz="1300" baseline="0">
            <a:latin typeface="ＭＳ Ｐゴシック"/>
            <a:ea typeface="ＭＳ Ｐゴシック"/>
          </a:endParaRPr>
        </a:p>
        <a:p>
          <a:r>
            <a:rPr kumimoji="1" lang="ja-JP" altLang="en-US" sz="1300" b="0" i="0" u="none" strike="noStrike" baseline="0">
              <a:solidFill>
                <a:schemeClr val="dk1"/>
              </a:solidFill>
              <a:effectLst/>
              <a:latin typeface="ＭＳ Ｐゴシック"/>
              <a:ea typeface="ＭＳ Ｐゴシック"/>
              <a:cs typeface="+mn-cs"/>
            </a:rPr>
            <a:t>　主な要因としては、基準財政収入額及び基準財政需要額の増減に大きな開きがなかったため増減が生じなかった。</a:t>
          </a:r>
          <a:endParaRPr kumimoji="1" lang="en-US" altLang="ja-JP" sz="1300" b="0" i="0" u="none" strike="noStrike" baseline="0">
            <a:solidFill>
              <a:schemeClr val="dk1"/>
            </a:solidFill>
            <a:effectLst/>
            <a:latin typeface="ＭＳ Ｐゴシック"/>
            <a:ea typeface="ＭＳ Ｐゴシック"/>
            <a:cs typeface="+mn-cs"/>
          </a:endParaRPr>
        </a:p>
        <a:p>
          <a:r>
            <a:rPr kumimoji="1" lang="ja-JP" altLang="en-US" sz="1300" b="0" i="0" u="none" strike="noStrike" baseline="0">
              <a:solidFill>
                <a:schemeClr val="dk1"/>
              </a:solidFill>
              <a:effectLst/>
              <a:latin typeface="ＭＳ Ｐゴシック"/>
              <a:ea typeface="ＭＳ Ｐゴシック"/>
              <a:cs typeface="+mn-cs"/>
            </a:rPr>
            <a:t>　今後においても、少子高齢化等による業務の多様化や社会保障費等の増大の課題に対応するため、事務事業の見直し及び職員配置の転換等により歳出削減を図るとともに、行政サービスの維持・向上に努める。</a:t>
          </a:r>
          <a:endParaRPr kumimoji="1" lang="en-US" altLang="ja-JP" sz="1300" b="0" i="0" u="none" strike="noStrike" baseline="0">
            <a:solidFill>
              <a:schemeClr val="dk1"/>
            </a:solidFill>
            <a:effectLst/>
            <a:latin typeface="ＭＳ Ｐゴシック"/>
            <a:ea typeface="ＭＳ Ｐゴシック"/>
            <a:cs typeface="+mn-cs"/>
          </a:endParaRPr>
        </a:p>
      </xdr:txBody>
    </xdr:sp>
    <xdr:clientData/>
  </xdr:twoCellAnchor>
  <xdr:twoCellAnchor>
    <xdr:from xmlns:xdr="http://schemas.openxmlformats.org/drawingml/2006/spreadsheetDrawing">
      <xdr:col>3</xdr:col>
      <xdr:colOff>133350</xdr:colOff>
      <xdr:row>47</xdr:row>
      <xdr:rowOff>127635</xdr:rowOff>
    </xdr:from>
    <xdr:to xmlns:xdr="http://schemas.openxmlformats.org/drawingml/2006/spreadsheetDrawing">
      <xdr:col>27</xdr:col>
      <xdr:colOff>184150</xdr:colOff>
      <xdr:row>47</xdr:row>
      <xdr:rowOff>127635</xdr:rowOff>
    </xdr:to>
    <xdr:cxnSp macro="">
      <xdr:nvCxnSpPr>
        <xdr:cNvPr id="49" name="直線コネクタ 48"/>
        <xdr:cNvCxnSpPr/>
      </xdr:nvCxnSpPr>
      <xdr:spPr>
        <a:xfrm>
          <a:off x="708660" y="78873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156845</xdr:rowOff>
    </xdr:from>
    <xdr:ext cx="762000" cy="245745"/>
    <xdr:sp macro="" textlink="">
      <xdr:nvSpPr>
        <xdr:cNvPr id="50" name="テキスト ボックス 49"/>
        <xdr:cNvSpPr txBox="1"/>
      </xdr:nvSpPr>
      <xdr:spPr>
        <a:xfrm>
          <a:off x="0" y="77514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127000</xdr:rowOff>
    </xdr:from>
    <xdr:to xmlns:xdr="http://schemas.openxmlformats.org/drawingml/2006/spreadsheetDrawing">
      <xdr:col>27</xdr:col>
      <xdr:colOff>184150</xdr:colOff>
      <xdr:row>45</xdr:row>
      <xdr:rowOff>127000</xdr:rowOff>
    </xdr:to>
    <xdr:cxnSp macro="">
      <xdr:nvCxnSpPr>
        <xdr:cNvPr id="51" name="直線コネクタ 50"/>
        <xdr:cNvCxnSpPr/>
      </xdr:nvCxnSpPr>
      <xdr:spPr>
        <a:xfrm>
          <a:off x="708660" y="7556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154940</xdr:rowOff>
    </xdr:from>
    <xdr:ext cx="762000" cy="246380"/>
    <xdr:sp macro="" textlink="">
      <xdr:nvSpPr>
        <xdr:cNvPr id="52" name="テキスト ボックス 51"/>
        <xdr:cNvSpPr txBox="1"/>
      </xdr:nvSpPr>
      <xdr:spPr>
        <a:xfrm>
          <a:off x="0" y="741934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125095</xdr:rowOff>
    </xdr:from>
    <xdr:to xmlns:xdr="http://schemas.openxmlformats.org/drawingml/2006/spreadsheetDrawing">
      <xdr:col>27</xdr:col>
      <xdr:colOff>184150</xdr:colOff>
      <xdr:row>43</xdr:row>
      <xdr:rowOff>125095</xdr:rowOff>
    </xdr:to>
    <xdr:cxnSp macro="">
      <xdr:nvCxnSpPr>
        <xdr:cNvPr id="53" name="直線コネクタ 52"/>
        <xdr:cNvCxnSpPr/>
      </xdr:nvCxnSpPr>
      <xdr:spPr>
        <a:xfrm>
          <a:off x="708660" y="72243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153035</xdr:rowOff>
    </xdr:from>
    <xdr:ext cx="762000" cy="245745"/>
    <xdr:sp macro="" textlink="">
      <xdr:nvSpPr>
        <xdr:cNvPr id="54" name="テキスト ボックス 53"/>
        <xdr:cNvSpPr txBox="1"/>
      </xdr:nvSpPr>
      <xdr:spPr>
        <a:xfrm>
          <a:off x="0" y="70872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123190</xdr:rowOff>
    </xdr:from>
    <xdr:to xmlns:xdr="http://schemas.openxmlformats.org/drawingml/2006/spreadsheetDrawing">
      <xdr:col>27</xdr:col>
      <xdr:colOff>184150</xdr:colOff>
      <xdr:row>41</xdr:row>
      <xdr:rowOff>123190</xdr:rowOff>
    </xdr:to>
    <xdr:cxnSp macro="">
      <xdr:nvCxnSpPr>
        <xdr:cNvPr id="55" name="直線コネクタ 54"/>
        <xdr:cNvCxnSpPr/>
      </xdr:nvCxnSpPr>
      <xdr:spPr>
        <a:xfrm>
          <a:off x="708660" y="68922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150495</xdr:rowOff>
    </xdr:from>
    <xdr:ext cx="762000" cy="246380"/>
    <xdr:sp macro="" textlink="">
      <xdr:nvSpPr>
        <xdr:cNvPr id="56" name="テキスト ボックス 55"/>
        <xdr:cNvSpPr txBox="1"/>
      </xdr:nvSpPr>
      <xdr:spPr>
        <a:xfrm>
          <a:off x="0" y="67544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121920</xdr:rowOff>
    </xdr:from>
    <xdr:to xmlns:xdr="http://schemas.openxmlformats.org/drawingml/2006/spreadsheetDrawing">
      <xdr:col>27</xdr:col>
      <xdr:colOff>184150</xdr:colOff>
      <xdr:row>39</xdr:row>
      <xdr:rowOff>121920</xdr:rowOff>
    </xdr:to>
    <xdr:cxnSp macro="">
      <xdr:nvCxnSpPr>
        <xdr:cNvPr id="57" name="直線コネクタ 56"/>
        <xdr:cNvCxnSpPr/>
      </xdr:nvCxnSpPr>
      <xdr:spPr>
        <a:xfrm>
          <a:off x="708660" y="6560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149225</xdr:rowOff>
    </xdr:from>
    <xdr:ext cx="762000" cy="247650"/>
    <xdr:sp macro="" textlink="">
      <xdr:nvSpPr>
        <xdr:cNvPr id="58" name="テキスト ボックス 57"/>
        <xdr:cNvSpPr txBox="1"/>
      </xdr:nvSpPr>
      <xdr:spPr>
        <a:xfrm>
          <a:off x="0" y="642302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120015</xdr:rowOff>
    </xdr:from>
    <xdr:to xmlns:xdr="http://schemas.openxmlformats.org/drawingml/2006/spreadsheetDrawing">
      <xdr:col>27</xdr:col>
      <xdr:colOff>184150</xdr:colOff>
      <xdr:row>37</xdr:row>
      <xdr:rowOff>120015</xdr:rowOff>
    </xdr:to>
    <xdr:cxnSp macro="">
      <xdr:nvCxnSpPr>
        <xdr:cNvPr id="59" name="直線コネクタ 58"/>
        <xdr:cNvCxnSpPr/>
      </xdr:nvCxnSpPr>
      <xdr:spPr>
        <a:xfrm>
          <a:off x="708660" y="6228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147955</xdr:rowOff>
    </xdr:from>
    <xdr:ext cx="762000" cy="246380"/>
    <xdr:sp macro="" textlink="">
      <xdr:nvSpPr>
        <xdr:cNvPr id="60" name="テキスト ボックス 59"/>
        <xdr:cNvSpPr txBox="1"/>
      </xdr:nvSpPr>
      <xdr:spPr>
        <a:xfrm>
          <a:off x="0" y="60915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118110</xdr:rowOff>
    </xdr:from>
    <xdr:to xmlns:xdr="http://schemas.openxmlformats.org/drawingml/2006/spreadsheetDrawing">
      <xdr:col>27</xdr:col>
      <xdr:colOff>184150</xdr:colOff>
      <xdr:row>35</xdr:row>
      <xdr:rowOff>118110</xdr:rowOff>
    </xdr:to>
    <xdr:cxnSp macro="">
      <xdr:nvCxnSpPr>
        <xdr:cNvPr id="61" name="直線コネクタ 60"/>
        <xdr:cNvCxnSpPr/>
      </xdr:nvCxnSpPr>
      <xdr:spPr>
        <a:xfrm>
          <a:off x="708660" y="58966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146050</xdr:rowOff>
    </xdr:from>
    <xdr:ext cx="762000" cy="246380"/>
    <xdr:sp macro="" textlink="">
      <xdr:nvSpPr>
        <xdr:cNvPr id="62" name="テキスト ボックス 61"/>
        <xdr:cNvSpPr txBox="1"/>
      </xdr:nvSpPr>
      <xdr:spPr>
        <a:xfrm>
          <a:off x="0" y="57594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63" name="直線コネクタ 62"/>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144145</xdr:rowOff>
    </xdr:from>
    <xdr:ext cx="762000" cy="247015"/>
    <xdr:sp macro="" textlink="">
      <xdr:nvSpPr>
        <xdr:cNvPr id="64" name="テキスト ボックス 63"/>
        <xdr:cNvSpPr txBox="1"/>
      </xdr:nvSpPr>
      <xdr:spPr>
        <a:xfrm>
          <a:off x="0" y="542734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127635</xdr:rowOff>
    </xdr:to>
    <xdr:sp macro="" textlink="">
      <xdr:nvSpPr>
        <xdr:cNvPr id="65" name="財政力グラフ枠"/>
        <xdr:cNvSpPr/>
      </xdr:nvSpPr>
      <xdr:spPr>
        <a:xfrm>
          <a:off x="708660" y="5564505"/>
          <a:ext cx="4653280" cy="23228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19050</xdr:rowOff>
    </xdr:from>
    <xdr:to xmlns:xdr="http://schemas.openxmlformats.org/drawingml/2006/spreadsheetDrawing">
      <xdr:col>23</xdr:col>
      <xdr:colOff>133350</xdr:colOff>
      <xdr:row>45</xdr:row>
      <xdr:rowOff>76200</xdr:rowOff>
    </xdr:to>
    <xdr:cxnSp macro="">
      <xdr:nvCxnSpPr>
        <xdr:cNvPr id="66" name="直線コネクタ 65"/>
        <xdr:cNvCxnSpPr/>
      </xdr:nvCxnSpPr>
      <xdr:spPr>
        <a:xfrm flipV="1">
          <a:off x="4544060" y="5962650"/>
          <a:ext cx="0" cy="15430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50165</xdr:rowOff>
    </xdr:from>
    <xdr:ext cx="762000" cy="245110"/>
    <xdr:sp macro="" textlink="">
      <xdr:nvSpPr>
        <xdr:cNvPr id="67" name="財政力最小値テキスト"/>
        <xdr:cNvSpPr txBox="1"/>
      </xdr:nvSpPr>
      <xdr:spPr>
        <a:xfrm>
          <a:off x="4615180" y="747966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76200</xdr:rowOff>
    </xdr:from>
    <xdr:to xmlns:xdr="http://schemas.openxmlformats.org/drawingml/2006/spreadsheetDrawing">
      <xdr:col>24</xdr:col>
      <xdr:colOff>12700</xdr:colOff>
      <xdr:row>45</xdr:row>
      <xdr:rowOff>76200</xdr:rowOff>
    </xdr:to>
    <xdr:cxnSp macro="">
      <xdr:nvCxnSpPr>
        <xdr:cNvPr id="68" name="直線コネクタ 67"/>
        <xdr:cNvCxnSpPr/>
      </xdr:nvCxnSpPr>
      <xdr:spPr>
        <a:xfrm>
          <a:off x="4455160" y="75057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102235</xdr:rowOff>
    </xdr:from>
    <xdr:ext cx="762000" cy="248920"/>
    <xdr:sp macro="" textlink="">
      <xdr:nvSpPr>
        <xdr:cNvPr id="69" name="財政力最大値テキスト"/>
        <xdr:cNvSpPr txBox="1"/>
      </xdr:nvSpPr>
      <xdr:spPr>
        <a:xfrm>
          <a:off x="4615180" y="571563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19050</xdr:rowOff>
    </xdr:from>
    <xdr:to xmlns:xdr="http://schemas.openxmlformats.org/drawingml/2006/spreadsheetDrawing">
      <xdr:col>24</xdr:col>
      <xdr:colOff>12700</xdr:colOff>
      <xdr:row>36</xdr:row>
      <xdr:rowOff>19050</xdr:rowOff>
    </xdr:to>
    <xdr:cxnSp macro="">
      <xdr:nvCxnSpPr>
        <xdr:cNvPr id="70" name="直線コネクタ 69"/>
        <xdr:cNvCxnSpPr/>
      </xdr:nvCxnSpPr>
      <xdr:spPr>
        <a:xfrm>
          <a:off x="4455160" y="59626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59055</xdr:rowOff>
    </xdr:from>
    <xdr:to xmlns:xdr="http://schemas.openxmlformats.org/drawingml/2006/spreadsheetDrawing">
      <xdr:col>23</xdr:col>
      <xdr:colOff>133350</xdr:colOff>
      <xdr:row>43</xdr:row>
      <xdr:rowOff>59055</xdr:rowOff>
    </xdr:to>
    <xdr:cxnSp macro="">
      <xdr:nvCxnSpPr>
        <xdr:cNvPr id="71" name="直線コネクタ 70"/>
        <xdr:cNvCxnSpPr/>
      </xdr:nvCxnSpPr>
      <xdr:spPr>
        <a:xfrm>
          <a:off x="3776980" y="715835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106680</xdr:rowOff>
    </xdr:from>
    <xdr:ext cx="762000" cy="248920"/>
    <xdr:sp macro="" textlink="">
      <xdr:nvSpPr>
        <xdr:cNvPr id="72" name="財政力平均値テキスト"/>
        <xdr:cNvSpPr txBox="1"/>
      </xdr:nvSpPr>
      <xdr:spPr>
        <a:xfrm>
          <a:off x="4615180" y="687578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92075</xdr:rowOff>
    </xdr:from>
    <xdr:to xmlns:xdr="http://schemas.openxmlformats.org/drawingml/2006/spreadsheetDrawing">
      <xdr:col>23</xdr:col>
      <xdr:colOff>184150</xdr:colOff>
      <xdr:row>43</xdr:row>
      <xdr:rowOff>24765</xdr:rowOff>
    </xdr:to>
    <xdr:sp macro="" textlink="">
      <xdr:nvSpPr>
        <xdr:cNvPr id="73" name="フローチャート: 判断 72"/>
        <xdr:cNvSpPr/>
      </xdr:nvSpPr>
      <xdr:spPr>
        <a:xfrm>
          <a:off x="4493260" y="7026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59055</xdr:rowOff>
    </xdr:from>
    <xdr:to xmlns:xdr="http://schemas.openxmlformats.org/drawingml/2006/spreadsheetDrawing">
      <xdr:col>19</xdr:col>
      <xdr:colOff>133350</xdr:colOff>
      <xdr:row>43</xdr:row>
      <xdr:rowOff>59055</xdr:rowOff>
    </xdr:to>
    <xdr:cxnSp macro="">
      <xdr:nvCxnSpPr>
        <xdr:cNvPr id="74" name="直線コネクタ 73"/>
        <xdr:cNvCxnSpPr/>
      </xdr:nvCxnSpPr>
      <xdr:spPr>
        <a:xfrm>
          <a:off x="2959100" y="715835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107315</xdr:rowOff>
    </xdr:from>
    <xdr:to xmlns:xdr="http://schemas.openxmlformats.org/drawingml/2006/spreadsheetDrawing">
      <xdr:col>19</xdr:col>
      <xdr:colOff>184150</xdr:colOff>
      <xdr:row>43</xdr:row>
      <xdr:rowOff>40005</xdr:rowOff>
    </xdr:to>
    <xdr:sp macro="" textlink="">
      <xdr:nvSpPr>
        <xdr:cNvPr id="75" name="フローチャート: 判断 74"/>
        <xdr:cNvSpPr/>
      </xdr:nvSpPr>
      <xdr:spPr>
        <a:xfrm>
          <a:off x="3726180" y="7041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50800</xdr:rowOff>
    </xdr:from>
    <xdr:ext cx="736600" cy="245110"/>
    <xdr:sp macro="" textlink="">
      <xdr:nvSpPr>
        <xdr:cNvPr id="76" name="テキスト ボックス 75"/>
        <xdr:cNvSpPr txBox="1"/>
      </xdr:nvSpPr>
      <xdr:spPr>
        <a:xfrm>
          <a:off x="3431540" y="6819900"/>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41275</xdr:rowOff>
    </xdr:from>
    <xdr:to xmlns:xdr="http://schemas.openxmlformats.org/drawingml/2006/spreadsheetDrawing">
      <xdr:col>15</xdr:col>
      <xdr:colOff>82550</xdr:colOff>
      <xdr:row>43</xdr:row>
      <xdr:rowOff>59055</xdr:rowOff>
    </xdr:to>
    <xdr:cxnSp macro="">
      <xdr:nvCxnSpPr>
        <xdr:cNvPr id="77" name="直線コネクタ 76"/>
        <xdr:cNvCxnSpPr/>
      </xdr:nvCxnSpPr>
      <xdr:spPr>
        <a:xfrm>
          <a:off x="2141220" y="7140575"/>
          <a:ext cx="8178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92075</xdr:rowOff>
    </xdr:from>
    <xdr:to xmlns:xdr="http://schemas.openxmlformats.org/drawingml/2006/spreadsheetDrawing">
      <xdr:col>15</xdr:col>
      <xdr:colOff>133350</xdr:colOff>
      <xdr:row>43</xdr:row>
      <xdr:rowOff>24765</xdr:rowOff>
    </xdr:to>
    <xdr:sp macro="" textlink="">
      <xdr:nvSpPr>
        <xdr:cNvPr id="78" name="フローチャート: 判断 77"/>
        <xdr:cNvSpPr/>
      </xdr:nvSpPr>
      <xdr:spPr>
        <a:xfrm>
          <a:off x="2908300" y="7026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34290</xdr:rowOff>
    </xdr:from>
    <xdr:ext cx="762000" cy="248920"/>
    <xdr:sp macro="" textlink="">
      <xdr:nvSpPr>
        <xdr:cNvPr id="79" name="テキスト ボックス 78"/>
        <xdr:cNvSpPr txBox="1"/>
      </xdr:nvSpPr>
      <xdr:spPr>
        <a:xfrm>
          <a:off x="2613660" y="68033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25400</xdr:rowOff>
    </xdr:from>
    <xdr:to xmlns:xdr="http://schemas.openxmlformats.org/drawingml/2006/spreadsheetDrawing">
      <xdr:col>11</xdr:col>
      <xdr:colOff>31750</xdr:colOff>
      <xdr:row>43</xdr:row>
      <xdr:rowOff>41275</xdr:rowOff>
    </xdr:to>
    <xdr:cxnSp macro="">
      <xdr:nvCxnSpPr>
        <xdr:cNvPr id="80" name="直線コネクタ 79"/>
        <xdr:cNvCxnSpPr/>
      </xdr:nvCxnSpPr>
      <xdr:spPr>
        <a:xfrm>
          <a:off x="1341120" y="7124700"/>
          <a:ext cx="8001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74295</xdr:rowOff>
    </xdr:from>
    <xdr:to xmlns:xdr="http://schemas.openxmlformats.org/drawingml/2006/spreadsheetDrawing">
      <xdr:col>11</xdr:col>
      <xdr:colOff>82550</xdr:colOff>
      <xdr:row>43</xdr:row>
      <xdr:rowOff>6985</xdr:rowOff>
    </xdr:to>
    <xdr:sp macro="" textlink="">
      <xdr:nvSpPr>
        <xdr:cNvPr id="81" name="フローチャート: 判断 80"/>
        <xdr:cNvSpPr/>
      </xdr:nvSpPr>
      <xdr:spPr>
        <a:xfrm>
          <a:off x="2108200" y="70084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17780</xdr:rowOff>
    </xdr:from>
    <xdr:ext cx="762000" cy="245110"/>
    <xdr:sp macro="" textlink="">
      <xdr:nvSpPr>
        <xdr:cNvPr id="82" name="テキスト ボックス 81"/>
        <xdr:cNvSpPr txBox="1"/>
      </xdr:nvSpPr>
      <xdr:spPr>
        <a:xfrm>
          <a:off x="1795780" y="678688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74295</xdr:rowOff>
    </xdr:from>
    <xdr:to xmlns:xdr="http://schemas.openxmlformats.org/drawingml/2006/spreadsheetDrawing">
      <xdr:col>7</xdr:col>
      <xdr:colOff>31750</xdr:colOff>
      <xdr:row>43</xdr:row>
      <xdr:rowOff>6985</xdr:rowOff>
    </xdr:to>
    <xdr:sp macro="" textlink="">
      <xdr:nvSpPr>
        <xdr:cNvPr id="83" name="フローチャート: 判断 82"/>
        <xdr:cNvSpPr/>
      </xdr:nvSpPr>
      <xdr:spPr>
        <a:xfrm>
          <a:off x="1290320" y="70084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17780</xdr:rowOff>
    </xdr:from>
    <xdr:ext cx="762000" cy="245110"/>
    <xdr:sp macro="" textlink="">
      <xdr:nvSpPr>
        <xdr:cNvPr id="84" name="テキスト ボックス 83"/>
        <xdr:cNvSpPr txBox="1"/>
      </xdr:nvSpPr>
      <xdr:spPr>
        <a:xfrm>
          <a:off x="977900" y="678688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58190" cy="245745"/>
    <xdr:sp macro="" textlink="">
      <xdr:nvSpPr>
        <xdr:cNvPr id="85" name="テキスト ボックス 84"/>
        <xdr:cNvSpPr txBox="1"/>
      </xdr:nvSpPr>
      <xdr:spPr>
        <a:xfrm>
          <a:off x="434594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58190" cy="245745"/>
    <xdr:sp macro="" textlink="">
      <xdr:nvSpPr>
        <xdr:cNvPr id="86" name="テキスト ボックス 85"/>
        <xdr:cNvSpPr txBox="1"/>
      </xdr:nvSpPr>
      <xdr:spPr>
        <a:xfrm>
          <a:off x="357886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58190" cy="245745"/>
    <xdr:sp macro="" textlink="">
      <xdr:nvSpPr>
        <xdr:cNvPr id="87" name="テキスト ボックス 86"/>
        <xdr:cNvSpPr txBox="1"/>
      </xdr:nvSpPr>
      <xdr:spPr>
        <a:xfrm>
          <a:off x="276098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58190" cy="245745"/>
    <xdr:sp macro="" textlink="">
      <xdr:nvSpPr>
        <xdr:cNvPr id="88" name="テキスト ボックス 87"/>
        <xdr:cNvSpPr txBox="1"/>
      </xdr:nvSpPr>
      <xdr:spPr>
        <a:xfrm>
          <a:off x="19431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58190" cy="245745"/>
    <xdr:sp macro="" textlink="">
      <xdr:nvSpPr>
        <xdr:cNvPr id="89" name="テキスト ボックス 88"/>
        <xdr:cNvSpPr txBox="1"/>
      </xdr:nvSpPr>
      <xdr:spPr>
        <a:xfrm>
          <a:off x="11430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8890</xdr:rowOff>
    </xdr:from>
    <xdr:to xmlns:xdr="http://schemas.openxmlformats.org/drawingml/2006/spreadsheetDrawing">
      <xdr:col>23</xdr:col>
      <xdr:colOff>184150</xdr:colOff>
      <xdr:row>43</xdr:row>
      <xdr:rowOff>106680</xdr:rowOff>
    </xdr:to>
    <xdr:sp macro="" textlink="">
      <xdr:nvSpPr>
        <xdr:cNvPr id="90" name="楕円 89"/>
        <xdr:cNvSpPr/>
      </xdr:nvSpPr>
      <xdr:spPr>
        <a:xfrm>
          <a:off x="4493260" y="7108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147955</xdr:rowOff>
    </xdr:from>
    <xdr:ext cx="762000" cy="246380"/>
    <xdr:sp macro="" textlink="">
      <xdr:nvSpPr>
        <xdr:cNvPr id="91" name="財政力該当値テキスト"/>
        <xdr:cNvSpPr txBox="1"/>
      </xdr:nvSpPr>
      <xdr:spPr>
        <a:xfrm>
          <a:off x="4615180" y="70821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8890</xdr:rowOff>
    </xdr:from>
    <xdr:to xmlns:xdr="http://schemas.openxmlformats.org/drawingml/2006/spreadsheetDrawing">
      <xdr:col>19</xdr:col>
      <xdr:colOff>184150</xdr:colOff>
      <xdr:row>43</xdr:row>
      <xdr:rowOff>106680</xdr:rowOff>
    </xdr:to>
    <xdr:sp macro="" textlink="">
      <xdr:nvSpPr>
        <xdr:cNvPr id="92" name="楕円 91"/>
        <xdr:cNvSpPr/>
      </xdr:nvSpPr>
      <xdr:spPr>
        <a:xfrm>
          <a:off x="3726180" y="7108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93345</xdr:rowOff>
    </xdr:from>
    <xdr:ext cx="736600" cy="245745"/>
    <xdr:sp macro="" textlink="">
      <xdr:nvSpPr>
        <xdr:cNvPr id="93" name="テキスト ボックス 92"/>
        <xdr:cNvSpPr txBox="1"/>
      </xdr:nvSpPr>
      <xdr:spPr>
        <a:xfrm>
          <a:off x="3431540" y="719264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8890</xdr:rowOff>
    </xdr:from>
    <xdr:to xmlns:xdr="http://schemas.openxmlformats.org/drawingml/2006/spreadsheetDrawing">
      <xdr:col>15</xdr:col>
      <xdr:colOff>133350</xdr:colOff>
      <xdr:row>43</xdr:row>
      <xdr:rowOff>106680</xdr:rowOff>
    </xdr:to>
    <xdr:sp macro="" textlink="">
      <xdr:nvSpPr>
        <xdr:cNvPr id="94" name="楕円 93"/>
        <xdr:cNvSpPr/>
      </xdr:nvSpPr>
      <xdr:spPr>
        <a:xfrm>
          <a:off x="2908300" y="7108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93345</xdr:rowOff>
    </xdr:from>
    <xdr:ext cx="762000" cy="245745"/>
    <xdr:sp macro="" textlink="">
      <xdr:nvSpPr>
        <xdr:cNvPr id="95" name="テキスト ボックス 94"/>
        <xdr:cNvSpPr txBox="1"/>
      </xdr:nvSpPr>
      <xdr:spPr>
        <a:xfrm>
          <a:off x="2613660" y="71926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158750</xdr:rowOff>
    </xdr:from>
    <xdr:to xmlns:xdr="http://schemas.openxmlformats.org/drawingml/2006/spreadsheetDrawing">
      <xdr:col>11</xdr:col>
      <xdr:colOff>82550</xdr:colOff>
      <xdr:row>43</xdr:row>
      <xdr:rowOff>91440</xdr:rowOff>
    </xdr:to>
    <xdr:sp macro="" textlink="">
      <xdr:nvSpPr>
        <xdr:cNvPr id="96" name="楕円 95"/>
        <xdr:cNvSpPr/>
      </xdr:nvSpPr>
      <xdr:spPr>
        <a:xfrm>
          <a:off x="2108200" y="70929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75565</xdr:rowOff>
    </xdr:from>
    <xdr:ext cx="762000" cy="248285"/>
    <xdr:sp macro="" textlink="">
      <xdr:nvSpPr>
        <xdr:cNvPr id="97" name="テキスト ボックス 96"/>
        <xdr:cNvSpPr txBox="1"/>
      </xdr:nvSpPr>
      <xdr:spPr>
        <a:xfrm>
          <a:off x="1795780" y="71748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140335</xdr:rowOff>
    </xdr:from>
    <xdr:to xmlns:xdr="http://schemas.openxmlformats.org/drawingml/2006/spreadsheetDrawing">
      <xdr:col>7</xdr:col>
      <xdr:colOff>31750</xdr:colOff>
      <xdr:row>43</xdr:row>
      <xdr:rowOff>73025</xdr:rowOff>
    </xdr:to>
    <xdr:sp macro="" textlink="">
      <xdr:nvSpPr>
        <xdr:cNvPr id="98" name="楕円 97"/>
        <xdr:cNvSpPr/>
      </xdr:nvSpPr>
      <xdr:spPr>
        <a:xfrm>
          <a:off x="1290320" y="70745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59690</xdr:rowOff>
    </xdr:from>
    <xdr:ext cx="762000" cy="245745"/>
    <xdr:sp macro="" textlink="">
      <xdr:nvSpPr>
        <xdr:cNvPr id="99" name="テキスト ボックス 98"/>
        <xdr:cNvSpPr txBox="1"/>
      </xdr:nvSpPr>
      <xdr:spPr>
        <a:xfrm>
          <a:off x="977900" y="715899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78740</xdr:rowOff>
    </xdr:from>
    <xdr:to xmlns:xdr="http://schemas.openxmlformats.org/drawingml/2006/spreadsheetDrawing">
      <xdr:col>27</xdr:col>
      <xdr:colOff>184150</xdr:colOff>
      <xdr:row>53</xdr:row>
      <xdr:rowOff>55245</xdr:rowOff>
    </xdr:to>
    <xdr:sp macro="" textlink="">
      <xdr:nvSpPr>
        <xdr:cNvPr id="100" name="正方形/長方形 99"/>
        <xdr:cNvSpPr/>
      </xdr:nvSpPr>
      <xdr:spPr>
        <a:xfrm>
          <a:off x="708660" y="8498840"/>
          <a:ext cx="4653280"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97155</xdr:rowOff>
    </xdr:from>
    <xdr:ext cx="1435100" cy="295275"/>
    <xdr:sp macro="" textlink="">
      <xdr:nvSpPr>
        <xdr:cNvPr id="101" name="テキスト ボックス 100"/>
        <xdr:cNvSpPr txBox="1"/>
      </xdr:nvSpPr>
      <xdr:spPr>
        <a:xfrm>
          <a:off x="1551305" y="8847455"/>
          <a:ext cx="143510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72390</xdr:rowOff>
    </xdr:from>
    <xdr:ext cx="1651000" cy="344805"/>
    <xdr:sp macro="" textlink="">
      <xdr:nvSpPr>
        <xdr:cNvPr id="102" name="テキスト ボックス 101"/>
        <xdr:cNvSpPr txBox="1"/>
      </xdr:nvSpPr>
      <xdr:spPr>
        <a:xfrm>
          <a:off x="2992755" y="8822690"/>
          <a:ext cx="1651000"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72390</xdr:rowOff>
    </xdr:to>
    <xdr:sp macro="" textlink="">
      <xdr:nvSpPr>
        <xdr:cNvPr id="103" name="正方形/長方形 102"/>
        <xdr:cNvSpPr/>
      </xdr:nvSpPr>
      <xdr:spPr>
        <a:xfrm>
          <a:off x="5407660" y="8744585"/>
          <a:ext cx="13995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11430</xdr:rowOff>
    </xdr:from>
    <xdr:to xmlns:xdr="http://schemas.openxmlformats.org/drawingml/2006/spreadsheetDrawing">
      <xdr:col>35</xdr:col>
      <xdr:colOff>95250</xdr:colOff>
      <xdr:row>55</xdr:row>
      <xdr:rowOff>92075</xdr:rowOff>
    </xdr:to>
    <xdr:sp macro="" textlink="">
      <xdr:nvSpPr>
        <xdr:cNvPr id="104" name="正方形/長方形 103"/>
        <xdr:cNvSpPr/>
      </xdr:nvSpPr>
      <xdr:spPr>
        <a:xfrm>
          <a:off x="5407660" y="8926830"/>
          <a:ext cx="13995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72390</xdr:rowOff>
    </xdr:to>
    <xdr:sp macro="" textlink="">
      <xdr:nvSpPr>
        <xdr:cNvPr id="105" name="正方形/長方形 104"/>
        <xdr:cNvSpPr/>
      </xdr:nvSpPr>
      <xdr:spPr>
        <a:xfrm>
          <a:off x="6916420" y="8744585"/>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11430</xdr:rowOff>
    </xdr:from>
    <xdr:to xmlns:xdr="http://schemas.openxmlformats.org/drawingml/2006/spreadsheetDrawing">
      <xdr:col>42</xdr:col>
      <xdr:colOff>25400</xdr:colOff>
      <xdr:row>55</xdr:row>
      <xdr:rowOff>92075</xdr:rowOff>
    </xdr:to>
    <xdr:sp macro="" textlink="">
      <xdr:nvSpPr>
        <xdr:cNvPr id="106" name="正方形/長方形 105"/>
        <xdr:cNvSpPr/>
      </xdr:nvSpPr>
      <xdr:spPr>
        <a:xfrm>
          <a:off x="6916420" y="8926830"/>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72390</xdr:rowOff>
    </xdr:to>
    <xdr:sp macro="" textlink="">
      <xdr:nvSpPr>
        <xdr:cNvPr id="107" name="正方形/長方形 106"/>
        <xdr:cNvSpPr/>
      </xdr:nvSpPr>
      <xdr:spPr>
        <a:xfrm>
          <a:off x="8252460" y="8744585"/>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54</xdr:row>
      <xdr:rowOff>11430</xdr:rowOff>
    </xdr:from>
    <xdr:to xmlns:xdr="http://schemas.openxmlformats.org/drawingml/2006/spreadsheetDrawing">
      <xdr:col>49</xdr:col>
      <xdr:colOff>19050</xdr:colOff>
      <xdr:row>55</xdr:row>
      <xdr:rowOff>92075</xdr:rowOff>
    </xdr:to>
    <xdr:sp macro="" textlink="">
      <xdr:nvSpPr>
        <xdr:cNvPr id="108" name="正方形/長方形 107"/>
        <xdr:cNvSpPr/>
      </xdr:nvSpPr>
      <xdr:spPr>
        <a:xfrm>
          <a:off x="8252460" y="8926830"/>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191770</xdr:colOff>
      <xdr:row>57</xdr:row>
      <xdr:rowOff>64770</xdr:rowOff>
    </xdr:to>
    <xdr:sp macro="" textlink="">
      <xdr:nvSpPr>
        <xdr:cNvPr id="111" name="正方形/長方形 110"/>
        <xdr:cNvSpPr/>
      </xdr:nvSpPr>
      <xdr:spPr>
        <a:xfrm>
          <a:off x="5534660" y="9233535"/>
          <a:ext cx="347853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123825</xdr:rowOff>
    </xdr:from>
    <xdr:to xmlns:xdr="http://schemas.openxmlformats.org/drawingml/2006/spreadsheetDrawing">
      <xdr:col>56</xdr:col>
      <xdr:colOff>191770</xdr:colOff>
      <xdr:row>69</xdr:row>
      <xdr:rowOff>100330</xdr:rowOff>
    </xdr:to>
    <xdr:sp macro="" textlink="" fLocksText="0">
      <xdr:nvSpPr>
        <xdr:cNvPr id="112" name="テキスト ボックス 111"/>
        <xdr:cNvSpPr txBox="1"/>
      </xdr:nvSpPr>
      <xdr:spPr>
        <a:xfrm>
          <a:off x="5643880" y="9534525"/>
          <a:ext cx="5287010" cy="19577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1.0</a:t>
          </a:r>
          <a:r>
            <a:rPr kumimoji="1" lang="ja-JP" altLang="en-US" sz="1300">
              <a:latin typeface="ＭＳ Ｐゴシック"/>
              <a:ea typeface="ＭＳ Ｐゴシック"/>
            </a:rPr>
            <a:t>％低下したが、類似団体内平均を上回り、福島県平均と同値、全国平均を下回る結果となった。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主な要因としては、歳出では人件費等の上昇のため、経常経費充当一般財源等が165百万円増加したが、歳入では地方交付税等の上昇のため、253百万円増加したため、歳入が歳出を上回ったため、減少に至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既存財源への依存しているため、新たな財源確保に向け、未利用公有地等の売却を進めることや事務事業の見直しを行い、歳出削減に努める。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134620</xdr:rowOff>
    </xdr:from>
    <xdr:ext cx="294640" cy="216535"/>
    <xdr:sp macro="" textlink="">
      <xdr:nvSpPr>
        <xdr:cNvPr id="113" name="テキスト ボックス 112"/>
        <xdr:cNvSpPr txBox="1"/>
      </xdr:nvSpPr>
      <xdr:spPr>
        <a:xfrm>
          <a:off x="670560" y="9050020"/>
          <a:ext cx="29464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27305</xdr:rowOff>
    </xdr:from>
    <xdr:ext cx="762000" cy="236855"/>
    <xdr:sp macro="" textlink="">
      <xdr:nvSpPr>
        <xdr:cNvPr id="115" name="テキスト ボックス 114"/>
        <xdr:cNvSpPr txBox="1"/>
      </xdr:nvSpPr>
      <xdr:spPr>
        <a:xfrm>
          <a:off x="0" y="114192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157480</xdr:rowOff>
    </xdr:from>
    <xdr:to xmlns:xdr="http://schemas.openxmlformats.org/drawingml/2006/spreadsheetDrawing">
      <xdr:col>27</xdr:col>
      <xdr:colOff>184150</xdr:colOff>
      <xdr:row>67</xdr:row>
      <xdr:rowOff>157480</xdr:rowOff>
    </xdr:to>
    <xdr:cxnSp macro="">
      <xdr:nvCxnSpPr>
        <xdr:cNvPr id="116" name="直線コネクタ 115"/>
        <xdr:cNvCxnSpPr/>
      </xdr:nvCxnSpPr>
      <xdr:spPr>
        <a:xfrm>
          <a:off x="708660" y="11219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26035</xdr:rowOff>
    </xdr:from>
    <xdr:ext cx="762000" cy="236855"/>
    <xdr:sp macro="" textlink="">
      <xdr:nvSpPr>
        <xdr:cNvPr id="117" name="テキスト ボックス 116"/>
        <xdr:cNvSpPr txBox="1"/>
      </xdr:nvSpPr>
      <xdr:spPr>
        <a:xfrm>
          <a:off x="0" y="1108773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155575</xdr:rowOff>
    </xdr:from>
    <xdr:to xmlns:xdr="http://schemas.openxmlformats.org/drawingml/2006/spreadsheetDrawing">
      <xdr:col>27</xdr:col>
      <xdr:colOff>184150</xdr:colOff>
      <xdr:row>65</xdr:row>
      <xdr:rowOff>155575</xdr:rowOff>
    </xdr:to>
    <xdr:cxnSp macro="">
      <xdr:nvCxnSpPr>
        <xdr:cNvPr id="118" name="直線コネクタ 117"/>
        <xdr:cNvCxnSpPr/>
      </xdr:nvCxnSpPr>
      <xdr:spPr>
        <a:xfrm>
          <a:off x="708660" y="108870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24130</xdr:rowOff>
    </xdr:from>
    <xdr:ext cx="762000" cy="236855"/>
    <xdr:sp macro="" textlink="">
      <xdr:nvSpPr>
        <xdr:cNvPr id="119" name="テキスト ボックス 118"/>
        <xdr:cNvSpPr txBox="1"/>
      </xdr:nvSpPr>
      <xdr:spPr>
        <a:xfrm>
          <a:off x="0" y="1075563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154305</xdr:rowOff>
    </xdr:from>
    <xdr:to xmlns:xdr="http://schemas.openxmlformats.org/drawingml/2006/spreadsheetDrawing">
      <xdr:col>27</xdr:col>
      <xdr:colOff>184150</xdr:colOff>
      <xdr:row>63</xdr:row>
      <xdr:rowOff>154305</xdr:rowOff>
    </xdr:to>
    <xdr:cxnSp macro="">
      <xdr:nvCxnSpPr>
        <xdr:cNvPr id="120" name="直線コネクタ 119"/>
        <xdr:cNvCxnSpPr/>
      </xdr:nvCxnSpPr>
      <xdr:spPr>
        <a:xfrm>
          <a:off x="708660" y="105556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22225</xdr:rowOff>
    </xdr:from>
    <xdr:ext cx="762000" cy="236855"/>
    <xdr:sp macro="" textlink="">
      <xdr:nvSpPr>
        <xdr:cNvPr id="121" name="テキスト ボックス 120"/>
        <xdr:cNvSpPr txBox="1"/>
      </xdr:nvSpPr>
      <xdr:spPr>
        <a:xfrm>
          <a:off x="0" y="1042352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153035</xdr:rowOff>
    </xdr:from>
    <xdr:to xmlns:xdr="http://schemas.openxmlformats.org/drawingml/2006/spreadsheetDrawing">
      <xdr:col>27</xdr:col>
      <xdr:colOff>184150</xdr:colOff>
      <xdr:row>61</xdr:row>
      <xdr:rowOff>153035</xdr:rowOff>
    </xdr:to>
    <xdr:cxnSp macro="">
      <xdr:nvCxnSpPr>
        <xdr:cNvPr id="122" name="直線コネクタ 121"/>
        <xdr:cNvCxnSpPr/>
      </xdr:nvCxnSpPr>
      <xdr:spPr>
        <a:xfrm>
          <a:off x="708660" y="102241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20955</xdr:rowOff>
    </xdr:from>
    <xdr:ext cx="762000" cy="236220"/>
    <xdr:sp macro="" textlink="">
      <xdr:nvSpPr>
        <xdr:cNvPr id="123" name="テキスト ボックス 122"/>
        <xdr:cNvSpPr txBox="1"/>
      </xdr:nvSpPr>
      <xdr:spPr>
        <a:xfrm>
          <a:off x="0" y="10092055"/>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151130</xdr:rowOff>
    </xdr:from>
    <xdr:to xmlns:xdr="http://schemas.openxmlformats.org/drawingml/2006/spreadsheetDrawing">
      <xdr:col>27</xdr:col>
      <xdr:colOff>184150</xdr:colOff>
      <xdr:row>59</xdr:row>
      <xdr:rowOff>151130</xdr:rowOff>
    </xdr:to>
    <xdr:cxnSp macro="">
      <xdr:nvCxnSpPr>
        <xdr:cNvPr id="124" name="直線コネクタ 123"/>
        <xdr:cNvCxnSpPr/>
      </xdr:nvCxnSpPr>
      <xdr:spPr>
        <a:xfrm>
          <a:off x="708660" y="9892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19050</xdr:rowOff>
    </xdr:from>
    <xdr:ext cx="762000" cy="236855"/>
    <xdr:sp macro="" textlink="">
      <xdr:nvSpPr>
        <xdr:cNvPr id="125" name="テキスト ボックス 124"/>
        <xdr:cNvSpPr txBox="1"/>
      </xdr:nvSpPr>
      <xdr:spPr>
        <a:xfrm>
          <a:off x="0" y="97599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149225</xdr:rowOff>
    </xdr:from>
    <xdr:to xmlns:xdr="http://schemas.openxmlformats.org/drawingml/2006/spreadsheetDrawing">
      <xdr:col>27</xdr:col>
      <xdr:colOff>184150</xdr:colOff>
      <xdr:row>57</xdr:row>
      <xdr:rowOff>149225</xdr:rowOff>
    </xdr:to>
    <xdr:cxnSp macro="">
      <xdr:nvCxnSpPr>
        <xdr:cNvPr id="126" name="直線コネクタ 125"/>
        <xdr:cNvCxnSpPr/>
      </xdr:nvCxnSpPr>
      <xdr:spPr>
        <a:xfrm>
          <a:off x="708660" y="9559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17145</xdr:rowOff>
    </xdr:from>
    <xdr:ext cx="762000" cy="236855"/>
    <xdr:sp macro="" textlink="">
      <xdr:nvSpPr>
        <xdr:cNvPr id="127" name="テキスト ボックス 126"/>
        <xdr:cNvSpPr txBox="1"/>
      </xdr:nvSpPr>
      <xdr:spPr>
        <a:xfrm>
          <a:off x="0" y="942784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8" name="直線コネクタ 127"/>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15240</xdr:rowOff>
    </xdr:from>
    <xdr:ext cx="762000" cy="248920"/>
    <xdr:sp macro="" textlink="">
      <xdr:nvSpPr>
        <xdr:cNvPr id="129" name="テキスト ボックス 128"/>
        <xdr:cNvSpPr txBox="1"/>
      </xdr:nvSpPr>
      <xdr:spPr>
        <a:xfrm>
          <a:off x="0" y="90957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30"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23495</xdr:rowOff>
    </xdr:from>
    <xdr:to xmlns:xdr="http://schemas.openxmlformats.org/drawingml/2006/spreadsheetDrawing">
      <xdr:col>23</xdr:col>
      <xdr:colOff>133350</xdr:colOff>
      <xdr:row>66</xdr:row>
      <xdr:rowOff>124460</xdr:rowOff>
    </xdr:to>
    <xdr:cxnSp macro="">
      <xdr:nvCxnSpPr>
        <xdr:cNvPr id="131" name="直線コネクタ 130"/>
        <xdr:cNvCxnSpPr/>
      </xdr:nvCxnSpPr>
      <xdr:spPr>
        <a:xfrm flipV="1">
          <a:off x="4544060" y="9764395"/>
          <a:ext cx="0" cy="1256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98425</xdr:rowOff>
    </xdr:from>
    <xdr:ext cx="762000" cy="238760"/>
    <xdr:sp macro="" textlink="">
      <xdr:nvSpPr>
        <xdr:cNvPr id="132" name="財政構造の弾力性最小値テキスト"/>
        <xdr:cNvSpPr txBox="1"/>
      </xdr:nvSpPr>
      <xdr:spPr>
        <a:xfrm>
          <a:off x="4615180" y="1099502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124460</xdr:rowOff>
    </xdr:from>
    <xdr:to xmlns:xdr="http://schemas.openxmlformats.org/drawingml/2006/spreadsheetDrawing">
      <xdr:col>24</xdr:col>
      <xdr:colOff>12700</xdr:colOff>
      <xdr:row>66</xdr:row>
      <xdr:rowOff>124460</xdr:rowOff>
    </xdr:to>
    <xdr:cxnSp macro="">
      <xdr:nvCxnSpPr>
        <xdr:cNvPr id="133" name="直線コネクタ 132"/>
        <xdr:cNvCxnSpPr/>
      </xdr:nvCxnSpPr>
      <xdr:spPr>
        <a:xfrm>
          <a:off x="4455160" y="110210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102870</xdr:rowOff>
    </xdr:from>
    <xdr:ext cx="762000" cy="240030"/>
    <xdr:sp macro="" textlink="">
      <xdr:nvSpPr>
        <xdr:cNvPr id="134" name="財政構造の弾力性最大値テキスト"/>
        <xdr:cNvSpPr txBox="1"/>
      </xdr:nvSpPr>
      <xdr:spPr>
        <a:xfrm>
          <a:off x="4615180" y="951357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23495</xdr:rowOff>
    </xdr:from>
    <xdr:to xmlns:xdr="http://schemas.openxmlformats.org/drawingml/2006/spreadsheetDrawing">
      <xdr:col>24</xdr:col>
      <xdr:colOff>12700</xdr:colOff>
      <xdr:row>59</xdr:row>
      <xdr:rowOff>23495</xdr:rowOff>
    </xdr:to>
    <xdr:cxnSp macro="">
      <xdr:nvCxnSpPr>
        <xdr:cNvPr id="135" name="直線コネクタ 134"/>
        <xdr:cNvCxnSpPr/>
      </xdr:nvCxnSpPr>
      <xdr:spPr>
        <a:xfrm>
          <a:off x="4455160" y="97643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84455</xdr:rowOff>
    </xdr:from>
    <xdr:to xmlns:xdr="http://schemas.openxmlformats.org/drawingml/2006/spreadsheetDrawing">
      <xdr:col>23</xdr:col>
      <xdr:colOff>133350</xdr:colOff>
      <xdr:row>64</xdr:row>
      <xdr:rowOff>149225</xdr:rowOff>
    </xdr:to>
    <xdr:cxnSp macro="">
      <xdr:nvCxnSpPr>
        <xdr:cNvPr id="136" name="直線コネクタ 135"/>
        <xdr:cNvCxnSpPr/>
      </xdr:nvCxnSpPr>
      <xdr:spPr>
        <a:xfrm flipV="1">
          <a:off x="3776980" y="10650855"/>
          <a:ext cx="7670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38735</xdr:rowOff>
    </xdr:from>
    <xdr:ext cx="762000" cy="240030"/>
    <xdr:sp macro="" textlink="">
      <xdr:nvSpPr>
        <xdr:cNvPr id="137" name="財政構造の弾力性平均値テキスト"/>
        <xdr:cNvSpPr txBox="1"/>
      </xdr:nvSpPr>
      <xdr:spPr>
        <a:xfrm>
          <a:off x="4615180" y="10274935"/>
          <a:ext cx="76200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24130</xdr:rowOff>
    </xdr:from>
    <xdr:to xmlns:xdr="http://schemas.openxmlformats.org/drawingml/2006/spreadsheetDrawing">
      <xdr:col>23</xdr:col>
      <xdr:colOff>184150</xdr:colOff>
      <xdr:row>63</xdr:row>
      <xdr:rowOff>118110</xdr:rowOff>
    </xdr:to>
    <xdr:sp macro="" textlink="">
      <xdr:nvSpPr>
        <xdr:cNvPr id="138" name="フローチャート: 判断 137"/>
        <xdr:cNvSpPr/>
      </xdr:nvSpPr>
      <xdr:spPr>
        <a:xfrm>
          <a:off x="4493260" y="1042543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71755</xdr:rowOff>
    </xdr:from>
    <xdr:to xmlns:xdr="http://schemas.openxmlformats.org/drawingml/2006/spreadsheetDrawing">
      <xdr:col>19</xdr:col>
      <xdr:colOff>133350</xdr:colOff>
      <xdr:row>64</xdr:row>
      <xdr:rowOff>149225</xdr:rowOff>
    </xdr:to>
    <xdr:cxnSp macro="">
      <xdr:nvCxnSpPr>
        <xdr:cNvPr id="139" name="直線コネクタ 138"/>
        <xdr:cNvCxnSpPr/>
      </xdr:nvCxnSpPr>
      <xdr:spPr>
        <a:xfrm>
          <a:off x="2959100" y="10638155"/>
          <a:ext cx="81788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137795</xdr:rowOff>
    </xdr:from>
    <xdr:to xmlns:xdr="http://schemas.openxmlformats.org/drawingml/2006/spreadsheetDrawing">
      <xdr:col>19</xdr:col>
      <xdr:colOff>184150</xdr:colOff>
      <xdr:row>63</xdr:row>
      <xdr:rowOff>72390</xdr:rowOff>
    </xdr:to>
    <xdr:sp macro="" textlink="">
      <xdr:nvSpPr>
        <xdr:cNvPr id="140" name="フローチャート: 判断 139"/>
        <xdr:cNvSpPr/>
      </xdr:nvSpPr>
      <xdr:spPr>
        <a:xfrm>
          <a:off x="3726180" y="10373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83185</xdr:rowOff>
    </xdr:from>
    <xdr:ext cx="736600" cy="236855"/>
    <xdr:sp macro="" textlink="">
      <xdr:nvSpPr>
        <xdr:cNvPr id="141" name="テキスト ボックス 140"/>
        <xdr:cNvSpPr txBox="1"/>
      </xdr:nvSpPr>
      <xdr:spPr>
        <a:xfrm>
          <a:off x="3431540" y="10154285"/>
          <a:ext cx="7366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100330</xdr:rowOff>
    </xdr:from>
    <xdr:to xmlns:xdr="http://schemas.openxmlformats.org/drawingml/2006/spreadsheetDrawing">
      <xdr:col>15</xdr:col>
      <xdr:colOff>82550</xdr:colOff>
      <xdr:row>64</xdr:row>
      <xdr:rowOff>71755</xdr:rowOff>
    </xdr:to>
    <xdr:cxnSp macro="">
      <xdr:nvCxnSpPr>
        <xdr:cNvPr id="142" name="直線コネクタ 141"/>
        <xdr:cNvCxnSpPr/>
      </xdr:nvCxnSpPr>
      <xdr:spPr>
        <a:xfrm>
          <a:off x="2141220" y="10006330"/>
          <a:ext cx="817880" cy="631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73660</xdr:rowOff>
    </xdr:from>
    <xdr:to xmlns:xdr="http://schemas.openxmlformats.org/drawingml/2006/spreadsheetDrawing">
      <xdr:col>15</xdr:col>
      <xdr:colOff>133350</xdr:colOff>
      <xdr:row>63</xdr:row>
      <xdr:rowOff>8890</xdr:rowOff>
    </xdr:to>
    <xdr:sp macro="" textlink="">
      <xdr:nvSpPr>
        <xdr:cNvPr id="143" name="フローチャート: 判断 142"/>
        <xdr:cNvSpPr/>
      </xdr:nvSpPr>
      <xdr:spPr>
        <a:xfrm>
          <a:off x="2908300" y="103098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19050</xdr:rowOff>
    </xdr:from>
    <xdr:ext cx="762000" cy="236855"/>
    <xdr:sp macro="" textlink="">
      <xdr:nvSpPr>
        <xdr:cNvPr id="144" name="テキスト ボックス 143"/>
        <xdr:cNvSpPr txBox="1"/>
      </xdr:nvSpPr>
      <xdr:spPr>
        <a:xfrm>
          <a:off x="2613660" y="100901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100330</xdr:rowOff>
    </xdr:from>
    <xdr:to xmlns:xdr="http://schemas.openxmlformats.org/drawingml/2006/spreadsheetDrawing">
      <xdr:col>11</xdr:col>
      <xdr:colOff>31750</xdr:colOff>
      <xdr:row>62</xdr:row>
      <xdr:rowOff>43815</xdr:rowOff>
    </xdr:to>
    <xdr:cxnSp macro="">
      <xdr:nvCxnSpPr>
        <xdr:cNvPr id="145" name="直線コネクタ 144"/>
        <xdr:cNvCxnSpPr/>
      </xdr:nvCxnSpPr>
      <xdr:spPr>
        <a:xfrm flipV="1">
          <a:off x="1341120" y="10006330"/>
          <a:ext cx="8001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8890</xdr:rowOff>
    </xdr:from>
    <xdr:to xmlns:xdr="http://schemas.openxmlformats.org/drawingml/2006/spreadsheetDrawing">
      <xdr:col>11</xdr:col>
      <xdr:colOff>82550</xdr:colOff>
      <xdr:row>61</xdr:row>
      <xdr:rowOff>103505</xdr:rowOff>
    </xdr:to>
    <xdr:sp macro="" textlink="">
      <xdr:nvSpPr>
        <xdr:cNvPr id="146" name="フローチャート: 判断 145"/>
        <xdr:cNvSpPr/>
      </xdr:nvSpPr>
      <xdr:spPr>
        <a:xfrm>
          <a:off x="2108200" y="10079990"/>
          <a:ext cx="8382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90170</xdr:rowOff>
    </xdr:from>
    <xdr:ext cx="762000" cy="236855"/>
    <xdr:sp macro="" textlink="">
      <xdr:nvSpPr>
        <xdr:cNvPr id="147" name="テキスト ボックス 146"/>
        <xdr:cNvSpPr txBox="1"/>
      </xdr:nvSpPr>
      <xdr:spPr>
        <a:xfrm>
          <a:off x="1795780" y="1016127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73660</xdr:rowOff>
    </xdr:from>
    <xdr:to xmlns:xdr="http://schemas.openxmlformats.org/drawingml/2006/spreadsheetDrawing">
      <xdr:col>7</xdr:col>
      <xdr:colOff>31750</xdr:colOff>
      <xdr:row>63</xdr:row>
      <xdr:rowOff>8890</xdr:rowOff>
    </xdr:to>
    <xdr:sp macro="" textlink="">
      <xdr:nvSpPr>
        <xdr:cNvPr id="148" name="フローチャート: 判断 147"/>
        <xdr:cNvSpPr/>
      </xdr:nvSpPr>
      <xdr:spPr>
        <a:xfrm>
          <a:off x="1290320" y="10309860"/>
          <a:ext cx="838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154305</xdr:rowOff>
    </xdr:from>
    <xdr:ext cx="762000" cy="236855"/>
    <xdr:sp macro="" textlink="">
      <xdr:nvSpPr>
        <xdr:cNvPr id="149" name="テキスト ボックス 148"/>
        <xdr:cNvSpPr txBox="1"/>
      </xdr:nvSpPr>
      <xdr:spPr>
        <a:xfrm>
          <a:off x="977900" y="103905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156845</xdr:rowOff>
    </xdr:from>
    <xdr:ext cx="758190" cy="236855"/>
    <xdr:sp macro="" textlink="">
      <xdr:nvSpPr>
        <xdr:cNvPr id="150" name="テキスト ボックス 149"/>
        <xdr:cNvSpPr txBox="1"/>
      </xdr:nvSpPr>
      <xdr:spPr>
        <a:xfrm>
          <a:off x="4345940" y="11548745"/>
          <a:ext cx="7581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156845</xdr:rowOff>
    </xdr:from>
    <xdr:ext cx="758190" cy="236855"/>
    <xdr:sp macro="" textlink="">
      <xdr:nvSpPr>
        <xdr:cNvPr id="151" name="テキスト ボックス 150"/>
        <xdr:cNvSpPr txBox="1"/>
      </xdr:nvSpPr>
      <xdr:spPr>
        <a:xfrm>
          <a:off x="3578860" y="11548745"/>
          <a:ext cx="7581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156845</xdr:rowOff>
    </xdr:from>
    <xdr:ext cx="758190" cy="236855"/>
    <xdr:sp macro="" textlink="">
      <xdr:nvSpPr>
        <xdr:cNvPr id="152" name="テキスト ボックス 151"/>
        <xdr:cNvSpPr txBox="1"/>
      </xdr:nvSpPr>
      <xdr:spPr>
        <a:xfrm>
          <a:off x="2760980" y="11548745"/>
          <a:ext cx="7581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156845</xdr:rowOff>
    </xdr:from>
    <xdr:ext cx="758190" cy="236855"/>
    <xdr:sp macro="" textlink="">
      <xdr:nvSpPr>
        <xdr:cNvPr id="153" name="テキスト ボックス 152"/>
        <xdr:cNvSpPr txBox="1"/>
      </xdr:nvSpPr>
      <xdr:spPr>
        <a:xfrm>
          <a:off x="1943100" y="11548745"/>
          <a:ext cx="7581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156845</xdr:rowOff>
    </xdr:from>
    <xdr:ext cx="758190" cy="236855"/>
    <xdr:sp macro="" textlink="">
      <xdr:nvSpPr>
        <xdr:cNvPr id="154" name="テキスト ボックス 153"/>
        <xdr:cNvSpPr txBox="1"/>
      </xdr:nvSpPr>
      <xdr:spPr>
        <a:xfrm>
          <a:off x="1143000" y="11548745"/>
          <a:ext cx="7581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37465</xdr:rowOff>
    </xdr:from>
    <xdr:to xmlns:xdr="http://schemas.openxmlformats.org/drawingml/2006/spreadsheetDrawing">
      <xdr:col>23</xdr:col>
      <xdr:colOff>184150</xdr:colOff>
      <xdr:row>64</xdr:row>
      <xdr:rowOff>131445</xdr:rowOff>
    </xdr:to>
    <xdr:sp macro="" textlink="">
      <xdr:nvSpPr>
        <xdr:cNvPr id="155" name="楕円 154"/>
        <xdr:cNvSpPr/>
      </xdr:nvSpPr>
      <xdr:spPr>
        <a:xfrm>
          <a:off x="4493260" y="1060386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10795</xdr:rowOff>
    </xdr:from>
    <xdr:ext cx="762000" cy="240665"/>
    <xdr:sp macro="" textlink="">
      <xdr:nvSpPr>
        <xdr:cNvPr id="156" name="財政構造の弾力性該当値テキスト"/>
        <xdr:cNvSpPr txBox="1"/>
      </xdr:nvSpPr>
      <xdr:spPr>
        <a:xfrm>
          <a:off x="4615180" y="10577195"/>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100965</xdr:rowOff>
    </xdr:from>
    <xdr:to xmlns:xdr="http://schemas.openxmlformats.org/drawingml/2006/spreadsheetDrawing">
      <xdr:col>19</xdr:col>
      <xdr:colOff>184150</xdr:colOff>
      <xdr:row>65</xdr:row>
      <xdr:rowOff>36830</xdr:rowOff>
    </xdr:to>
    <xdr:sp macro="" textlink="">
      <xdr:nvSpPr>
        <xdr:cNvPr id="157" name="楕円 156"/>
        <xdr:cNvSpPr/>
      </xdr:nvSpPr>
      <xdr:spPr>
        <a:xfrm>
          <a:off x="3726180" y="106673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22860</xdr:rowOff>
    </xdr:from>
    <xdr:ext cx="736600" cy="236855"/>
    <xdr:sp macro="" textlink="">
      <xdr:nvSpPr>
        <xdr:cNvPr id="158" name="テキスト ボックス 157"/>
        <xdr:cNvSpPr txBox="1"/>
      </xdr:nvSpPr>
      <xdr:spPr>
        <a:xfrm>
          <a:off x="3431540" y="10754360"/>
          <a:ext cx="7366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25400</xdr:rowOff>
    </xdr:from>
    <xdr:to xmlns:xdr="http://schemas.openxmlformats.org/drawingml/2006/spreadsheetDrawing">
      <xdr:col>15</xdr:col>
      <xdr:colOff>133350</xdr:colOff>
      <xdr:row>64</xdr:row>
      <xdr:rowOff>119380</xdr:rowOff>
    </xdr:to>
    <xdr:sp macro="" textlink="">
      <xdr:nvSpPr>
        <xdr:cNvPr id="159" name="楕円 158"/>
        <xdr:cNvSpPr/>
      </xdr:nvSpPr>
      <xdr:spPr>
        <a:xfrm>
          <a:off x="2908300" y="1059180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104775</xdr:rowOff>
    </xdr:from>
    <xdr:ext cx="762000" cy="240030"/>
    <xdr:sp macro="" textlink="">
      <xdr:nvSpPr>
        <xdr:cNvPr id="160" name="テキスト ボックス 159"/>
        <xdr:cNvSpPr txBox="1"/>
      </xdr:nvSpPr>
      <xdr:spPr>
        <a:xfrm>
          <a:off x="2613660" y="1067117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53340</xdr:rowOff>
    </xdr:from>
    <xdr:to xmlns:xdr="http://schemas.openxmlformats.org/drawingml/2006/spreadsheetDrawing">
      <xdr:col>11</xdr:col>
      <xdr:colOff>82550</xdr:colOff>
      <xdr:row>60</xdr:row>
      <xdr:rowOff>147320</xdr:rowOff>
    </xdr:to>
    <xdr:sp macro="" textlink="">
      <xdr:nvSpPr>
        <xdr:cNvPr id="161" name="楕円 160"/>
        <xdr:cNvSpPr/>
      </xdr:nvSpPr>
      <xdr:spPr>
        <a:xfrm>
          <a:off x="2108200" y="9959340"/>
          <a:ext cx="838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156845</xdr:rowOff>
    </xdr:from>
    <xdr:ext cx="762000" cy="236855"/>
    <xdr:sp macro="" textlink="">
      <xdr:nvSpPr>
        <xdr:cNvPr id="162" name="テキスト ボックス 161"/>
        <xdr:cNvSpPr txBox="1"/>
      </xdr:nvSpPr>
      <xdr:spPr>
        <a:xfrm>
          <a:off x="1795780" y="973264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156210</xdr:rowOff>
    </xdr:from>
    <xdr:to xmlns:xdr="http://schemas.openxmlformats.org/drawingml/2006/spreadsheetDrawing">
      <xdr:col>7</xdr:col>
      <xdr:colOff>31750</xdr:colOff>
      <xdr:row>62</xdr:row>
      <xdr:rowOff>91440</xdr:rowOff>
    </xdr:to>
    <xdr:sp macro="" textlink="">
      <xdr:nvSpPr>
        <xdr:cNvPr id="163" name="楕円 162"/>
        <xdr:cNvSpPr/>
      </xdr:nvSpPr>
      <xdr:spPr>
        <a:xfrm>
          <a:off x="1290320" y="10227310"/>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100965</xdr:rowOff>
    </xdr:from>
    <xdr:ext cx="762000" cy="240030"/>
    <xdr:sp macro="" textlink="">
      <xdr:nvSpPr>
        <xdr:cNvPr id="164" name="テキスト ボックス 163"/>
        <xdr:cNvSpPr txBox="1"/>
      </xdr:nvSpPr>
      <xdr:spPr>
        <a:xfrm>
          <a:off x="977900" y="1000696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111760</xdr:rowOff>
    </xdr:from>
    <xdr:to xmlns:xdr="http://schemas.openxmlformats.org/drawingml/2006/spreadsheetDrawing">
      <xdr:col>27</xdr:col>
      <xdr:colOff>184150</xdr:colOff>
      <xdr:row>75</xdr:row>
      <xdr:rowOff>88900</xdr:rowOff>
    </xdr:to>
    <xdr:sp macro="" textlink="">
      <xdr:nvSpPr>
        <xdr:cNvPr id="165" name="正方形/長方形 164"/>
        <xdr:cNvSpPr/>
      </xdr:nvSpPr>
      <xdr:spPr>
        <a:xfrm>
          <a:off x="708660" y="12164060"/>
          <a:ext cx="4653280" cy="307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129540</xdr:rowOff>
    </xdr:from>
    <xdr:ext cx="3218815" cy="285750"/>
    <xdr:sp macro="" textlink="">
      <xdr:nvSpPr>
        <xdr:cNvPr id="166" name="テキスト ボックス 165"/>
        <xdr:cNvSpPr txBox="1"/>
      </xdr:nvSpPr>
      <xdr:spPr>
        <a:xfrm>
          <a:off x="750570" y="12512040"/>
          <a:ext cx="3218815" cy="2857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105410</xdr:rowOff>
    </xdr:from>
    <xdr:ext cx="1647190" cy="332740"/>
    <xdr:sp macro="" textlink="">
      <xdr:nvSpPr>
        <xdr:cNvPr id="167" name="テキスト ボックス 166"/>
        <xdr:cNvSpPr txBox="1"/>
      </xdr:nvSpPr>
      <xdr:spPr>
        <a:xfrm>
          <a:off x="3811270" y="12487910"/>
          <a:ext cx="1647190" cy="3327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[256,144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29210</xdr:rowOff>
    </xdr:from>
    <xdr:to xmlns:xdr="http://schemas.openxmlformats.org/drawingml/2006/spreadsheetDrawing">
      <xdr:col>35</xdr:col>
      <xdr:colOff>95250</xdr:colOff>
      <xdr:row>76</xdr:row>
      <xdr:rowOff>105410</xdr:rowOff>
    </xdr:to>
    <xdr:sp macro="" textlink="">
      <xdr:nvSpPr>
        <xdr:cNvPr id="168" name="正方形/長方形 167"/>
        <xdr:cNvSpPr/>
      </xdr:nvSpPr>
      <xdr:spPr>
        <a:xfrm>
          <a:off x="5407660" y="12411710"/>
          <a:ext cx="13995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46990</xdr:rowOff>
    </xdr:from>
    <xdr:to xmlns:xdr="http://schemas.openxmlformats.org/drawingml/2006/spreadsheetDrawing">
      <xdr:col>35</xdr:col>
      <xdr:colOff>95250</xdr:colOff>
      <xdr:row>77</xdr:row>
      <xdr:rowOff>123825</xdr:rowOff>
    </xdr:to>
    <xdr:sp macro="" textlink="">
      <xdr:nvSpPr>
        <xdr:cNvPr id="169" name="正方形/長方形 168"/>
        <xdr:cNvSpPr/>
      </xdr:nvSpPr>
      <xdr:spPr>
        <a:xfrm>
          <a:off x="5407660" y="12594590"/>
          <a:ext cx="139954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29210</xdr:rowOff>
    </xdr:from>
    <xdr:to xmlns:xdr="http://schemas.openxmlformats.org/drawingml/2006/spreadsheetDrawing">
      <xdr:col>42</xdr:col>
      <xdr:colOff>25400</xdr:colOff>
      <xdr:row>76</xdr:row>
      <xdr:rowOff>105410</xdr:rowOff>
    </xdr:to>
    <xdr:sp macro="" textlink="">
      <xdr:nvSpPr>
        <xdr:cNvPr id="170" name="正方形/長方形 169"/>
        <xdr:cNvSpPr/>
      </xdr:nvSpPr>
      <xdr:spPr>
        <a:xfrm>
          <a:off x="6916420" y="1241171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46990</xdr:rowOff>
    </xdr:from>
    <xdr:to xmlns:xdr="http://schemas.openxmlformats.org/drawingml/2006/spreadsheetDrawing">
      <xdr:col>42</xdr:col>
      <xdr:colOff>25400</xdr:colOff>
      <xdr:row>77</xdr:row>
      <xdr:rowOff>123825</xdr:rowOff>
    </xdr:to>
    <xdr:sp macro="" textlink="">
      <xdr:nvSpPr>
        <xdr:cNvPr id="171" name="正方形/長方形 170"/>
        <xdr:cNvSpPr/>
      </xdr:nvSpPr>
      <xdr:spPr>
        <a:xfrm>
          <a:off x="6916420" y="12594590"/>
          <a:ext cx="11633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29210</xdr:rowOff>
    </xdr:from>
    <xdr:to xmlns:xdr="http://schemas.openxmlformats.org/drawingml/2006/spreadsheetDrawing">
      <xdr:col>49</xdr:col>
      <xdr:colOff>19050</xdr:colOff>
      <xdr:row>76</xdr:row>
      <xdr:rowOff>105410</xdr:rowOff>
    </xdr:to>
    <xdr:sp macro="" textlink="">
      <xdr:nvSpPr>
        <xdr:cNvPr id="172" name="正方形/長方形 171"/>
        <xdr:cNvSpPr/>
      </xdr:nvSpPr>
      <xdr:spPr>
        <a:xfrm>
          <a:off x="8252460" y="1241171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76</xdr:row>
      <xdr:rowOff>46990</xdr:rowOff>
    </xdr:from>
    <xdr:to xmlns:xdr="http://schemas.openxmlformats.org/drawingml/2006/spreadsheetDrawing">
      <xdr:col>49</xdr:col>
      <xdr:colOff>19050</xdr:colOff>
      <xdr:row>77</xdr:row>
      <xdr:rowOff>123825</xdr:rowOff>
    </xdr:to>
    <xdr:sp macro="" textlink="">
      <xdr:nvSpPr>
        <xdr:cNvPr id="173" name="正方形/長方形 172"/>
        <xdr:cNvSpPr/>
      </xdr:nvSpPr>
      <xdr:spPr>
        <a:xfrm>
          <a:off x="8252460" y="12594590"/>
          <a:ext cx="11633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24130</xdr:rowOff>
    </xdr:from>
    <xdr:to xmlns:xdr="http://schemas.openxmlformats.org/drawingml/2006/spreadsheetDrawing">
      <xdr:col>27</xdr:col>
      <xdr:colOff>184150</xdr:colOff>
      <xdr:row>92</xdr:row>
      <xdr:rowOff>35560</xdr:rowOff>
    </xdr:to>
    <xdr:sp macro="" textlink="">
      <xdr:nvSpPr>
        <xdr:cNvPr id="174" name="正方形/長方形 173"/>
        <xdr:cNvSpPr/>
      </xdr:nvSpPr>
      <xdr:spPr>
        <a:xfrm>
          <a:off x="708660" y="12901930"/>
          <a:ext cx="4653280" cy="232283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24130</xdr:rowOff>
    </xdr:from>
    <xdr:to xmlns:xdr="http://schemas.openxmlformats.org/drawingml/2006/spreadsheetDrawing">
      <xdr:col>57</xdr:col>
      <xdr:colOff>120650</xdr:colOff>
      <xdr:row>92</xdr:row>
      <xdr:rowOff>35560</xdr:rowOff>
    </xdr:to>
    <xdr:sp macro="" textlink="">
      <xdr:nvSpPr>
        <xdr:cNvPr id="175" name="正方形/長方形 174"/>
        <xdr:cNvSpPr/>
      </xdr:nvSpPr>
      <xdr:spPr>
        <a:xfrm>
          <a:off x="5534660" y="12901930"/>
          <a:ext cx="5516880" cy="2322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24130</xdr:rowOff>
    </xdr:from>
    <xdr:to xmlns:xdr="http://schemas.openxmlformats.org/drawingml/2006/spreadsheetDrawing">
      <xdr:col>46</xdr:col>
      <xdr:colOff>191770</xdr:colOff>
      <xdr:row>79</xdr:row>
      <xdr:rowOff>100330</xdr:rowOff>
    </xdr:to>
    <xdr:sp macro="" textlink="">
      <xdr:nvSpPr>
        <xdr:cNvPr id="176" name="正方形/長方形 175"/>
        <xdr:cNvSpPr/>
      </xdr:nvSpPr>
      <xdr:spPr>
        <a:xfrm>
          <a:off x="5534660" y="12901930"/>
          <a:ext cx="34785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135255</xdr:rowOff>
    </xdr:to>
    <xdr:sp macro="" textlink="" fLocksText="0">
      <xdr:nvSpPr>
        <xdr:cNvPr id="177" name="テキスト ボックス 176"/>
        <xdr:cNvSpPr txBox="1"/>
      </xdr:nvSpPr>
      <xdr:spPr>
        <a:xfrm>
          <a:off x="5643880" y="13208000"/>
          <a:ext cx="5287010" cy="195135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前年度から23,051円増加し、類似団体内平均、全国平均及び福島県平均を上回り、3年連続で上昇する結果となった。</a:t>
          </a:r>
        </a:p>
        <a:p>
          <a:r>
            <a:rPr kumimoji="1" lang="ja-JP" altLang="en-US" sz="1300">
              <a:latin typeface="ＭＳ Ｐゴシック"/>
              <a:ea typeface="ＭＳ Ｐゴシック"/>
            </a:rPr>
            <a:t>　主な要因としては、福島県人事院勧告に伴う給与改定や物価高騰による業務委託費用の増加によるものである。</a:t>
          </a:r>
        </a:p>
        <a:p>
          <a:r>
            <a:rPr kumimoji="1" lang="ja-JP" altLang="en-US" sz="1300">
              <a:latin typeface="ＭＳ Ｐゴシック"/>
              <a:ea typeface="ＭＳ Ｐゴシック"/>
            </a:rPr>
            <a:t>　今後においては、人件費に対しては、「定員管理適正化計画」及び福島県人事委員勧告をもとに適正管理を行うこととし、物件費に対しては、事務事業の見直しを図り、業務委託の減少等のため経常経費の削減に努める。</a:t>
          </a:r>
        </a:p>
      </xdr:txBody>
    </xdr:sp>
    <xdr:clientData/>
  </xdr:twoCellAnchor>
  <xdr:oneCellAnchor>
    <xdr:from xmlns:xdr="http://schemas.openxmlformats.org/drawingml/2006/spreadsheetDrawing">
      <xdr:col>3</xdr:col>
      <xdr:colOff>95250</xdr:colOff>
      <xdr:row>77</xdr:row>
      <xdr:rowOff>5715</xdr:rowOff>
    </xdr:from>
    <xdr:ext cx="346075" cy="209550"/>
    <xdr:sp macro="" textlink="">
      <xdr:nvSpPr>
        <xdr:cNvPr id="178" name="テキスト ボックス 177"/>
        <xdr:cNvSpPr txBox="1"/>
      </xdr:nvSpPr>
      <xdr:spPr>
        <a:xfrm>
          <a:off x="670560" y="12718415"/>
          <a:ext cx="34607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35560</xdr:rowOff>
    </xdr:from>
    <xdr:to xmlns:xdr="http://schemas.openxmlformats.org/drawingml/2006/spreadsheetDrawing">
      <xdr:col>27</xdr:col>
      <xdr:colOff>184150</xdr:colOff>
      <xdr:row>92</xdr:row>
      <xdr:rowOff>35560</xdr:rowOff>
    </xdr:to>
    <xdr:cxnSp macro="">
      <xdr:nvCxnSpPr>
        <xdr:cNvPr id="179" name="直線コネクタ 178"/>
        <xdr:cNvCxnSpPr/>
      </xdr:nvCxnSpPr>
      <xdr:spPr>
        <a:xfrm>
          <a:off x="708660" y="152247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62230</xdr:rowOff>
    </xdr:from>
    <xdr:ext cx="762000" cy="239395"/>
    <xdr:sp macro="" textlink="">
      <xdr:nvSpPr>
        <xdr:cNvPr id="180" name="テキスト ボックス 179"/>
        <xdr:cNvSpPr txBox="1"/>
      </xdr:nvSpPr>
      <xdr:spPr>
        <a:xfrm>
          <a:off x="0" y="1508633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139065</xdr:rowOff>
    </xdr:from>
    <xdr:to xmlns:xdr="http://schemas.openxmlformats.org/drawingml/2006/spreadsheetDrawing">
      <xdr:col>27</xdr:col>
      <xdr:colOff>184150</xdr:colOff>
      <xdr:row>89</xdr:row>
      <xdr:rowOff>139065</xdr:rowOff>
    </xdr:to>
    <xdr:cxnSp macro="">
      <xdr:nvCxnSpPr>
        <xdr:cNvPr id="181" name="直線コネクタ 180"/>
        <xdr:cNvCxnSpPr/>
      </xdr:nvCxnSpPr>
      <xdr:spPr>
        <a:xfrm>
          <a:off x="708660" y="148329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6985</xdr:rowOff>
    </xdr:from>
    <xdr:ext cx="762000" cy="240030"/>
    <xdr:sp macro="" textlink="">
      <xdr:nvSpPr>
        <xdr:cNvPr id="182" name="テキスト ボックス 181"/>
        <xdr:cNvSpPr txBox="1"/>
      </xdr:nvSpPr>
      <xdr:spPr>
        <a:xfrm>
          <a:off x="0" y="1470088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84455</xdr:rowOff>
    </xdr:from>
    <xdr:to xmlns:xdr="http://schemas.openxmlformats.org/drawingml/2006/spreadsheetDrawing">
      <xdr:col>27</xdr:col>
      <xdr:colOff>184150</xdr:colOff>
      <xdr:row>87</xdr:row>
      <xdr:rowOff>84455</xdr:rowOff>
    </xdr:to>
    <xdr:cxnSp macro="">
      <xdr:nvCxnSpPr>
        <xdr:cNvPr id="183" name="直線コネクタ 182"/>
        <xdr:cNvCxnSpPr/>
      </xdr:nvCxnSpPr>
      <xdr:spPr>
        <a:xfrm>
          <a:off x="708660" y="144481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111760</xdr:rowOff>
    </xdr:from>
    <xdr:ext cx="762000" cy="238125"/>
    <xdr:sp macro="" textlink="">
      <xdr:nvSpPr>
        <xdr:cNvPr id="184" name="テキスト ボックス 183"/>
        <xdr:cNvSpPr txBox="1"/>
      </xdr:nvSpPr>
      <xdr:spPr>
        <a:xfrm>
          <a:off x="0" y="14310360"/>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29210</xdr:rowOff>
    </xdr:from>
    <xdr:to xmlns:xdr="http://schemas.openxmlformats.org/drawingml/2006/spreadsheetDrawing">
      <xdr:col>27</xdr:col>
      <xdr:colOff>184150</xdr:colOff>
      <xdr:row>85</xdr:row>
      <xdr:rowOff>29210</xdr:rowOff>
    </xdr:to>
    <xdr:cxnSp macro="">
      <xdr:nvCxnSpPr>
        <xdr:cNvPr id="185" name="直線コネクタ 184"/>
        <xdr:cNvCxnSpPr/>
      </xdr:nvCxnSpPr>
      <xdr:spPr>
        <a:xfrm>
          <a:off x="708660" y="140627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57150</xdr:rowOff>
    </xdr:from>
    <xdr:ext cx="762000" cy="236855"/>
    <xdr:sp macro="" textlink="">
      <xdr:nvSpPr>
        <xdr:cNvPr id="186" name="テキスト ボックス 185"/>
        <xdr:cNvSpPr txBox="1"/>
      </xdr:nvSpPr>
      <xdr:spPr>
        <a:xfrm>
          <a:off x="0" y="139255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133350</xdr:rowOff>
    </xdr:from>
    <xdr:to xmlns:xdr="http://schemas.openxmlformats.org/drawingml/2006/spreadsheetDrawing">
      <xdr:col>27</xdr:col>
      <xdr:colOff>184150</xdr:colOff>
      <xdr:row>82</xdr:row>
      <xdr:rowOff>133350</xdr:rowOff>
    </xdr:to>
    <xdr:cxnSp macro="">
      <xdr:nvCxnSpPr>
        <xdr:cNvPr id="187" name="直線コネクタ 186"/>
        <xdr:cNvCxnSpPr/>
      </xdr:nvCxnSpPr>
      <xdr:spPr>
        <a:xfrm>
          <a:off x="708660" y="136715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40030"/>
    <xdr:sp macro="" textlink="">
      <xdr:nvSpPr>
        <xdr:cNvPr id="188" name="テキスト ボックス 187"/>
        <xdr:cNvSpPr txBox="1"/>
      </xdr:nvSpPr>
      <xdr:spPr>
        <a:xfrm>
          <a:off x="0" y="135401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78105</xdr:rowOff>
    </xdr:from>
    <xdr:to xmlns:xdr="http://schemas.openxmlformats.org/drawingml/2006/spreadsheetDrawing">
      <xdr:col>27</xdr:col>
      <xdr:colOff>184150</xdr:colOff>
      <xdr:row>80</xdr:row>
      <xdr:rowOff>78105</xdr:rowOff>
    </xdr:to>
    <xdr:cxnSp macro="">
      <xdr:nvCxnSpPr>
        <xdr:cNvPr id="189" name="直線コネクタ 188"/>
        <xdr:cNvCxnSpPr/>
      </xdr:nvCxnSpPr>
      <xdr:spPr>
        <a:xfrm>
          <a:off x="708660" y="132861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104775</xdr:rowOff>
    </xdr:from>
    <xdr:ext cx="762000" cy="239395"/>
    <xdr:sp macro="" textlink="">
      <xdr:nvSpPr>
        <xdr:cNvPr id="190" name="テキスト ボックス 189"/>
        <xdr:cNvSpPr txBox="1"/>
      </xdr:nvSpPr>
      <xdr:spPr>
        <a:xfrm>
          <a:off x="0" y="1314767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24130</xdr:rowOff>
    </xdr:from>
    <xdr:to xmlns:xdr="http://schemas.openxmlformats.org/drawingml/2006/spreadsheetDrawing">
      <xdr:col>27</xdr:col>
      <xdr:colOff>184150</xdr:colOff>
      <xdr:row>78</xdr:row>
      <xdr:rowOff>24130</xdr:rowOff>
    </xdr:to>
    <xdr:cxnSp macro="">
      <xdr:nvCxnSpPr>
        <xdr:cNvPr id="191" name="直線コネクタ 190"/>
        <xdr:cNvCxnSpPr/>
      </xdr:nvCxnSpPr>
      <xdr:spPr>
        <a:xfrm>
          <a:off x="708660" y="129019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50800</xdr:rowOff>
    </xdr:from>
    <xdr:ext cx="762000" cy="236855"/>
    <xdr:sp macro="" textlink="">
      <xdr:nvSpPr>
        <xdr:cNvPr id="192" name="テキスト ボックス 191"/>
        <xdr:cNvSpPr txBox="1"/>
      </xdr:nvSpPr>
      <xdr:spPr>
        <a:xfrm>
          <a:off x="0" y="1276350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24130</xdr:rowOff>
    </xdr:from>
    <xdr:to xmlns:xdr="http://schemas.openxmlformats.org/drawingml/2006/spreadsheetDrawing">
      <xdr:col>27</xdr:col>
      <xdr:colOff>184150</xdr:colOff>
      <xdr:row>92</xdr:row>
      <xdr:rowOff>35560</xdr:rowOff>
    </xdr:to>
    <xdr:sp macro="" textlink="">
      <xdr:nvSpPr>
        <xdr:cNvPr id="193" name="人件費・物件費等の状況グラフ枠"/>
        <xdr:cNvSpPr/>
      </xdr:nvSpPr>
      <xdr:spPr>
        <a:xfrm>
          <a:off x="708660" y="12901930"/>
          <a:ext cx="4653280" cy="23228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147955</xdr:rowOff>
    </xdr:from>
    <xdr:to xmlns:xdr="http://schemas.openxmlformats.org/drawingml/2006/spreadsheetDrawing">
      <xdr:col>23</xdr:col>
      <xdr:colOff>133350</xdr:colOff>
      <xdr:row>88</xdr:row>
      <xdr:rowOff>60960</xdr:rowOff>
    </xdr:to>
    <xdr:cxnSp macro="">
      <xdr:nvCxnSpPr>
        <xdr:cNvPr id="194" name="直線コネクタ 193"/>
        <xdr:cNvCxnSpPr/>
      </xdr:nvCxnSpPr>
      <xdr:spPr>
        <a:xfrm flipV="1">
          <a:off x="4544060" y="13190855"/>
          <a:ext cx="0" cy="1398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35560</xdr:rowOff>
    </xdr:from>
    <xdr:ext cx="762000" cy="240030"/>
    <xdr:sp macro="" textlink="">
      <xdr:nvSpPr>
        <xdr:cNvPr id="195" name="人件費・物件費等の状況最小値テキスト"/>
        <xdr:cNvSpPr txBox="1"/>
      </xdr:nvSpPr>
      <xdr:spPr>
        <a:xfrm>
          <a:off x="4615180" y="1456436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872,945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60960</xdr:rowOff>
    </xdr:from>
    <xdr:to xmlns:xdr="http://schemas.openxmlformats.org/drawingml/2006/spreadsheetDrawing">
      <xdr:col>24</xdr:col>
      <xdr:colOff>12700</xdr:colOff>
      <xdr:row>88</xdr:row>
      <xdr:rowOff>60960</xdr:rowOff>
    </xdr:to>
    <xdr:cxnSp macro="">
      <xdr:nvCxnSpPr>
        <xdr:cNvPr id="196" name="直線コネクタ 195"/>
        <xdr:cNvCxnSpPr/>
      </xdr:nvCxnSpPr>
      <xdr:spPr>
        <a:xfrm>
          <a:off x="4455160" y="145897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69215</xdr:rowOff>
    </xdr:from>
    <xdr:ext cx="762000" cy="240030"/>
    <xdr:sp macro="" textlink="">
      <xdr:nvSpPr>
        <xdr:cNvPr id="197" name="人件費・物件費等の状況最大値テキスト"/>
        <xdr:cNvSpPr txBox="1"/>
      </xdr:nvSpPr>
      <xdr:spPr>
        <a:xfrm>
          <a:off x="4615180" y="1294701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147955</xdr:rowOff>
    </xdr:from>
    <xdr:to xmlns:xdr="http://schemas.openxmlformats.org/drawingml/2006/spreadsheetDrawing">
      <xdr:col>24</xdr:col>
      <xdr:colOff>12700</xdr:colOff>
      <xdr:row>79</xdr:row>
      <xdr:rowOff>147955</xdr:rowOff>
    </xdr:to>
    <xdr:cxnSp macro="">
      <xdr:nvCxnSpPr>
        <xdr:cNvPr id="198" name="直線コネクタ 197"/>
        <xdr:cNvCxnSpPr/>
      </xdr:nvCxnSpPr>
      <xdr:spPr>
        <a:xfrm>
          <a:off x="4455160" y="131908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139700</xdr:rowOff>
    </xdr:from>
    <xdr:to xmlns:xdr="http://schemas.openxmlformats.org/drawingml/2006/spreadsheetDrawing">
      <xdr:col>23</xdr:col>
      <xdr:colOff>133350</xdr:colOff>
      <xdr:row>81</xdr:row>
      <xdr:rowOff>24765</xdr:rowOff>
    </xdr:to>
    <xdr:cxnSp macro="">
      <xdr:nvCxnSpPr>
        <xdr:cNvPr id="199" name="直線コネクタ 198"/>
        <xdr:cNvCxnSpPr/>
      </xdr:nvCxnSpPr>
      <xdr:spPr>
        <a:xfrm>
          <a:off x="3776980" y="13347700"/>
          <a:ext cx="7670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129540</xdr:rowOff>
    </xdr:from>
    <xdr:ext cx="762000" cy="238760"/>
    <xdr:sp macro="" textlink="">
      <xdr:nvSpPr>
        <xdr:cNvPr id="200" name="人件費・物件費等の状況平均値テキスト"/>
        <xdr:cNvSpPr txBox="1"/>
      </xdr:nvSpPr>
      <xdr:spPr>
        <a:xfrm>
          <a:off x="4615180" y="13172440"/>
          <a:ext cx="762000" cy="238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114300</xdr:rowOff>
    </xdr:from>
    <xdr:to xmlns:xdr="http://schemas.openxmlformats.org/drawingml/2006/spreadsheetDrawing">
      <xdr:col>23</xdr:col>
      <xdr:colOff>184150</xdr:colOff>
      <xdr:row>81</xdr:row>
      <xdr:rowOff>50165</xdr:rowOff>
    </xdr:to>
    <xdr:sp macro="" textlink="">
      <xdr:nvSpPr>
        <xdr:cNvPr id="201" name="フローチャート: 判断 200"/>
        <xdr:cNvSpPr/>
      </xdr:nvSpPr>
      <xdr:spPr>
        <a:xfrm>
          <a:off x="449326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114935</xdr:rowOff>
    </xdr:from>
    <xdr:to xmlns:xdr="http://schemas.openxmlformats.org/drawingml/2006/spreadsheetDrawing">
      <xdr:col>19</xdr:col>
      <xdr:colOff>133350</xdr:colOff>
      <xdr:row>80</xdr:row>
      <xdr:rowOff>139700</xdr:rowOff>
    </xdr:to>
    <xdr:cxnSp macro="">
      <xdr:nvCxnSpPr>
        <xdr:cNvPr id="202" name="直線コネクタ 201"/>
        <xdr:cNvCxnSpPr/>
      </xdr:nvCxnSpPr>
      <xdr:spPr>
        <a:xfrm>
          <a:off x="2959100" y="13322935"/>
          <a:ext cx="8178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40640</xdr:rowOff>
    </xdr:from>
    <xdr:to xmlns:xdr="http://schemas.openxmlformats.org/drawingml/2006/spreadsheetDrawing">
      <xdr:col>19</xdr:col>
      <xdr:colOff>184150</xdr:colOff>
      <xdr:row>80</xdr:row>
      <xdr:rowOff>135255</xdr:rowOff>
    </xdr:to>
    <xdr:sp macro="" textlink="">
      <xdr:nvSpPr>
        <xdr:cNvPr id="203" name="フローチャート: 判断 202"/>
        <xdr:cNvSpPr/>
      </xdr:nvSpPr>
      <xdr:spPr>
        <a:xfrm>
          <a:off x="3726180" y="1324864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78</xdr:row>
      <xdr:rowOff>144780</xdr:rowOff>
    </xdr:from>
    <xdr:ext cx="736600" cy="238125"/>
    <xdr:sp macro="" textlink="">
      <xdr:nvSpPr>
        <xdr:cNvPr id="204" name="テキスト ボックス 203"/>
        <xdr:cNvSpPr txBox="1"/>
      </xdr:nvSpPr>
      <xdr:spPr>
        <a:xfrm>
          <a:off x="3431540" y="13022580"/>
          <a:ext cx="7366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63500</xdr:rowOff>
    </xdr:from>
    <xdr:to xmlns:xdr="http://schemas.openxmlformats.org/drawingml/2006/spreadsheetDrawing">
      <xdr:col>15</xdr:col>
      <xdr:colOff>82550</xdr:colOff>
      <xdr:row>80</xdr:row>
      <xdr:rowOff>114935</xdr:rowOff>
    </xdr:to>
    <xdr:cxnSp macro="">
      <xdr:nvCxnSpPr>
        <xdr:cNvPr id="205" name="直線コネクタ 204"/>
        <xdr:cNvCxnSpPr/>
      </xdr:nvCxnSpPr>
      <xdr:spPr>
        <a:xfrm>
          <a:off x="2141220" y="13271500"/>
          <a:ext cx="81788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33020</xdr:rowOff>
    </xdr:from>
    <xdr:to xmlns:xdr="http://schemas.openxmlformats.org/drawingml/2006/spreadsheetDrawing">
      <xdr:col>15</xdr:col>
      <xdr:colOff>133350</xdr:colOff>
      <xdr:row>80</xdr:row>
      <xdr:rowOff>127000</xdr:rowOff>
    </xdr:to>
    <xdr:sp macro="" textlink="">
      <xdr:nvSpPr>
        <xdr:cNvPr id="206" name="フローチャート: 判断 205"/>
        <xdr:cNvSpPr/>
      </xdr:nvSpPr>
      <xdr:spPr>
        <a:xfrm>
          <a:off x="2908300" y="1324102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136525</xdr:rowOff>
    </xdr:from>
    <xdr:ext cx="762000" cy="240030"/>
    <xdr:sp macro="" textlink="">
      <xdr:nvSpPr>
        <xdr:cNvPr id="207" name="テキスト ボックス 206"/>
        <xdr:cNvSpPr txBox="1"/>
      </xdr:nvSpPr>
      <xdr:spPr>
        <a:xfrm>
          <a:off x="2613660" y="1301432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63500</xdr:rowOff>
    </xdr:from>
    <xdr:to xmlns:xdr="http://schemas.openxmlformats.org/drawingml/2006/spreadsheetDrawing">
      <xdr:col>11</xdr:col>
      <xdr:colOff>31750</xdr:colOff>
      <xdr:row>80</xdr:row>
      <xdr:rowOff>83185</xdr:rowOff>
    </xdr:to>
    <xdr:cxnSp macro="">
      <xdr:nvCxnSpPr>
        <xdr:cNvPr id="208" name="直線コネクタ 207"/>
        <xdr:cNvCxnSpPr/>
      </xdr:nvCxnSpPr>
      <xdr:spPr>
        <a:xfrm flipV="1">
          <a:off x="1341120" y="1327150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20955</xdr:rowOff>
    </xdr:from>
    <xdr:to xmlns:xdr="http://schemas.openxmlformats.org/drawingml/2006/spreadsheetDrawing">
      <xdr:col>11</xdr:col>
      <xdr:colOff>82550</xdr:colOff>
      <xdr:row>80</xdr:row>
      <xdr:rowOff>114935</xdr:rowOff>
    </xdr:to>
    <xdr:sp macro="" textlink="">
      <xdr:nvSpPr>
        <xdr:cNvPr id="209" name="フローチャート: 判断 208"/>
        <xdr:cNvSpPr/>
      </xdr:nvSpPr>
      <xdr:spPr>
        <a:xfrm>
          <a:off x="2108200" y="13228955"/>
          <a:ext cx="838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100965</xdr:rowOff>
    </xdr:from>
    <xdr:ext cx="762000" cy="240030"/>
    <xdr:sp macro="" textlink="">
      <xdr:nvSpPr>
        <xdr:cNvPr id="210" name="テキスト ボックス 209"/>
        <xdr:cNvSpPr txBox="1"/>
      </xdr:nvSpPr>
      <xdr:spPr>
        <a:xfrm>
          <a:off x="1795780" y="1330896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6985</xdr:rowOff>
    </xdr:from>
    <xdr:to xmlns:xdr="http://schemas.openxmlformats.org/drawingml/2006/spreadsheetDrawing">
      <xdr:col>7</xdr:col>
      <xdr:colOff>31750</xdr:colOff>
      <xdr:row>80</xdr:row>
      <xdr:rowOff>101600</xdr:rowOff>
    </xdr:to>
    <xdr:sp macro="" textlink="">
      <xdr:nvSpPr>
        <xdr:cNvPr id="211" name="フローチャート: 判断 210"/>
        <xdr:cNvSpPr/>
      </xdr:nvSpPr>
      <xdr:spPr>
        <a:xfrm>
          <a:off x="1290320" y="13214985"/>
          <a:ext cx="8382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111760</xdr:rowOff>
    </xdr:from>
    <xdr:ext cx="762000" cy="238125"/>
    <xdr:sp macro="" textlink="">
      <xdr:nvSpPr>
        <xdr:cNvPr id="212" name="テキスト ボックス 211"/>
        <xdr:cNvSpPr txBox="1"/>
      </xdr:nvSpPr>
      <xdr:spPr>
        <a:xfrm>
          <a:off x="977900" y="12989560"/>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33020</xdr:rowOff>
    </xdr:from>
    <xdr:ext cx="758190" cy="240030"/>
    <xdr:sp macro="" textlink="">
      <xdr:nvSpPr>
        <xdr:cNvPr id="213" name="テキスト ボックス 212"/>
        <xdr:cNvSpPr txBox="1"/>
      </xdr:nvSpPr>
      <xdr:spPr>
        <a:xfrm>
          <a:off x="4345940" y="1522222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33020</xdr:rowOff>
    </xdr:from>
    <xdr:ext cx="758190" cy="240030"/>
    <xdr:sp macro="" textlink="">
      <xdr:nvSpPr>
        <xdr:cNvPr id="214" name="テキスト ボックス 213"/>
        <xdr:cNvSpPr txBox="1"/>
      </xdr:nvSpPr>
      <xdr:spPr>
        <a:xfrm>
          <a:off x="3578860" y="1522222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33020</xdr:rowOff>
    </xdr:from>
    <xdr:ext cx="758190" cy="240030"/>
    <xdr:sp macro="" textlink="">
      <xdr:nvSpPr>
        <xdr:cNvPr id="215" name="テキスト ボックス 214"/>
        <xdr:cNvSpPr txBox="1"/>
      </xdr:nvSpPr>
      <xdr:spPr>
        <a:xfrm>
          <a:off x="2760980" y="1522222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33020</xdr:rowOff>
    </xdr:from>
    <xdr:ext cx="758190" cy="240030"/>
    <xdr:sp macro="" textlink="">
      <xdr:nvSpPr>
        <xdr:cNvPr id="216" name="テキスト ボックス 215"/>
        <xdr:cNvSpPr txBox="1"/>
      </xdr:nvSpPr>
      <xdr:spPr>
        <a:xfrm>
          <a:off x="1943100" y="1522222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33020</xdr:rowOff>
    </xdr:from>
    <xdr:ext cx="758190" cy="240030"/>
    <xdr:sp macro="" textlink="">
      <xdr:nvSpPr>
        <xdr:cNvPr id="217" name="テキスト ボックス 216"/>
        <xdr:cNvSpPr txBox="1"/>
      </xdr:nvSpPr>
      <xdr:spPr>
        <a:xfrm>
          <a:off x="1143000" y="1522222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135890</xdr:rowOff>
    </xdr:from>
    <xdr:to xmlns:xdr="http://schemas.openxmlformats.org/drawingml/2006/spreadsheetDrawing">
      <xdr:col>23</xdr:col>
      <xdr:colOff>184150</xdr:colOff>
      <xdr:row>81</xdr:row>
      <xdr:rowOff>71120</xdr:rowOff>
    </xdr:to>
    <xdr:sp macro="" textlink="">
      <xdr:nvSpPr>
        <xdr:cNvPr id="218" name="楕円 217"/>
        <xdr:cNvSpPr/>
      </xdr:nvSpPr>
      <xdr:spPr>
        <a:xfrm>
          <a:off x="4493260" y="133438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109855</xdr:rowOff>
    </xdr:from>
    <xdr:ext cx="762000" cy="240665"/>
    <xdr:sp macro="" textlink="">
      <xdr:nvSpPr>
        <xdr:cNvPr id="219" name="人件費・物件費等の状況該当値テキスト"/>
        <xdr:cNvSpPr txBox="1"/>
      </xdr:nvSpPr>
      <xdr:spPr>
        <a:xfrm>
          <a:off x="4615180" y="13317855"/>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256,144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93345</xdr:rowOff>
    </xdr:from>
    <xdr:to xmlns:xdr="http://schemas.openxmlformats.org/drawingml/2006/spreadsheetDrawing">
      <xdr:col>19</xdr:col>
      <xdr:colOff>184150</xdr:colOff>
      <xdr:row>81</xdr:row>
      <xdr:rowOff>27940</xdr:rowOff>
    </xdr:to>
    <xdr:sp macro="" textlink="">
      <xdr:nvSpPr>
        <xdr:cNvPr id="220" name="楕円 219"/>
        <xdr:cNvSpPr/>
      </xdr:nvSpPr>
      <xdr:spPr>
        <a:xfrm>
          <a:off x="3726180" y="133013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13970</xdr:rowOff>
    </xdr:from>
    <xdr:ext cx="736600" cy="240665"/>
    <xdr:sp macro="" textlink="">
      <xdr:nvSpPr>
        <xdr:cNvPr id="221" name="テキスト ボックス 220"/>
        <xdr:cNvSpPr txBox="1"/>
      </xdr:nvSpPr>
      <xdr:spPr>
        <a:xfrm>
          <a:off x="3431540" y="13387070"/>
          <a:ext cx="7366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67945</xdr:rowOff>
    </xdr:from>
    <xdr:to xmlns:xdr="http://schemas.openxmlformats.org/drawingml/2006/spreadsheetDrawing">
      <xdr:col>15</xdr:col>
      <xdr:colOff>133350</xdr:colOff>
      <xdr:row>81</xdr:row>
      <xdr:rowOff>3175</xdr:rowOff>
    </xdr:to>
    <xdr:sp macro="" textlink="">
      <xdr:nvSpPr>
        <xdr:cNvPr id="222" name="楕円 221"/>
        <xdr:cNvSpPr/>
      </xdr:nvSpPr>
      <xdr:spPr>
        <a:xfrm>
          <a:off x="2908300" y="132759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147955</xdr:rowOff>
    </xdr:from>
    <xdr:ext cx="762000" cy="237490"/>
    <xdr:sp macro="" textlink="">
      <xdr:nvSpPr>
        <xdr:cNvPr id="223" name="テキスト ボックス 222"/>
        <xdr:cNvSpPr txBox="1"/>
      </xdr:nvSpPr>
      <xdr:spPr>
        <a:xfrm>
          <a:off x="2613660" y="13355955"/>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17145</xdr:rowOff>
    </xdr:from>
    <xdr:to xmlns:xdr="http://schemas.openxmlformats.org/drawingml/2006/spreadsheetDrawing">
      <xdr:col>11</xdr:col>
      <xdr:colOff>82550</xdr:colOff>
      <xdr:row>80</xdr:row>
      <xdr:rowOff>110490</xdr:rowOff>
    </xdr:to>
    <xdr:sp macro="" textlink="">
      <xdr:nvSpPr>
        <xdr:cNvPr id="224" name="楕円 223"/>
        <xdr:cNvSpPr/>
      </xdr:nvSpPr>
      <xdr:spPr>
        <a:xfrm>
          <a:off x="2108200" y="13225145"/>
          <a:ext cx="83820"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120650</xdr:rowOff>
    </xdr:from>
    <xdr:ext cx="762000" cy="236855"/>
    <xdr:sp macro="" textlink="">
      <xdr:nvSpPr>
        <xdr:cNvPr id="225" name="テキスト ボックス 224"/>
        <xdr:cNvSpPr txBox="1"/>
      </xdr:nvSpPr>
      <xdr:spPr>
        <a:xfrm>
          <a:off x="1795780" y="129984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36195</xdr:rowOff>
    </xdr:from>
    <xdr:to xmlns:xdr="http://schemas.openxmlformats.org/drawingml/2006/spreadsheetDrawing">
      <xdr:col>7</xdr:col>
      <xdr:colOff>31750</xdr:colOff>
      <xdr:row>80</xdr:row>
      <xdr:rowOff>130175</xdr:rowOff>
    </xdr:to>
    <xdr:sp macro="" textlink="">
      <xdr:nvSpPr>
        <xdr:cNvPr id="226" name="楕円 225"/>
        <xdr:cNvSpPr/>
      </xdr:nvSpPr>
      <xdr:spPr>
        <a:xfrm>
          <a:off x="1290320" y="13244195"/>
          <a:ext cx="838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116205</xdr:rowOff>
    </xdr:from>
    <xdr:ext cx="762000" cy="236220"/>
    <xdr:sp macro="" textlink="">
      <xdr:nvSpPr>
        <xdr:cNvPr id="227" name="テキスト ボックス 226"/>
        <xdr:cNvSpPr txBox="1"/>
      </xdr:nvSpPr>
      <xdr:spPr>
        <a:xfrm>
          <a:off x="977900" y="13324205"/>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111760</xdr:rowOff>
    </xdr:from>
    <xdr:to xmlns:xdr="http://schemas.openxmlformats.org/drawingml/2006/spreadsheetDrawing">
      <xdr:col>85</xdr:col>
      <xdr:colOff>95250</xdr:colOff>
      <xdr:row>75</xdr:row>
      <xdr:rowOff>88900</xdr:rowOff>
    </xdr:to>
    <xdr:sp macro="" textlink="">
      <xdr:nvSpPr>
        <xdr:cNvPr id="228" name="正方形/長方形 227"/>
        <xdr:cNvSpPr/>
      </xdr:nvSpPr>
      <xdr:spPr>
        <a:xfrm>
          <a:off x="11742420" y="12164060"/>
          <a:ext cx="4653280" cy="307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129540</xdr:rowOff>
    </xdr:from>
    <xdr:ext cx="1653540" cy="285750"/>
    <xdr:sp macro="" textlink="">
      <xdr:nvSpPr>
        <xdr:cNvPr id="229" name="テキスト ボックス 228"/>
        <xdr:cNvSpPr txBox="1"/>
      </xdr:nvSpPr>
      <xdr:spPr>
        <a:xfrm>
          <a:off x="12495530" y="12512040"/>
          <a:ext cx="1653540" cy="2857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105410</xdr:rowOff>
    </xdr:from>
    <xdr:ext cx="1647190" cy="332740"/>
    <xdr:sp macro="" textlink="">
      <xdr:nvSpPr>
        <xdr:cNvPr id="230" name="テキスト ボックス 229"/>
        <xdr:cNvSpPr txBox="1"/>
      </xdr:nvSpPr>
      <xdr:spPr>
        <a:xfrm>
          <a:off x="14133830" y="12487910"/>
          <a:ext cx="1647190" cy="3327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29210</xdr:rowOff>
    </xdr:from>
    <xdr:to xmlns:xdr="http://schemas.openxmlformats.org/drawingml/2006/spreadsheetDrawing">
      <xdr:col>93</xdr:col>
      <xdr:colOff>6350</xdr:colOff>
      <xdr:row>76</xdr:row>
      <xdr:rowOff>105410</xdr:rowOff>
    </xdr:to>
    <xdr:sp macro="" textlink="">
      <xdr:nvSpPr>
        <xdr:cNvPr id="231" name="正方形/長方形 230"/>
        <xdr:cNvSpPr/>
      </xdr:nvSpPr>
      <xdr:spPr>
        <a:xfrm>
          <a:off x="16459200" y="12411710"/>
          <a:ext cx="1381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46990</xdr:rowOff>
    </xdr:from>
    <xdr:to xmlns:xdr="http://schemas.openxmlformats.org/drawingml/2006/spreadsheetDrawing">
      <xdr:col>93</xdr:col>
      <xdr:colOff>6350</xdr:colOff>
      <xdr:row>77</xdr:row>
      <xdr:rowOff>123825</xdr:rowOff>
    </xdr:to>
    <xdr:sp macro="" textlink="">
      <xdr:nvSpPr>
        <xdr:cNvPr id="232" name="正方形/長方形 231"/>
        <xdr:cNvSpPr/>
      </xdr:nvSpPr>
      <xdr:spPr>
        <a:xfrm>
          <a:off x="16459200" y="12594590"/>
          <a:ext cx="138176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29210</xdr:rowOff>
    </xdr:from>
    <xdr:to xmlns:xdr="http://schemas.openxmlformats.org/drawingml/2006/spreadsheetDrawing">
      <xdr:col>99</xdr:col>
      <xdr:colOff>146050</xdr:colOff>
      <xdr:row>76</xdr:row>
      <xdr:rowOff>105410</xdr:rowOff>
    </xdr:to>
    <xdr:sp macro="" textlink="">
      <xdr:nvSpPr>
        <xdr:cNvPr id="233" name="正方形/長方形 232"/>
        <xdr:cNvSpPr/>
      </xdr:nvSpPr>
      <xdr:spPr>
        <a:xfrm>
          <a:off x="17967960" y="1241171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46990</xdr:rowOff>
    </xdr:from>
    <xdr:to xmlns:xdr="http://schemas.openxmlformats.org/drawingml/2006/spreadsheetDrawing">
      <xdr:col>99</xdr:col>
      <xdr:colOff>146050</xdr:colOff>
      <xdr:row>77</xdr:row>
      <xdr:rowOff>123825</xdr:rowOff>
    </xdr:to>
    <xdr:sp macro="" textlink="">
      <xdr:nvSpPr>
        <xdr:cNvPr id="234" name="正方形/長方形 233"/>
        <xdr:cNvSpPr/>
      </xdr:nvSpPr>
      <xdr:spPr>
        <a:xfrm>
          <a:off x="17967960" y="12594590"/>
          <a:ext cx="11633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29210</xdr:rowOff>
    </xdr:from>
    <xdr:to xmlns:xdr="http://schemas.openxmlformats.org/drawingml/2006/spreadsheetDrawing">
      <xdr:col>106</xdr:col>
      <xdr:colOff>139700</xdr:colOff>
      <xdr:row>76</xdr:row>
      <xdr:rowOff>105410</xdr:rowOff>
    </xdr:to>
    <xdr:sp macro="" textlink="">
      <xdr:nvSpPr>
        <xdr:cNvPr id="235" name="正方形/長方形 234"/>
        <xdr:cNvSpPr/>
      </xdr:nvSpPr>
      <xdr:spPr>
        <a:xfrm>
          <a:off x="19304000" y="1241171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46990</xdr:rowOff>
    </xdr:from>
    <xdr:to xmlns:xdr="http://schemas.openxmlformats.org/drawingml/2006/spreadsheetDrawing">
      <xdr:col>106</xdr:col>
      <xdr:colOff>139700</xdr:colOff>
      <xdr:row>77</xdr:row>
      <xdr:rowOff>123825</xdr:rowOff>
    </xdr:to>
    <xdr:sp macro="" textlink="">
      <xdr:nvSpPr>
        <xdr:cNvPr id="236" name="正方形/長方形 235"/>
        <xdr:cNvSpPr/>
      </xdr:nvSpPr>
      <xdr:spPr>
        <a:xfrm>
          <a:off x="19304000" y="12594590"/>
          <a:ext cx="11633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24130</xdr:rowOff>
    </xdr:from>
    <xdr:to xmlns:xdr="http://schemas.openxmlformats.org/drawingml/2006/spreadsheetDrawing">
      <xdr:col>85</xdr:col>
      <xdr:colOff>95250</xdr:colOff>
      <xdr:row>92</xdr:row>
      <xdr:rowOff>35560</xdr:rowOff>
    </xdr:to>
    <xdr:sp macro="" textlink="">
      <xdr:nvSpPr>
        <xdr:cNvPr id="237" name="正方形/長方形 236"/>
        <xdr:cNvSpPr/>
      </xdr:nvSpPr>
      <xdr:spPr>
        <a:xfrm>
          <a:off x="11742420" y="12901930"/>
          <a:ext cx="4653280" cy="232283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24130</xdr:rowOff>
    </xdr:from>
    <xdr:to xmlns:xdr="http://schemas.openxmlformats.org/drawingml/2006/spreadsheetDrawing">
      <xdr:col>115</xdr:col>
      <xdr:colOff>31750</xdr:colOff>
      <xdr:row>92</xdr:row>
      <xdr:rowOff>35560</xdr:rowOff>
    </xdr:to>
    <xdr:sp macro="" textlink="">
      <xdr:nvSpPr>
        <xdr:cNvPr id="238" name="正方形/長方形 237"/>
        <xdr:cNvSpPr/>
      </xdr:nvSpPr>
      <xdr:spPr>
        <a:xfrm>
          <a:off x="16568420" y="12901930"/>
          <a:ext cx="5516880" cy="2322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24130</xdr:rowOff>
    </xdr:from>
    <xdr:to xmlns:xdr="http://schemas.openxmlformats.org/drawingml/2006/spreadsheetDrawing">
      <xdr:col>104</xdr:col>
      <xdr:colOff>114300</xdr:colOff>
      <xdr:row>79</xdr:row>
      <xdr:rowOff>100330</xdr:rowOff>
    </xdr:to>
    <xdr:sp macro="" textlink="">
      <xdr:nvSpPr>
        <xdr:cNvPr id="239" name="正方形/長方形 238"/>
        <xdr:cNvSpPr/>
      </xdr:nvSpPr>
      <xdr:spPr>
        <a:xfrm>
          <a:off x="16568420" y="12901930"/>
          <a:ext cx="34899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135255</xdr:rowOff>
    </xdr:to>
    <xdr:sp macro="" textlink="" fLocksText="0">
      <xdr:nvSpPr>
        <xdr:cNvPr id="240" name="テキスト ボックス 239"/>
        <xdr:cNvSpPr txBox="1"/>
      </xdr:nvSpPr>
      <xdr:spPr>
        <a:xfrm>
          <a:off x="16683990" y="13208000"/>
          <a:ext cx="5292090" cy="195135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0.9</a:t>
          </a:r>
          <a:r>
            <a:rPr kumimoji="1" lang="ja-JP" altLang="en-US" sz="1300">
              <a:latin typeface="ＭＳ Ｐゴシック"/>
              <a:ea typeface="ＭＳ Ｐゴシック"/>
            </a:rPr>
            <a:t>ポイント上昇し、類似団体内平均及び全国町村平均を上回ったものの、全国市平均を下回る結果となった。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給料表改定にあたっては、福島県人事委員会勧告に基づき、福島県行政職員給与表に準拠している。割合の多い入庁年度の浅い職員に係る改定額が大きかったことから、指数が上昇することとなった。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今後においても、福島県人事院勧告及び近隣市町村の改定状況を踏まえながら、訂正水準の維持に努める。</a:t>
          </a:r>
        </a:p>
      </xdr:txBody>
    </xdr:sp>
    <xdr:clientData/>
  </xdr:twoCellAnchor>
  <xdr:twoCellAnchor>
    <xdr:from xmlns:xdr="http://schemas.openxmlformats.org/drawingml/2006/spreadsheetDrawing">
      <xdr:col>61</xdr:col>
      <xdr:colOff>44450</xdr:colOff>
      <xdr:row>92</xdr:row>
      <xdr:rowOff>35560</xdr:rowOff>
    </xdr:from>
    <xdr:to xmlns:xdr="http://schemas.openxmlformats.org/drawingml/2006/spreadsheetDrawing">
      <xdr:col>85</xdr:col>
      <xdr:colOff>95250</xdr:colOff>
      <xdr:row>92</xdr:row>
      <xdr:rowOff>35560</xdr:rowOff>
    </xdr:to>
    <xdr:cxnSp macro="">
      <xdr:nvCxnSpPr>
        <xdr:cNvPr id="241" name="直線コネクタ 240"/>
        <xdr:cNvCxnSpPr/>
      </xdr:nvCxnSpPr>
      <xdr:spPr>
        <a:xfrm>
          <a:off x="11742420" y="152247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62230</xdr:rowOff>
    </xdr:from>
    <xdr:ext cx="762000" cy="239395"/>
    <xdr:sp macro="" textlink="">
      <xdr:nvSpPr>
        <xdr:cNvPr id="242" name="テキスト ボックス 241"/>
        <xdr:cNvSpPr txBox="1"/>
      </xdr:nvSpPr>
      <xdr:spPr>
        <a:xfrm>
          <a:off x="11051540" y="1508633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139065</xdr:rowOff>
    </xdr:from>
    <xdr:to xmlns:xdr="http://schemas.openxmlformats.org/drawingml/2006/spreadsheetDrawing">
      <xdr:col>85</xdr:col>
      <xdr:colOff>95250</xdr:colOff>
      <xdr:row>89</xdr:row>
      <xdr:rowOff>139065</xdr:rowOff>
    </xdr:to>
    <xdr:cxnSp macro="">
      <xdr:nvCxnSpPr>
        <xdr:cNvPr id="243" name="直線コネクタ 242"/>
        <xdr:cNvCxnSpPr/>
      </xdr:nvCxnSpPr>
      <xdr:spPr>
        <a:xfrm>
          <a:off x="11742420" y="148329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6985</xdr:rowOff>
    </xdr:from>
    <xdr:ext cx="762000" cy="240030"/>
    <xdr:sp macro="" textlink="">
      <xdr:nvSpPr>
        <xdr:cNvPr id="244" name="テキスト ボックス 243"/>
        <xdr:cNvSpPr txBox="1"/>
      </xdr:nvSpPr>
      <xdr:spPr>
        <a:xfrm>
          <a:off x="11051540" y="1470088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84455</xdr:rowOff>
    </xdr:from>
    <xdr:to xmlns:xdr="http://schemas.openxmlformats.org/drawingml/2006/spreadsheetDrawing">
      <xdr:col>85</xdr:col>
      <xdr:colOff>95250</xdr:colOff>
      <xdr:row>87</xdr:row>
      <xdr:rowOff>84455</xdr:rowOff>
    </xdr:to>
    <xdr:cxnSp macro="">
      <xdr:nvCxnSpPr>
        <xdr:cNvPr id="245" name="直線コネクタ 244"/>
        <xdr:cNvCxnSpPr/>
      </xdr:nvCxnSpPr>
      <xdr:spPr>
        <a:xfrm>
          <a:off x="11742420" y="144481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111760</xdr:rowOff>
    </xdr:from>
    <xdr:ext cx="762000" cy="238125"/>
    <xdr:sp macro="" textlink="">
      <xdr:nvSpPr>
        <xdr:cNvPr id="246" name="テキスト ボックス 245"/>
        <xdr:cNvSpPr txBox="1"/>
      </xdr:nvSpPr>
      <xdr:spPr>
        <a:xfrm>
          <a:off x="11051540" y="14310360"/>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29210</xdr:rowOff>
    </xdr:from>
    <xdr:to xmlns:xdr="http://schemas.openxmlformats.org/drawingml/2006/spreadsheetDrawing">
      <xdr:col>85</xdr:col>
      <xdr:colOff>95250</xdr:colOff>
      <xdr:row>85</xdr:row>
      <xdr:rowOff>29210</xdr:rowOff>
    </xdr:to>
    <xdr:cxnSp macro="">
      <xdr:nvCxnSpPr>
        <xdr:cNvPr id="247" name="直線コネクタ 246"/>
        <xdr:cNvCxnSpPr/>
      </xdr:nvCxnSpPr>
      <xdr:spPr>
        <a:xfrm>
          <a:off x="11742420" y="140627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57150</xdr:rowOff>
    </xdr:from>
    <xdr:ext cx="762000" cy="236855"/>
    <xdr:sp macro="" textlink="">
      <xdr:nvSpPr>
        <xdr:cNvPr id="248" name="テキスト ボックス 247"/>
        <xdr:cNvSpPr txBox="1"/>
      </xdr:nvSpPr>
      <xdr:spPr>
        <a:xfrm>
          <a:off x="11051540" y="139255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133350</xdr:rowOff>
    </xdr:from>
    <xdr:to xmlns:xdr="http://schemas.openxmlformats.org/drawingml/2006/spreadsheetDrawing">
      <xdr:col>85</xdr:col>
      <xdr:colOff>95250</xdr:colOff>
      <xdr:row>82</xdr:row>
      <xdr:rowOff>133350</xdr:rowOff>
    </xdr:to>
    <xdr:cxnSp macro="">
      <xdr:nvCxnSpPr>
        <xdr:cNvPr id="249" name="直線コネクタ 248"/>
        <xdr:cNvCxnSpPr/>
      </xdr:nvCxnSpPr>
      <xdr:spPr>
        <a:xfrm>
          <a:off x="11742420" y="136715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40030"/>
    <xdr:sp macro="" textlink="">
      <xdr:nvSpPr>
        <xdr:cNvPr id="250" name="テキスト ボックス 249"/>
        <xdr:cNvSpPr txBox="1"/>
      </xdr:nvSpPr>
      <xdr:spPr>
        <a:xfrm>
          <a:off x="11051540" y="135401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78105</xdr:rowOff>
    </xdr:from>
    <xdr:to xmlns:xdr="http://schemas.openxmlformats.org/drawingml/2006/spreadsheetDrawing">
      <xdr:col>85</xdr:col>
      <xdr:colOff>95250</xdr:colOff>
      <xdr:row>80</xdr:row>
      <xdr:rowOff>78105</xdr:rowOff>
    </xdr:to>
    <xdr:cxnSp macro="">
      <xdr:nvCxnSpPr>
        <xdr:cNvPr id="251" name="直線コネクタ 250"/>
        <xdr:cNvCxnSpPr/>
      </xdr:nvCxnSpPr>
      <xdr:spPr>
        <a:xfrm>
          <a:off x="11742420" y="132861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104775</xdr:rowOff>
    </xdr:from>
    <xdr:ext cx="762000" cy="239395"/>
    <xdr:sp macro="" textlink="">
      <xdr:nvSpPr>
        <xdr:cNvPr id="252" name="テキスト ボックス 251"/>
        <xdr:cNvSpPr txBox="1"/>
      </xdr:nvSpPr>
      <xdr:spPr>
        <a:xfrm>
          <a:off x="11051540" y="1314767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24130</xdr:rowOff>
    </xdr:from>
    <xdr:to xmlns:xdr="http://schemas.openxmlformats.org/drawingml/2006/spreadsheetDrawing">
      <xdr:col>85</xdr:col>
      <xdr:colOff>95250</xdr:colOff>
      <xdr:row>78</xdr:row>
      <xdr:rowOff>24130</xdr:rowOff>
    </xdr:to>
    <xdr:cxnSp macro="">
      <xdr:nvCxnSpPr>
        <xdr:cNvPr id="253" name="直線コネクタ 252"/>
        <xdr:cNvCxnSpPr/>
      </xdr:nvCxnSpPr>
      <xdr:spPr>
        <a:xfrm>
          <a:off x="11742420" y="129019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50800</xdr:rowOff>
    </xdr:from>
    <xdr:ext cx="762000" cy="236855"/>
    <xdr:sp macro="" textlink="">
      <xdr:nvSpPr>
        <xdr:cNvPr id="254" name="テキスト ボックス 253"/>
        <xdr:cNvSpPr txBox="1"/>
      </xdr:nvSpPr>
      <xdr:spPr>
        <a:xfrm>
          <a:off x="11051540" y="1276350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24130</xdr:rowOff>
    </xdr:from>
    <xdr:to xmlns:xdr="http://schemas.openxmlformats.org/drawingml/2006/spreadsheetDrawing">
      <xdr:col>85</xdr:col>
      <xdr:colOff>95250</xdr:colOff>
      <xdr:row>92</xdr:row>
      <xdr:rowOff>35560</xdr:rowOff>
    </xdr:to>
    <xdr:sp macro="" textlink="">
      <xdr:nvSpPr>
        <xdr:cNvPr id="255" name="給与水準   （国との比較）グラフ枠"/>
        <xdr:cNvSpPr/>
      </xdr:nvSpPr>
      <xdr:spPr>
        <a:xfrm>
          <a:off x="11742420" y="12901930"/>
          <a:ext cx="4653280" cy="23228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40640</xdr:rowOff>
    </xdr:from>
    <xdr:to xmlns:xdr="http://schemas.openxmlformats.org/drawingml/2006/spreadsheetDrawing">
      <xdr:col>81</xdr:col>
      <xdr:colOff>44450</xdr:colOff>
      <xdr:row>90</xdr:row>
      <xdr:rowOff>36830</xdr:rowOff>
    </xdr:to>
    <xdr:cxnSp macro="">
      <xdr:nvCxnSpPr>
        <xdr:cNvPr id="256" name="直線コネクタ 255"/>
        <xdr:cNvCxnSpPr/>
      </xdr:nvCxnSpPr>
      <xdr:spPr>
        <a:xfrm flipV="1">
          <a:off x="15577820" y="13248640"/>
          <a:ext cx="0" cy="1647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10160</xdr:rowOff>
    </xdr:from>
    <xdr:ext cx="758190" cy="240030"/>
    <xdr:sp macro="" textlink="">
      <xdr:nvSpPr>
        <xdr:cNvPr id="257" name="給与水準   （国との比較）最小値テキスト"/>
        <xdr:cNvSpPr txBox="1"/>
      </xdr:nvSpPr>
      <xdr:spPr>
        <a:xfrm>
          <a:off x="15666720" y="1486916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36830</xdr:rowOff>
    </xdr:from>
    <xdr:to xmlns:xdr="http://schemas.openxmlformats.org/drawingml/2006/spreadsheetDrawing">
      <xdr:col>81</xdr:col>
      <xdr:colOff>133350</xdr:colOff>
      <xdr:row>90</xdr:row>
      <xdr:rowOff>36830</xdr:rowOff>
    </xdr:to>
    <xdr:cxnSp macro="">
      <xdr:nvCxnSpPr>
        <xdr:cNvPr id="258" name="直線コネクタ 257"/>
        <xdr:cNvCxnSpPr/>
      </xdr:nvCxnSpPr>
      <xdr:spPr>
        <a:xfrm>
          <a:off x="15506700" y="148958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121920</xdr:rowOff>
    </xdr:from>
    <xdr:ext cx="758190" cy="236855"/>
    <xdr:sp macro="" textlink="">
      <xdr:nvSpPr>
        <xdr:cNvPr id="259" name="給与水準   （国との比較）最大値テキスト"/>
        <xdr:cNvSpPr txBox="1"/>
      </xdr:nvSpPr>
      <xdr:spPr>
        <a:xfrm>
          <a:off x="15666720" y="12999720"/>
          <a:ext cx="7581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40640</xdr:rowOff>
    </xdr:from>
    <xdr:to xmlns:xdr="http://schemas.openxmlformats.org/drawingml/2006/spreadsheetDrawing">
      <xdr:col>81</xdr:col>
      <xdr:colOff>133350</xdr:colOff>
      <xdr:row>80</xdr:row>
      <xdr:rowOff>40640</xdr:rowOff>
    </xdr:to>
    <xdr:cxnSp macro="">
      <xdr:nvCxnSpPr>
        <xdr:cNvPr id="260" name="直線コネクタ 259"/>
        <xdr:cNvCxnSpPr/>
      </xdr:nvCxnSpPr>
      <xdr:spPr>
        <a:xfrm>
          <a:off x="15506700" y="132486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85725</xdr:rowOff>
    </xdr:from>
    <xdr:to xmlns:xdr="http://schemas.openxmlformats.org/drawingml/2006/spreadsheetDrawing">
      <xdr:col>81</xdr:col>
      <xdr:colOff>44450</xdr:colOff>
      <xdr:row>86</xdr:row>
      <xdr:rowOff>93980</xdr:rowOff>
    </xdr:to>
    <xdr:cxnSp macro="">
      <xdr:nvCxnSpPr>
        <xdr:cNvPr id="261" name="直線コネクタ 260"/>
        <xdr:cNvCxnSpPr/>
      </xdr:nvCxnSpPr>
      <xdr:spPr>
        <a:xfrm>
          <a:off x="14810740" y="14119225"/>
          <a:ext cx="76708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17145</xdr:rowOff>
    </xdr:from>
    <xdr:ext cx="758190" cy="236855"/>
    <xdr:sp macro="" textlink="">
      <xdr:nvSpPr>
        <xdr:cNvPr id="262" name="給与水準   （国との比較）平均値テキスト"/>
        <xdr:cNvSpPr txBox="1"/>
      </xdr:nvSpPr>
      <xdr:spPr>
        <a:xfrm>
          <a:off x="15666720" y="13885545"/>
          <a:ext cx="75819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1270</xdr:rowOff>
    </xdr:from>
    <xdr:to xmlns:xdr="http://schemas.openxmlformats.org/drawingml/2006/spreadsheetDrawing">
      <xdr:col>81</xdr:col>
      <xdr:colOff>95250</xdr:colOff>
      <xdr:row>85</xdr:row>
      <xdr:rowOff>95250</xdr:rowOff>
    </xdr:to>
    <xdr:sp macro="" textlink="">
      <xdr:nvSpPr>
        <xdr:cNvPr id="263" name="フローチャート: 判断 262"/>
        <xdr:cNvSpPr/>
      </xdr:nvSpPr>
      <xdr:spPr>
        <a:xfrm>
          <a:off x="15533370" y="14034770"/>
          <a:ext cx="9525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85</xdr:row>
      <xdr:rowOff>85725</xdr:rowOff>
    </xdr:from>
    <xdr:to xmlns:xdr="http://schemas.openxmlformats.org/drawingml/2006/spreadsheetDrawing">
      <xdr:col>77</xdr:col>
      <xdr:colOff>44450</xdr:colOff>
      <xdr:row>86</xdr:row>
      <xdr:rowOff>1270</xdr:rowOff>
    </xdr:to>
    <xdr:cxnSp macro="">
      <xdr:nvCxnSpPr>
        <xdr:cNvPr id="264" name="直線コネクタ 263"/>
        <xdr:cNvCxnSpPr/>
      </xdr:nvCxnSpPr>
      <xdr:spPr>
        <a:xfrm flipV="1">
          <a:off x="13999210" y="14119225"/>
          <a:ext cx="81153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85</xdr:row>
      <xdr:rowOff>1270</xdr:rowOff>
    </xdr:from>
    <xdr:to xmlns:xdr="http://schemas.openxmlformats.org/drawingml/2006/spreadsheetDrawing">
      <xdr:col>77</xdr:col>
      <xdr:colOff>95250</xdr:colOff>
      <xdr:row>85</xdr:row>
      <xdr:rowOff>95250</xdr:rowOff>
    </xdr:to>
    <xdr:sp macro="" textlink="">
      <xdr:nvSpPr>
        <xdr:cNvPr id="265" name="フローチャート: 判断 264"/>
        <xdr:cNvSpPr/>
      </xdr:nvSpPr>
      <xdr:spPr>
        <a:xfrm>
          <a:off x="14766290" y="14034770"/>
          <a:ext cx="9525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104775</xdr:rowOff>
    </xdr:from>
    <xdr:ext cx="732790" cy="240030"/>
    <xdr:sp macro="" textlink="">
      <xdr:nvSpPr>
        <xdr:cNvPr id="266" name="テキスト ボックス 265"/>
        <xdr:cNvSpPr txBox="1"/>
      </xdr:nvSpPr>
      <xdr:spPr>
        <a:xfrm>
          <a:off x="14465300" y="13808075"/>
          <a:ext cx="7327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140970</xdr:rowOff>
    </xdr:from>
    <xdr:to xmlns:xdr="http://schemas.openxmlformats.org/drawingml/2006/spreadsheetDrawing">
      <xdr:col>72</xdr:col>
      <xdr:colOff>191770</xdr:colOff>
      <xdr:row>86</xdr:row>
      <xdr:rowOff>1270</xdr:rowOff>
    </xdr:to>
    <xdr:cxnSp macro="">
      <xdr:nvCxnSpPr>
        <xdr:cNvPr id="267" name="直線コネクタ 266"/>
        <xdr:cNvCxnSpPr/>
      </xdr:nvCxnSpPr>
      <xdr:spPr>
        <a:xfrm>
          <a:off x="13192760" y="14174470"/>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19685</xdr:rowOff>
    </xdr:from>
    <xdr:to xmlns:xdr="http://schemas.openxmlformats.org/drawingml/2006/spreadsheetDrawing">
      <xdr:col>73</xdr:col>
      <xdr:colOff>44450</xdr:colOff>
      <xdr:row>85</xdr:row>
      <xdr:rowOff>113665</xdr:rowOff>
    </xdr:to>
    <xdr:sp macro="" textlink="">
      <xdr:nvSpPr>
        <xdr:cNvPr id="268" name="フローチャート: 判断 267"/>
        <xdr:cNvSpPr/>
      </xdr:nvSpPr>
      <xdr:spPr>
        <a:xfrm>
          <a:off x="13959840" y="14053185"/>
          <a:ext cx="838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123190</xdr:rowOff>
    </xdr:from>
    <xdr:ext cx="758190" cy="236855"/>
    <xdr:sp macro="" textlink="">
      <xdr:nvSpPr>
        <xdr:cNvPr id="269" name="テキスト ボックス 268"/>
        <xdr:cNvSpPr txBox="1"/>
      </xdr:nvSpPr>
      <xdr:spPr>
        <a:xfrm>
          <a:off x="13647420" y="13826490"/>
          <a:ext cx="7581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10160</xdr:rowOff>
    </xdr:from>
    <xdr:to xmlns:xdr="http://schemas.openxmlformats.org/drawingml/2006/spreadsheetDrawing">
      <xdr:col>68</xdr:col>
      <xdr:colOff>152400</xdr:colOff>
      <xdr:row>85</xdr:row>
      <xdr:rowOff>140970</xdr:rowOff>
    </xdr:to>
    <xdr:cxnSp macro="">
      <xdr:nvCxnSpPr>
        <xdr:cNvPr id="270" name="直線コネクタ 269"/>
        <xdr:cNvCxnSpPr/>
      </xdr:nvCxnSpPr>
      <xdr:spPr>
        <a:xfrm>
          <a:off x="12374880" y="14043660"/>
          <a:ext cx="81788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19685</xdr:rowOff>
    </xdr:from>
    <xdr:to xmlns:xdr="http://schemas.openxmlformats.org/drawingml/2006/spreadsheetDrawing">
      <xdr:col>68</xdr:col>
      <xdr:colOff>191770</xdr:colOff>
      <xdr:row>85</xdr:row>
      <xdr:rowOff>113665</xdr:rowOff>
    </xdr:to>
    <xdr:sp macro="" textlink="">
      <xdr:nvSpPr>
        <xdr:cNvPr id="271" name="フローチャート: 判断 270"/>
        <xdr:cNvSpPr/>
      </xdr:nvSpPr>
      <xdr:spPr>
        <a:xfrm>
          <a:off x="13141960" y="14053185"/>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123190</xdr:rowOff>
    </xdr:from>
    <xdr:ext cx="758190" cy="236855"/>
    <xdr:sp macro="" textlink="">
      <xdr:nvSpPr>
        <xdr:cNvPr id="272" name="テキスト ボックス 271"/>
        <xdr:cNvSpPr txBox="1"/>
      </xdr:nvSpPr>
      <xdr:spPr>
        <a:xfrm>
          <a:off x="12847320" y="13826490"/>
          <a:ext cx="7581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93980</xdr:rowOff>
    </xdr:from>
    <xdr:to xmlns:xdr="http://schemas.openxmlformats.org/drawingml/2006/spreadsheetDrawing">
      <xdr:col>64</xdr:col>
      <xdr:colOff>152400</xdr:colOff>
      <xdr:row>86</xdr:row>
      <xdr:rowOff>29210</xdr:rowOff>
    </xdr:to>
    <xdr:sp macro="" textlink="">
      <xdr:nvSpPr>
        <xdr:cNvPr id="273" name="フローチャート: 判断 272"/>
        <xdr:cNvSpPr/>
      </xdr:nvSpPr>
      <xdr:spPr>
        <a:xfrm>
          <a:off x="12324080" y="141274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15240</xdr:rowOff>
    </xdr:from>
    <xdr:ext cx="758190" cy="240665"/>
    <xdr:sp macro="" textlink="">
      <xdr:nvSpPr>
        <xdr:cNvPr id="274" name="テキスト ボックス 273"/>
        <xdr:cNvSpPr txBox="1"/>
      </xdr:nvSpPr>
      <xdr:spPr>
        <a:xfrm>
          <a:off x="12029440" y="14213840"/>
          <a:ext cx="7581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33020</xdr:rowOff>
    </xdr:from>
    <xdr:ext cx="758190" cy="240030"/>
    <xdr:sp macro="" textlink="">
      <xdr:nvSpPr>
        <xdr:cNvPr id="275" name="テキスト ボックス 274"/>
        <xdr:cNvSpPr txBox="1"/>
      </xdr:nvSpPr>
      <xdr:spPr>
        <a:xfrm>
          <a:off x="15379700" y="1522222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33020</xdr:rowOff>
    </xdr:from>
    <xdr:ext cx="758190" cy="240030"/>
    <xdr:sp macro="" textlink="">
      <xdr:nvSpPr>
        <xdr:cNvPr id="276" name="テキスト ボックス 275"/>
        <xdr:cNvSpPr txBox="1"/>
      </xdr:nvSpPr>
      <xdr:spPr>
        <a:xfrm>
          <a:off x="14612620" y="1522222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33020</xdr:rowOff>
    </xdr:from>
    <xdr:ext cx="762000" cy="240030"/>
    <xdr:sp macro="" textlink="">
      <xdr:nvSpPr>
        <xdr:cNvPr id="277" name="テキスト ボックス 276"/>
        <xdr:cNvSpPr txBox="1"/>
      </xdr:nvSpPr>
      <xdr:spPr>
        <a:xfrm>
          <a:off x="13807440" y="1522222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33020</xdr:rowOff>
    </xdr:from>
    <xdr:ext cx="758190" cy="240030"/>
    <xdr:sp macro="" textlink="">
      <xdr:nvSpPr>
        <xdr:cNvPr id="278" name="テキスト ボックス 277"/>
        <xdr:cNvSpPr txBox="1"/>
      </xdr:nvSpPr>
      <xdr:spPr>
        <a:xfrm>
          <a:off x="12994640" y="1522222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33020</xdr:rowOff>
    </xdr:from>
    <xdr:ext cx="758190" cy="240030"/>
    <xdr:sp macro="" textlink="">
      <xdr:nvSpPr>
        <xdr:cNvPr id="279" name="テキスト ボックス 278"/>
        <xdr:cNvSpPr txBox="1"/>
      </xdr:nvSpPr>
      <xdr:spPr>
        <a:xfrm>
          <a:off x="12176760" y="1522222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86</xdr:row>
      <xdr:rowOff>46990</xdr:rowOff>
    </xdr:from>
    <xdr:to xmlns:xdr="http://schemas.openxmlformats.org/drawingml/2006/spreadsheetDrawing">
      <xdr:col>81</xdr:col>
      <xdr:colOff>95250</xdr:colOff>
      <xdr:row>86</xdr:row>
      <xdr:rowOff>140970</xdr:rowOff>
    </xdr:to>
    <xdr:sp macro="" textlink="">
      <xdr:nvSpPr>
        <xdr:cNvPr id="280" name="楕円 279"/>
        <xdr:cNvSpPr/>
      </xdr:nvSpPr>
      <xdr:spPr>
        <a:xfrm>
          <a:off x="15533370" y="14245590"/>
          <a:ext cx="9525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21590</xdr:rowOff>
    </xdr:from>
    <xdr:ext cx="758190" cy="236855"/>
    <xdr:sp macro="" textlink="">
      <xdr:nvSpPr>
        <xdr:cNvPr id="281" name="給与水準   （国との比較）該当値テキスト"/>
        <xdr:cNvSpPr txBox="1"/>
      </xdr:nvSpPr>
      <xdr:spPr>
        <a:xfrm>
          <a:off x="15666720" y="14220190"/>
          <a:ext cx="7581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85</xdr:row>
      <xdr:rowOff>38100</xdr:rowOff>
    </xdr:from>
    <xdr:to xmlns:xdr="http://schemas.openxmlformats.org/drawingml/2006/spreadsheetDrawing">
      <xdr:col>77</xdr:col>
      <xdr:colOff>95250</xdr:colOff>
      <xdr:row>85</xdr:row>
      <xdr:rowOff>132715</xdr:rowOff>
    </xdr:to>
    <xdr:sp macro="" textlink="">
      <xdr:nvSpPr>
        <xdr:cNvPr id="282" name="楕円 281"/>
        <xdr:cNvSpPr/>
      </xdr:nvSpPr>
      <xdr:spPr>
        <a:xfrm>
          <a:off x="14766290" y="14071600"/>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118745</xdr:rowOff>
    </xdr:from>
    <xdr:ext cx="732790" cy="236855"/>
    <xdr:sp macro="" textlink="">
      <xdr:nvSpPr>
        <xdr:cNvPr id="283" name="テキスト ボックス 282"/>
        <xdr:cNvSpPr txBox="1"/>
      </xdr:nvSpPr>
      <xdr:spPr>
        <a:xfrm>
          <a:off x="14465300" y="14152245"/>
          <a:ext cx="7327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113030</xdr:rowOff>
    </xdr:from>
    <xdr:to xmlns:xdr="http://schemas.openxmlformats.org/drawingml/2006/spreadsheetDrawing">
      <xdr:col>73</xdr:col>
      <xdr:colOff>44450</xdr:colOff>
      <xdr:row>86</xdr:row>
      <xdr:rowOff>48260</xdr:rowOff>
    </xdr:to>
    <xdr:sp macro="" textlink="">
      <xdr:nvSpPr>
        <xdr:cNvPr id="284" name="楕円 283"/>
        <xdr:cNvSpPr/>
      </xdr:nvSpPr>
      <xdr:spPr>
        <a:xfrm>
          <a:off x="13959840" y="14146530"/>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34290</xdr:rowOff>
    </xdr:from>
    <xdr:ext cx="758190" cy="240030"/>
    <xdr:sp macro="" textlink="">
      <xdr:nvSpPr>
        <xdr:cNvPr id="285" name="テキスト ボックス 284"/>
        <xdr:cNvSpPr txBox="1"/>
      </xdr:nvSpPr>
      <xdr:spPr>
        <a:xfrm>
          <a:off x="13647420" y="1423289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93980</xdr:rowOff>
    </xdr:from>
    <xdr:to xmlns:xdr="http://schemas.openxmlformats.org/drawingml/2006/spreadsheetDrawing">
      <xdr:col>68</xdr:col>
      <xdr:colOff>191770</xdr:colOff>
      <xdr:row>86</xdr:row>
      <xdr:rowOff>29210</xdr:rowOff>
    </xdr:to>
    <xdr:sp macro="" textlink="">
      <xdr:nvSpPr>
        <xdr:cNvPr id="286" name="楕円 285"/>
        <xdr:cNvSpPr/>
      </xdr:nvSpPr>
      <xdr:spPr>
        <a:xfrm>
          <a:off x="13141960" y="14127480"/>
          <a:ext cx="9017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15240</xdr:rowOff>
    </xdr:from>
    <xdr:ext cx="758190" cy="240665"/>
    <xdr:sp macro="" textlink="">
      <xdr:nvSpPr>
        <xdr:cNvPr id="287" name="テキスト ボックス 286"/>
        <xdr:cNvSpPr txBox="1"/>
      </xdr:nvSpPr>
      <xdr:spPr>
        <a:xfrm>
          <a:off x="12847320" y="14213840"/>
          <a:ext cx="7581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122555</xdr:rowOff>
    </xdr:from>
    <xdr:to xmlns:xdr="http://schemas.openxmlformats.org/drawingml/2006/spreadsheetDrawing">
      <xdr:col>64</xdr:col>
      <xdr:colOff>152400</xdr:colOff>
      <xdr:row>85</xdr:row>
      <xdr:rowOff>58420</xdr:rowOff>
    </xdr:to>
    <xdr:sp macro="" textlink="">
      <xdr:nvSpPr>
        <xdr:cNvPr id="288" name="楕円 287"/>
        <xdr:cNvSpPr/>
      </xdr:nvSpPr>
      <xdr:spPr>
        <a:xfrm>
          <a:off x="12324080" y="139909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67310</xdr:rowOff>
    </xdr:from>
    <xdr:ext cx="758190" cy="240030"/>
    <xdr:sp macro="" textlink="">
      <xdr:nvSpPr>
        <xdr:cNvPr id="289" name="テキスト ボックス 288"/>
        <xdr:cNvSpPr txBox="1"/>
      </xdr:nvSpPr>
      <xdr:spPr>
        <a:xfrm>
          <a:off x="12029440" y="1377061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78740</xdr:rowOff>
    </xdr:from>
    <xdr:to xmlns:xdr="http://schemas.openxmlformats.org/drawingml/2006/spreadsheetDrawing">
      <xdr:col>85</xdr:col>
      <xdr:colOff>95250</xdr:colOff>
      <xdr:row>53</xdr:row>
      <xdr:rowOff>55245</xdr:rowOff>
    </xdr:to>
    <xdr:sp macro="" textlink="">
      <xdr:nvSpPr>
        <xdr:cNvPr id="290" name="正方形/長方形 289"/>
        <xdr:cNvSpPr/>
      </xdr:nvSpPr>
      <xdr:spPr>
        <a:xfrm>
          <a:off x="11742420" y="8498840"/>
          <a:ext cx="4653280"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97155</xdr:rowOff>
    </xdr:from>
    <xdr:ext cx="2259330" cy="295275"/>
    <xdr:sp macro="" textlink="">
      <xdr:nvSpPr>
        <xdr:cNvPr id="291" name="テキスト ボックス 290"/>
        <xdr:cNvSpPr txBox="1"/>
      </xdr:nvSpPr>
      <xdr:spPr>
        <a:xfrm>
          <a:off x="12226290" y="8847455"/>
          <a:ext cx="225933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72390</xdr:rowOff>
    </xdr:from>
    <xdr:ext cx="1647190" cy="344805"/>
    <xdr:sp macro="" textlink="">
      <xdr:nvSpPr>
        <xdr:cNvPr id="292" name="テキスト ボックス 291"/>
        <xdr:cNvSpPr txBox="1"/>
      </xdr:nvSpPr>
      <xdr:spPr>
        <a:xfrm>
          <a:off x="14403070" y="8822690"/>
          <a:ext cx="1647190"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72390</xdr:rowOff>
    </xdr:to>
    <xdr:sp macro="" textlink="">
      <xdr:nvSpPr>
        <xdr:cNvPr id="293" name="正方形/長方形 292"/>
        <xdr:cNvSpPr/>
      </xdr:nvSpPr>
      <xdr:spPr>
        <a:xfrm>
          <a:off x="16459200" y="8744585"/>
          <a:ext cx="138176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11430</xdr:rowOff>
    </xdr:from>
    <xdr:to xmlns:xdr="http://schemas.openxmlformats.org/drawingml/2006/spreadsheetDrawing">
      <xdr:col>93</xdr:col>
      <xdr:colOff>6350</xdr:colOff>
      <xdr:row>55</xdr:row>
      <xdr:rowOff>92075</xdr:rowOff>
    </xdr:to>
    <xdr:sp macro="" textlink="">
      <xdr:nvSpPr>
        <xdr:cNvPr id="294" name="正方形/長方形 293"/>
        <xdr:cNvSpPr/>
      </xdr:nvSpPr>
      <xdr:spPr>
        <a:xfrm>
          <a:off x="16459200" y="8926830"/>
          <a:ext cx="138176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72390</xdr:rowOff>
    </xdr:to>
    <xdr:sp macro="" textlink="">
      <xdr:nvSpPr>
        <xdr:cNvPr id="295" name="正方形/長方形 294"/>
        <xdr:cNvSpPr/>
      </xdr:nvSpPr>
      <xdr:spPr>
        <a:xfrm>
          <a:off x="17967960" y="8744585"/>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11430</xdr:rowOff>
    </xdr:from>
    <xdr:to xmlns:xdr="http://schemas.openxmlformats.org/drawingml/2006/spreadsheetDrawing">
      <xdr:col>99</xdr:col>
      <xdr:colOff>146050</xdr:colOff>
      <xdr:row>55</xdr:row>
      <xdr:rowOff>92075</xdr:rowOff>
    </xdr:to>
    <xdr:sp macro="" textlink="">
      <xdr:nvSpPr>
        <xdr:cNvPr id="296" name="正方形/長方形 295"/>
        <xdr:cNvSpPr/>
      </xdr:nvSpPr>
      <xdr:spPr>
        <a:xfrm>
          <a:off x="17967960" y="8926830"/>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72390</xdr:rowOff>
    </xdr:to>
    <xdr:sp macro="" textlink="">
      <xdr:nvSpPr>
        <xdr:cNvPr id="297" name="正方形/長方形 296"/>
        <xdr:cNvSpPr/>
      </xdr:nvSpPr>
      <xdr:spPr>
        <a:xfrm>
          <a:off x="19304000" y="8744585"/>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54</xdr:row>
      <xdr:rowOff>11430</xdr:rowOff>
    </xdr:from>
    <xdr:to xmlns:xdr="http://schemas.openxmlformats.org/drawingml/2006/spreadsheetDrawing">
      <xdr:col>106</xdr:col>
      <xdr:colOff>139700</xdr:colOff>
      <xdr:row>55</xdr:row>
      <xdr:rowOff>92075</xdr:rowOff>
    </xdr:to>
    <xdr:sp macro="" textlink="">
      <xdr:nvSpPr>
        <xdr:cNvPr id="298" name="正方形/長方形 297"/>
        <xdr:cNvSpPr/>
      </xdr:nvSpPr>
      <xdr:spPr>
        <a:xfrm>
          <a:off x="19304000" y="8926830"/>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64770</xdr:rowOff>
    </xdr:to>
    <xdr:sp macro="" textlink="">
      <xdr:nvSpPr>
        <xdr:cNvPr id="301" name="正方形/長方形 300"/>
        <xdr:cNvSpPr/>
      </xdr:nvSpPr>
      <xdr:spPr>
        <a:xfrm>
          <a:off x="16568420" y="9233535"/>
          <a:ext cx="348996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123825</xdr:rowOff>
    </xdr:from>
    <xdr:to xmlns:xdr="http://schemas.openxmlformats.org/drawingml/2006/spreadsheetDrawing">
      <xdr:col>114</xdr:col>
      <xdr:colOff>114300</xdr:colOff>
      <xdr:row>69</xdr:row>
      <xdr:rowOff>100330</xdr:rowOff>
    </xdr:to>
    <xdr:sp macro="" textlink="" fLocksText="0">
      <xdr:nvSpPr>
        <xdr:cNvPr id="302" name="テキスト ボックス 301"/>
        <xdr:cNvSpPr txBox="1"/>
      </xdr:nvSpPr>
      <xdr:spPr>
        <a:xfrm>
          <a:off x="16683990" y="9534525"/>
          <a:ext cx="5292090" cy="19577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0.01</a:t>
          </a:r>
          <a:r>
            <a:rPr kumimoji="1" lang="ja-JP" altLang="en-US" sz="1300">
              <a:latin typeface="ＭＳ Ｐゴシック"/>
              <a:ea typeface="ＭＳ Ｐゴシック"/>
            </a:rPr>
            <a:t>人上昇し、類似団体内平均を下回ったものの、全国平均及び福島県平均を上回る結果となった。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過去</a:t>
          </a:r>
          <a:r>
            <a:rPr kumimoji="1" lang="en-US" altLang="ja-JP" sz="1300">
              <a:latin typeface="ＭＳ Ｐゴシック"/>
              <a:ea typeface="ＭＳ Ｐゴシック"/>
            </a:rPr>
            <a:t>5</a:t>
          </a:r>
          <a:r>
            <a:rPr kumimoji="1" lang="ja-JP" altLang="en-US" sz="1300">
              <a:latin typeface="ＭＳ Ｐゴシック"/>
              <a:ea typeface="ＭＳ Ｐゴシック"/>
            </a:rPr>
            <a:t>年間においても、類似団体内平均を下回っていることから、計画的な定員管理が行われているものと思慮される。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は、「定員管理適正化計画」をもとに事務事業の見直しや業務委託の活用、人材育成や再任用職員・定年引上げ制度による役職定年職員の効率的な配置などにより、行政サービスの質を維持するとともに行財政基盤と行政組織の確立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134620</xdr:rowOff>
    </xdr:from>
    <xdr:ext cx="349885" cy="216535"/>
    <xdr:sp macro="" textlink="">
      <xdr:nvSpPr>
        <xdr:cNvPr id="303" name="テキスト ボックス 302"/>
        <xdr:cNvSpPr txBox="1"/>
      </xdr:nvSpPr>
      <xdr:spPr>
        <a:xfrm>
          <a:off x="11704320" y="9050020"/>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27305</xdr:rowOff>
    </xdr:from>
    <xdr:ext cx="762000" cy="236855"/>
    <xdr:sp macro="" textlink="">
      <xdr:nvSpPr>
        <xdr:cNvPr id="305" name="テキスト ボックス 304"/>
        <xdr:cNvSpPr txBox="1"/>
      </xdr:nvSpPr>
      <xdr:spPr>
        <a:xfrm>
          <a:off x="11051540" y="114192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157480</xdr:rowOff>
    </xdr:from>
    <xdr:to xmlns:xdr="http://schemas.openxmlformats.org/drawingml/2006/spreadsheetDrawing">
      <xdr:col>85</xdr:col>
      <xdr:colOff>95250</xdr:colOff>
      <xdr:row>67</xdr:row>
      <xdr:rowOff>157480</xdr:rowOff>
    </xdr:to>
    <xdr:cxnSp macro="">
      <xdr:nvCxnSpPr>
        <xdr:cNvPr id="306" name="直線コネクタ 305"/>
        <xdr:cNvCxnSpPr/>
      </xdr:nvCxnSpPr>
      <xdr:spPr>
        <a:xfrm>
          <a:off x="11742420" y="11219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26035</xdr:rowOff>
    </xdr:from>
    <xdr:ext cx="762000" cy="236855"/>
    <xdr:sp macro="" textlink="">
      <xdr:nvSpPr>
        <xdr:cNvPr id="307" name="テキスト ボックス 306"/>
        <xdr:cNvSpPr txBox="1"/>
      </xdr:nvSpPr>
      <xdr:spPr>
        <a:xfrm>
          <a:off x="11051540" y="1108773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155575</xdr:rowOff>
    </xdr:from>
    <xdr:to xmlns:xdr="http://schemas.openxmlformats.org/drawingml/2006/spreadsheetDrawing">
      <xdr:col>85</xdr:col>
      <xdr:colOff>95250</xdr:colOff>
      <xdr:row>65</xdr:row>
      <xdr:rowOff>155575</xdr:rowOff>
    </xdr:to>
    <xdr:cxnSp macro="">
      <xdr:nvCxnSpPr>
        <xdr:cNvPr id="308" name="直線コネクタ 307"/>
        <xdr:cNvCxnSpPr/>
      </xdr:nvCxnSpPr>
      <xdr:spPr>
        <a:xfrm>
          <a:off x="11742420" y="108870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24130</xdr:rowOff>
    </xdr:from>
    <xdr:ext cx="762000" cy="236855"/>
    <xdr:sp macro="" textlink="">
      <xdr:nvSpPr>
        <xdr:cNvPr id="309" name="テキスト ボックス 308"/>
        <xdr:cNvSpPr txBox="1"/>
      </xdr:nvSpPr>
      <xdr:spPr>
        <a:xfrm>
          <a:off x="11051540" y="1075563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154305</xdr:rowOff>
    </xdr:from>
    <xdr:to xmlns:xdr="http://schemas.openxmlformats.org/drawingml/2006/spreadsheetDrawing">
      <xdr:col>85</xdr:col>
      <xdr:colOff>95250</xdr:colOff>
      <xdr:row>63</xdr:row>
      <xdr:rowOff>154305</xdr:rowOff>
    </xdr:to>
    <xdr:cxnSp macro="">
      <xdr:nvCxnSpPr>
        <xdr:cNvPr id="310" name="直線コネクタ 309"/>
        <xdr:cNvCxnSpPr/>
      </xdr:nvCxnSpPr>
      <xdr:spPr>
        <a:xfrm>
          <a:off x="11742420" y="105556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22225</xdr:rowOff>
    </xdr:from>
    <xdr:ext cx="762000" cy="236855"/>
    <xdr:sp macro="" textlink="">
      <xdr:nvSpPr>
        <xdr:cNvPr id="311" name="テキスト ボックス 310"/>
        <xdr:cNvSpPr txBox="1"/>
      </xdr:nvSpPr>
      <xdr:spPr>
        <a:xfrm>
          <a:off x="11051540" y="1042352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153035</xdr:rowOff>
    </xdr:from>
    <xdr:to xmlns:xdr="http://schemas.openxmlformats.org/drawingml/2006/spreadsheetDrawing">
      <xdr:col>85</xdr:col>
      <xdr:colOff>95250</xdr:colOff>
      <xdr:row>61</xdr:row>
      <xdr:rowOff>153035</xdr:rowOff>
    </xdr:to>
    <xdr:cxnSp macro="">
      <xdr:nvCxnSpPr>
        <xdr:cNvPr id="312" name="直線コネクタ 311"/>
        <xdr:cNvCxnSpPr/>
      </xdr:nvCxnSpPr>
      <xdr:spPr>
        <a:xfrm>
          <a:off x="11742420" y="102241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20955</xdr:rowOff>
    </xdr:from>
    <xdr:ext cx="762000" cy="236220"/>
    <xdr:sp macro="" textlink="">
      <xdr:nvSpPr>
        <xdr:cNvPr id="313" name="テキスト ボックス 312"/>
        <xdr:cNvSpPr txBox="1"/>
      </xdr:nvSpPr>
      <xdr:spPr>
        <a:xfrm>
          <a:off x="11051540" y="10092055"/>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151130</xdr:rowOff>
    </xdr:from>
    <xdr:to xmlns:xdr="http://schemas.openxmlformats.org/drawingml/2006/spreadsheetDrawing">
      <xdr:col>85</xdr:col>
      <xdr:colOff>95250</xdr:colOff>
      <xdr:row>59</xdr:row>
      <xdr:rowOff>151130</xdr:rowOff>
    </xdr:to>
    <xdr:cxnSp macro="">
      <xdr:nvCxnSpPr>
        <xdr:cNvPr id="314" name="直線コネクタ 313"/>
        <xdr:cNvCxnSpPr/>
      </xdr:nvCxnSpPr>
      <xdr:spPr>
        <a:xfrm>
          <a:off x="11742420" y="9892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19050</xdr:rowOff>
    </xdr:from>
    <xdr:ext cx="762000" cy="236855"/>
    <xdr:sp macro="" textlink="">
      <xdr:nvSpPr>
        <xdr:cNvPr id="315" name="テキスト ボックス 314"/>
        <xdr:cNvSpPr txBox="1"/>
      </xdr:nvSpPr>
      <xdr:spPr>
        <a:xfrm>
          <a:off x="11051540" y="97599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149225</xdr:rowOff>
    </xdr:from>
    <xdr:to xmlns:xdr="http://schemas.openxmlformats.org/drawingml/2006/spreadsheetDrawing">
      <xdr:col>85</xdr:col>
      <xdr:colOff>95250</xdr:colOff>
      <xdr:row>57</xdr:row>
      <xdr:rowOff>149225</xdr:rowOff>
    </xdr:to>
    <xdr:cxnSp macro="">
      <xdr:nvCxnSpPr>
        <xdr:cNvPr id="316" name="直線コネクタ 315"/>
        <xdr:cNvCxnSpPr/>
      </xdr:nvCxnSpPr>
      <xdr:spPr>
        <a:xfrm>
          <a:off x="11742420" y="9559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17145</xdr:rowOff>
    </xdr:from>
    <xdr:ext cx="762000" cy="236855"/>
    <xdr:sp macro="" textlink="">
      <xdr:nvSpPr>
        <xdr:cNvPr id="317" name="テキスト ボックス 316"/>
        <xdr:cNvSpPr txBox="1"/>
      </xdr:nvSpPr>
      <xdr:spPr>
        <a:xfrm>
          <a:off x="11051540" y="942784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18" name="直線コネクタ 317"/>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15240</xdr:rowOff>
    </xdr:from>
    <xdr:ext cx="762000" cy="248920"/>
    <xdr:sp macro="" textlink="">
      <xdr:nvSpPr>
        <xdr:cNvPr id="319" name="テキスト ボックス 318"/>
        <xdr:cNvSpPr txBox="1"/>
      </xdr:nvSpPr>
      <xdr:spPr>
        <a:xfrm>
          <a:off x="11051540" y="90957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146685</xdr:rowOff>
    </xdr:from>
    <xdr:to xmlns:xdr="http://schemas.openxmlformats.org/drawingml/2006/spreadsheetDrawing">
      <xdr:col>81</xdr:col>
      <xdr:colOff>44450</xdr:colOff>
      <xdr:row>67</xdr:row>
      <xdr:rowOff>66040</xdr:rowOff>
    </xdr:to>
    <xdr:cxnSp macro="">
      <xdr:nvCxnSpPr>
        <xdr:cNvPr id="321" name="直線コネクタ 320"/>
        <xdr:cNvCxnSpPr/>
      </xdr:nvCxnSpPr>
      <xdr:spPr>
        <a:xfrm flipV="1">
          <a:off x="15577820" y="9722485"/>
          <a:ext cx="0" cy="14052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39370</xdr:rowOff>
    </xdr:from>
    <xdr:ext cx="758190" cy="240030"/>
    <xdr:sp macro="" textlink="">
      <xdr:nvSpPr>
        <xdr:cNvPr id="322" name="定員管理の状況最小値テキスト"/>
        <xdr:cNvSpPr txBox="1"/>
      </xdr:nvSpPr>
      <xdr:spPr>
        <a:xfrm>
          <a:off x="15666720" y="11101070"/>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66040</xdr:rowOff>
    </xdr:from>
    <xdr:to xmlns:xdr="http://schemas.openxmlformats.org/drawingml/2006/spreadsheetDrawing">
      <xdr:col>81</xdr:col>
      <xdr:colOff>133350</xdr:colOff>
      <xdr:row>67</xdr:row>
      <xdr:rowOff>66040</xdr:rowOff>
    </xdr:to>
    <xdr:cxnSp macro="">
      <xdr:nvCxnSpPr>
        <xdr:cNvPr id="323" name="直線コネクタ 322"/>
        <xdr:cNvCxnSpPr/>
      </xdr:nvCxnSpPr>
      <xdr:spPr>
        <a:xfrm>
          <a:off x="15506700" y="111277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67945</xdr:rowOff>
    </xdr:from>
    <xdr:ext cx="758190" cy="240030"/>
    <xdr:sp macro="" textlink="">
      <xdr:nvSpPr>
        <xdr:cNvPr id="324" name="定員管理の状況最大値テキスト"/>
        <xdr:cNvSpPr txBox="1"/>
      </xdr:nvSpPr>
      <xdr:spPr>
        <a:xfrm>
          <a:off x="15666720" y="9478645"/>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146685</xdr:rowOff>
    </xdr:from>
    <xdr:to xmlns:xdr="http://schemas.openxmlformats.org/drawingml/2006/spreadsheetDrawing">
      <xdr:col>81</xdr:col>
      <xdr:colOff>133350</xdr:colOff>
      <xdr:row>58</xdr:row>
      <xdr:rowOff>146685</xdr:rowOff>
    </xdr:to>
    <xdr:cxnSp macro="">
      <xdr:nvCxnSpPr>
        <xdr:cNvPr id="325" name="直線コネクタ 324"/>
        <xdr:cNvCxnSpPr/>
      </xdr:nvCxnSpPr>
      <xdr:spPr>
        <a:xfrm>
          <a:off x="15506700" y="97224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102235</xdr:rowOff>
    </xdr:from>
    <xdr:to xmlns:xdr="http://schemas.openxmlformats.org/drawingml/2006/spreadsheetDrawing">
      <xdr:col>81</xdr:col>
      <xdr:colOff>44450</xdr:colOff>
      <xdr:row>61</xdr:row>
      <xdr:rowOff>104140</xdr:rowOff>
    </xdr:to>
    <xdr:cxnSp macro="">
      <xdr:nvCxnSpPr>
        <xdr:cNvPr id="326" name="直線コネクタ 325"/>
        <xdr:cNvCxnSpPr/>
      </xdr:nvCxnSpPr>
      <xdr:spPr>
        <a:xfrm>
          <a:off x="14810740" y="10173335"/>
          <a:ext cx="7670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107315</xdr:rowOff>
    </xdr:from>
    <xdr:ext cx="758190" cy="240030"/>
    <xdr:sp macro="" textlink="">
      <xdr:nvSpPr>
        <xdr:cNvPr id="327" name="定員管理の状況平均値テキスト"/>
        <xdr:cNvSpPr txBox="1"/>
      </xdr:nvSpPr>
      <xdr:spPr>
        <a:xfrm>
          <a:off x="15666720" y="10178415"/>
          <a:ext cx="75819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133350</xdr:rowOff>
    </xdr:from>
    <xdr:to xmlns:xdr="http://schemas.openxmlformats.org/drawingml/2006/spreadsheetDrawing">
      <xdr:col>81</xdr:col>
      <xdr:colOff>95250</xdr:colOff>
      <xdr:row>62</xdr:row>
      <xdr:rowOff>69215</xdr:rowOff>
    </xdr:to>
    <xdr:sp macro="" textlink="">
      <xdr:nvSpPr>
        <xdr:cNvPr id="328" name="フローチャート: 判断 327"/>
        <xdr:cNvSpPr/>
      </xdr:nvSpPr>
      <xdr:spPr>
        <a:xfrm>
          <a:off x="15533370" y="1020445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61</xdr:row>
      <xdr:rowOff>66040</xdr:rowOff>
    </xdr:from>
    <xdr:to xmlns:xdr="http://schemas.openxmlformats.org/drawingml/2006/spreadsheetDrawing">
      <xdr:col>77</xdr:col>
      <xdr:colOff>44450</xdr:colOff>
      <xdr:row>61</xdr:row>
      <xdr:rowOff>102235</xdr:rowOff>
    </xdr:to>
    <xdr:cxnSp macro="">
      <xdr:nvCxnSpPr>
        <xdr:cNvPr id="329" name="直線コネクタ 328"/>
        <xdr:cNvCxnSpPr/>
      </xdr:nvCxnSpPr>
      <xdr:spPr>
        <a:xfrm>
          <a:off x="13999210" y="10137140"/>
          <a:ext cx="81153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61</xdr:row>
      <xdr:rowOff>93980</xdr:rowOff>
    </xdr:from>
    <xdr:to xmlns:xdr="http://schemas.openxmlformats.org/drawingml/2006/spreadsheetDrawing">
      <xdr:col>77</xdr:col>
      <xdr:colOff>95250</xdr:colOff>
      <xdr:row>62</xdr:row>
      <xdr:rowOff>29210</xdr:rowOff>
    </xdr:to>
    <xdr:sp macro="" textlink="">
      <xdr:nvSpPr>
        <xdr:cNvPr id="330" name="フローチャート: 判断 329"/>
        <xdr:cNvSpPr/>
      </xdr:nvSpPr>
      <xdr:spPr>
        <a:xfrm>
          <a:off x="14766290" y="1016508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15240</xdr:rowOff>
    </xdr:from>
    <xdr:ext cx="732790" cy="240665"/>
    <xdr:sp macro="" textlink="">
      <xdr:nvSpPr>
        <xdr:cNvPr id="331" name="テキスト ボックス 330"/>
        <xdr:cNvSpPr txBox="1"/>
      </xdr:nvSpPr>
      <xdr:spPr>
        <a:xfrm>
          <a:off x="14465300" y="10251440"/>
          <a:ext cx="7327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21590</xdr:rowOff>
    </xdr:from>
    <xdr:to xmlns:xdr="http://schemas.openxmlformats.org/drawingml/2006/spreadsheetDrawing">
      <xdr:col>72</xdr:col>
      <xdr:colOff>191770</xdr:colOff>
      <xdr:row>61</xdr:row>
      <xdr:rowOff>66040</xdr:rowOff>
    </xdr:to>
    <xdr:cxnSp macro="">
      <xdr:nvCxnSpPr>
        <xdr:cNvPr id="332" name="直線コネクタ 331"/>
        <xdr:cNvCxnSpPr/>
      </xdr:nvCxnSpPr>
      <xdr:spPr>
        <a:xfrm>
          <a:off x="13192760" y="10092690"/>
          <a:ext cx="8064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92710</xdr:rowOff>
    </xdr:from>
    <xdr:to xmlns:xdr="http://schemas.openxmlformats.org/drawingml/2006/spreadsheetDrawing">
      <xdr:col>73</xdr:col>
      <xdr:colOff>44450</xdr:colOff>
      <xdr:row>62</xdr:row>
      <xdr:rowOff>27940</xdr:rowOff>
    </xdr:to>
    <xdr:sp macro="" textlink="">
      <xdr:nvSpPr>
        <xdr:cNvPr id="333" name="フローチャート: 判断 332"/>
        <xdr:cNvSpPr/>
      </xdr:nvSpPr>
      <xdr:spPr>
        <a:xfrm>
          <a:off x="13959840" y="10163810"/>
          <a:ext cx="838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13335</xdr:rowOff>
    </xdr:from>
    <xdr:ext cx="758190" cy="240665"/>
    <xdr:sp macro="" textlink="">
      <xdr:nvSpPr>
        <xdr:cNvPr id="334" name="テキスト ボックス 333"/>
        <xdr:cNvSpPr txBox="1"/>
      </xdr:nvSpPr>
      <xdr:spPr>
        <a:xfrm>
          <a:off x="13647420" y="10249535"/>
          <a:ext cx="7581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7620</xdr:rowOff>
    </xdr:from>
    <xdr:to xmlns:xdr="http://schemas.openxmlformats.org/drawingml/2006/spreadsheetDrawing">
      <xdr:col>68</xdr:col>
      <xdr:colOff>152400</xdr:colOff>
      <xdr:row>61</xdr:row>
      <xdr:rowOff>21590</xdr:rowOff>
    </xdr:to>
    <xdr:cxnSp macro="">
      <xdr:nvCxnSpPr>
        <xdr:cNvPr id="335" name="直線コネクタ 334"/>
        <xdr:cNvCxnSpPr/>
      </xdr:nvCxnSpPr>
      <xdr:spPr>
        <a:xfrm>
          <a:off x="12374880" y="10078720"/>
          <a:ext cx="8178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57785</xdr:rowOff>
    </xdr:from>
    <xdr:to xmlns:xdr="http://schemas.openxmlformats.org/drawingml/2006/spreadsheetDrawing">
      <xdr:col>68</xdr:col>
      <xdr:colOff>191770</xdr:colOff>
      <xdr:row>61</xdr:row>
      <xdr:rowOff>151765</xdr:rowOff>
    </xdr:to>
    <xdr:sp macro="" textlink="">
      <xdr:nvSpPr>
        <xdr:cNvPr id="336" name="フローチャート: 判断 335"/>
        <xdr:cNvSpPr/>
      </xdr:nvSpPr>
      <xdr:spPr>
        <a:xfrm>
          <a:off x="13141960" y="10128885"/>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137160</xdr:rowOff>
    </xdr:from>
    <xdr:ext cx="758190" cy="239395"/>
    <xdr:sp macro="" textlink="">
      <xdr:nvSpPr>
        <xdr:cNvPr id="337" name="テキスト ボックス 336"/>
        <xdr:cNvSpPr txBox="1"/>
      </xdr:nvSpPr>
      <xdr:spPr>
        <a:xfrm>
          <a:off x="12847320" y="10208260"/>
          <a:ext cx="7581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20955</xdr:rowOff>
    </xdr:from>
    <xdr:to xmlns:xdr="http://schemas.openxmlformats.org/drawingml/2006/spreadsheetDrawing">
      <xdr:col>64</xdr:col>
      <xdr:colOff>152400</xdr:colOff>
      <xdr:row>61</xdr:row>
      <xdr:rowOff>114935</xdr:rowOff>
    </xdr:to>
    <xdr:sp macro="" textlink="">
      <xdr:nvSpPr>
        <xdr:cNvPr id="338" name="フローチャート: 判断 337"/>
        <xdr:cNvSpPr/>
      </xdr:nvSpPr>
      <xdr:spPr>
        <a:xfrm>
          <a:off x="12324080" y="1009205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100965</xdr:rowOff>
    </xdr:from>
    <xdr:ext cx="758190" cy="240030"/>
    <xdr:sp macro="" textlink="">
      <xdr:nvSpPr>
        <xdr:cNvPr id="339" name="テキスト ボックス 338"/>
        <xdr:cNvSpPr txBox="1"/>
      </xdr:nvSpPr>
      <xdr:spPr>
        <a:xfrm>
          <a:off x="12029440" y="10172065"/>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156845</xdr:rowOff>
    </xdr:from>
    <xdr:ext cx="758190" cy="236855"/>
    <xdr:sp macro="" textlink="">
      <xdr:nvSpPr>
        <xdr:cNvPr id="340" name="テキスト ボックス 339"/>
        <xdr:cNvSpPr txBox="1"/>
      </xdr:nvSpPr>
      <xdr:spPr>
        <a:xfrm>
          <a:off x="15379700" y="11548745"/>
          <a:ext cx="7581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156845</xdr:rowOff>
    </xdr:from>
    <xdr:ext cx="758190" cy="236855"/>
    <xdr:sp macro="" textlink="">
      <xdr:nvSpPr>
        <xdr:cNvPr id="341" name="テキスト ボックス 340"/>
        <xdr:cNvSpPr txBox="1"/>
      </xdr:nvSpPr>
      <xdr:spPr>
        <a:xfrm>
          <a:off x="14612620" y="11548745"/>
          <a:ext cx="7581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156845</xdr:rowOff>
    </xdr:from>
    <xdr:ext cx="762000" cy="236855"/>
    <xdr:sp macro="" textlink="">
      <xdr:nvSpPr>
        <xdr:cNvPr id="342" name="テキスト ボックス 341"/>
        <xdr:cNvSpPr txBox="1"/>
      </xdr:nvSpPr>
      <xdr:spPr>
        <a:xfrm>
          <a:off x="13807440" y="1154874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156845</xdr:rowOff>
    </xdr:from>
    <xdr:ext cx="758190" cy="236855"/>
    <xdr:sp macro="" textlink="">
      <xdr:nvSpPr>
        <xdr:cNvPr id="343" name="テキスト ボックス 342"/>
        <xdr:cNvSpPr txBox="1"/>
      </xdr:nvSpPr>
      <xdr:spPr>
        <a:xfrm>
          <a:off x="12994640" y="11548745"/>
          <a:ext cx="7581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156845</xdr:rowOff>
    </xdr:from>
    <xdr:ext cx="758190" cy="236855"/>
    <xdr:sp macro="" textlink="">
      <xdr:nvSpPr>
        <xdr:cNvPr id="344" name="テキスト ボックス 343"/>
        <xdr:cNvSpPr txBox="1"/>
      </xdr:nvSpPr>
      <xdr:spPr>
        <a:xfrm>
          <a:off x="12176760" y="11548745"/>
          <a:ext cx="7581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57785</xdr:rowOff>
    </xdr:from>
    <xdr:to xmlns:xdr="http://schemas.openxmlformats.org/drawingml/2006/spreadsheetDrawing">
      <xdr:col>81</xdr:col>
      <xdr:colOff>95250</xdr:colOff>
      <xdr:row>61</xdr:row>
      <xdr:rowOff>151765</xdr:rowOff>
    </xdr:to>
    <xdr:sp macro="" textlink="">
      <xdr:nvSpPr>
        <xdr:cNvPr id="345" name="楕円 344"/>
        <xdr:cNvSpPr/>
      </xdr:nvSpPr>
      <xdr:spPr>
        <a:xfrm>
          <a:off x="15533370" y="10128885"/>
          <a:ext cx="9525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71755</xdr:rowOff>
    </xdr:from>
    <xdr:ext cx="758190" cy="240030"/>
    <xdr:sp macro="" textlink="">
      <xdr:nvSpPr>
        <xdr:cNvPr id="346" name="定員管理の状況該当値テキスト"/>
        <xdr:cNvSpPr txBox="1"/>
      </xdr:nvSpPr>
      <xdr:spPr>
        <a:xfrm>
          <a:off x="15666720" y="9977755"/>
          <a:ext cx="7581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61</xdr:row>
      <xdr:rowOff>55880</xdr:rowOff>
    </xdr:from>
    <xdr:to xmlns:xdr="http://schemas.openxmlformats.org/drawingml/2006/spreadsheetDrawing">
      <xdr:col>77</xdr:col>
      <xdr:colOff>95250</xdr:colOff>
      <xdr:row>61</xdr:row>
      <xdr:rowOff>149860</xdr:rowOff>
    </xdr:to>
    <xdr:sp macro="" textlink="">
      <xdr:nvSpPr>
        <xdr:cNvPr id="347" name="楕円 346"/>
        <xdr:cNvSpPr/>
      </xdr:nvSpPr>
      <xdr:spPr>
        <a:xfrm>
          <a:off x="14766290" y="10126980"/>
          <a:ext cx="9525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0</xdr:rowOff>
    </xdr:from>
    <xdr:ext cx="732790" cy="240030"/>
    <xdr:sp macro="" textlink="">
      <xdr:nvSpPr>
        <xdr:cNvPr id="348" name="テキスト ボックス 347"/>
        <xdr:cNvSpPr txBox="1"/>
      </xdr:nvSpPr>
      <xdr:spPr>
        <a:xfrm>
          <a:off x="14465300" y="9906000"/>
          <a:ext cx="7327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19050</xdr:rowOff>
    </xdr:from>
    <xdr:to xmlns:xdr="http://schemas.openxmlformats.org/drawingml/2006/spreadsheetDrawing">
      <xdr:col>73</xdr:col>
      <xdr:colOff>44450</xdr:colOff>
      <xdr:row>61</xdr:row>
      <xdr:rowOff>113030</xdr:rowOff>
    </xdr:to>
    <xdr:sp macro="" textlink="">
      <xdr:nvSpPr>
        <xdr:cNvPr id="349" name="楕円 348"/>
        <xdr:cNvSpPr/>
      </xdr:nvSpPr>
      <xdr:spPr>
        <a:xfrm>
          <a:off x="13959840" y="10090150"/>
          <a:ext cx="838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122555</xdr:rowOff>
    </xdr:from>
    <xdr:ext cx="758190" cy="236855"/>
    <xdr:sp macro="" textlink="">
      <xdr:nvSpPr>
        <xdr:cNvPr id="350" name="テキスト ボックス 349"/>
        <xdr:cNvSpPr txBox="1"/>
      </xdr:nvSpPr>
      <xdr:spPr>
        <a:xfrm>
          <a:off x="13647420" y="9863455"/>
          <a:ext cx="7581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132715</xdr:rowOff>
    </xdr:from>
    <xdr:to xmlns:xdr="http://schemas.openxmlformats.org/drawingml/2006/spreadsheetDrawing">
      <xdr:col>68</xdr:col>
      <xdr:colOff>191770</xdr:colOff>
      <xdr:row>61</xdr:row>
      <xdr:rowOff>68580</xdr:rowOff>
    </xdr:to>
    <xdr:sp macro="" textlink="">
      <xdr:nvSpPr>
        <xdr:cNvPr id="351" name="楕円 350"/>
        <xdr:cNvSpPr/>
      </xdr:nvSpPr>
      <xdr:spPr>
        <a:xfrm>
          <a:off x="13141960" y="10038715"/>
          <a:ext cx="901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77470</xdr:rowOff>
    </xdr:from>
    <xdr:ext cx="758190" cy="240665"/>
    <xdr:sp macro="" textlink="">
      <xdr:nvSpPr>
        <xdr:cNvPr id="352" name="テキスト ボックス 351"/>
        <xdr:cNvSpPr txBox="1"/>
      </xdr:nvSpPr>
      <xdr:spPr>
        <a:xfrm>
          <a:off x="12847320" y="9818370"/>
          <a:ext cx="7581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120650</xdr:rowOff>
    </xdr:from>
    <xdr:to xmlns:xdr="http://schemas.openxmlformats.org/drawingml/2006/spreadsheetDrawing">
      <xdr:col>64</xdr:col>
      <xdr:colOff>152400</xdr:colOff>
      <xdr:row>61</xdr:row>
      <xdr:rowOff>55880</xdr:rowOff>
    </xdr:to>
    <xdr:sp macro="" textlink="">
      <xdr:nvSpPr>
        <xdr:cNvPr id="353" name="楕円 352"/>
        <xdr:cNvSpPr/>
      </xdr:nvSpPr>
      <xdr:spPr>
        <a:xfrm>
          <a:off x="12324080" y="100266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64770</xdr:rowOff>
    </xdr:from>
    <xdr:ext cx="758190" cy="238760"/>
    <xdr:sp macro="" textlink="">
      <xdr:nvSpPr>
        <xdr:cNvPr id="354" name="テキスト ボックス 353"/>
        <xdr:cNvSpPr txBox="1"/>
      </xdr:nvSpPr>
      <xdr:spPr>
        <a:xfrm>
          <a:off x="12029440" y="9805670"/>
          <a:ext cx="7581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41910</xdr:rowOff>
    </xdr:from>
    <xdr:to xmlns:xdr="http://schemas.openxmlformats.org/drawingml/2006/spreadsheetDrawing">
      <xdr:col>85</xdr:col>
      <xdr:colOff>95250</xdr:colOff>
      <xdr:row>31</xdr:row>
      <xdr:rowOff>18415</xdr:rowOff>
    </xdr:to>
    <xdr:sp macro="" textlink="">
      <xdr:nvSpPr>
        <xdr:cNvPr id="355" name="正方形/長方形 354"/>
        <xdr:cNvSpPr/>
      </xdr:nvSpPr>
      <xdr:spPr>
        <a:xfrm>
          <a:off x="11742420" y="4829810"/>
          <a:ext cx="4653280"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602105" cy="294005"/>
    <xdr:sp macro="" textlink="">
      <xdr:nvSpPr>
        <xdr:cNvPr id="356" name="テキスト ボックス 355"/>
        <xdr:cNvSpPr txBox="1"/>
      </xdr:nvSpPr>
      <xdr:spPr>
        <a:xfrm>
          <a:off x="12519660" y="5179060"/>
          <a:ext cx="1602105"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7190" cy="344805"/>
    <xdr:sp macro="" textlink="">
      <xdr:nvSpPr>
        <xdr:cNvPr id="357" name="テキスト ボックス 356"/>
        <xdr:cNvSpPr txBox="1"/>
      </xdr:nvSpPr>
      <xdr:spPr>
        <a:xfrm>
          <a:off x="14109700" y="5154930"/>
          <a:ext cx="1647190"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58" name="正方形/長方形 357"/>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139700</xdr:rowOff>
    </xdr:from>
    <xdr:to xmlns:xdr="http://schemas.openxmlformats.org/drawingml/2006/spreadsheetDrawing">
      <xdr:col>93</xdr:col>
      <xdr:colOff>6350</xdr:colOff>
      <xdr:row>33</xdr:row>
      <xdr:rowOff>55245</xdr:rowOff>
    </xdr:to>
    <xdr:sp macro="" textlink="">
      <xdr:nvSpPr>
        <xdr:cNvPr id="359" name="正方形/長方形 358"/>
        <xdr:cNvSpPr/>
      </xdr:nvSpPr>
      <xdr:spPr>
        <a:xfrm>
          <a:off x="16459200" y="5257800"/>
          <a:ext cx="138176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60" name="正方形/長方形 359"/>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139700</xdr:rowOff>
    </xdr:from>
    <xdr:to xmlns:xdr="http://schemas.openxmlformats.org/drawingml/2006/spreadsheetDrawing">
      <xdr:col>99</xdr:col>
      <xdr:colOff>146050</xdr:colOff>
      <xdr:row>33</xdr:row>
      <xdr:rowOff>55245</xdr:rowOff>
    </xdr:to>
    <xdr:sp macro="" textlink="">
      <xdr:nvSpPr>
        <xdr:cNvPr id="361" name="正方形/長方形 360"/>
        <xdr:cNvSpPr/>
      </xdr:nvSpPr>
      <xdr:spPr>
        <a:xfrm>
          <a:off x="17967960" y="5257800"/>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62" name="正方形/長方形 361"/>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31</xdr:row>
      <xdr:rowOff>139700</xdr:rowOff>
    </xdr:from>
    <xdr:to xmlns:xdr="http://schemas.openxmlformats.org/drawingml/2006/spreadsheetDrawing">
      <xdr:col>106</xdr:col>
      <xdr:colOff>139700</xdr:colOff>
      <xdr:row>33</xdr:row>
      <xdr:rowOff>55245</xdr:rowOff>
    </xdr:to>
    <xdr:sp macro="" textlink="">
      <xdr:nvSpPr>
        <xdr:cNvPr id="363" name="正方形/長方形 362"/>
        <xdr:cNvSpPr/>
      </xdr:nvSpPr>
      <xdr:spPr>
        <a:xfrm>
          <a:off x="19304000" y="5257800"/>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127635</xdr:rowOff>
    </xdr:to>
    <xdr:sp macro="" textlink="">
      <xdr:nvSpPr>
        <xdr:cNvPr id="364" name="正方形/長方形 363"/>
        <xdr:cNvSpPr/>
      </xdr:nvSpPr>
      <xdr:spPr>
        <a:xfrm>
          <a:off x="11742420" y="5564505"/>
          <a:ext cx="4653280" cy="232283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127635</xdr:rowOff>
    </xdr:to>
    <xdr:sp macro="" textlink="">
      <xdr:nvSpPr>
        <xdr:cNvPr id="365" name="正方形/長方形 364"/>
        <xdr:cNvSpPr/>
      </xdr:nvSpPr>
      <xdr:spPr>
        <a:xfrm>
          <a:off x="16568420" y="5564505"/>
          <a:ext cx="5516880" cy="2322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29845</xdr:rowOff>
    </xdr:to>
    <xdr:sp macro="" textlink="">
      <xdr:nvSpPr>
        <xdr:cNvPr id="366" name="正方形/長方形 365"/>
        <xdr:cNvSpPr/>
      </xdr:nvSpPr>
      <xdr:spPr>
        <a:xfrm>
          <a:off x="16568420" y="5564505"/>
          <a:ext cx="34899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92075</xdr:rowOff>
    </xdr:from>
    <xdr:to xmlns:xdr="http://schemas.openxmlformats.org/drawingml/2006/spreadsheetDrawing">
      <xdr:col>114</xdr:col>
      <xdr:colOff>114300</xdr:colOff>
      <xdr:row>47</xdr:row>
      <xdr:rowOff>67310</xdr:rowOff>
    </xdr:to>
    <xdr:sp macro="" textlink="" fLocksText="0">
      <xdr:nvSpPr>
        <xdr:cNvPr id="367" name="テキスト ボックス 366"/>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0.1</a:t>
          </a:r>
          <a:r>
            <a:rPr kumimoji="1" lang="ja-JP" altLang="en-US" sz="1300">
              <a:latin typeface="ＭＳ Ｐゴシック"/>
              <a:ea typeface="ＭＳ Ｐゴシック"/>
            </a:rPr>
            <a:t>％上昇し、類似団体内平均は下回ったものの、全国平均及び福島県平均を上回る結果となった。庁舎建設に係る償還が開始したことにより上昇することとなった。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今後においても、岩江こども園やアウトドア・アクティビティ拠点施設整備に係る地方債の借入により</a:t>
          </a:r>
          <a:r>
            <a:rPr kumimoji="1" lang="ja-JP" altLang="en-US" sz="1300">
              <a:solidFill>
                <a:sysClr val="windowText" lastClr="000000"/>
              </a:solidFill>
              <a:latin typeface="ＭＳ Ｐゴシック"/>
              <a:ea typeface="ＭＳ Ｐゴシック"/>
            </a:rPr>
            <a:t>公</a:t>
          </a:r>
          <a:r>
            <a:rPr kumimoji="1" lang="ja-JP" altLang="en-US" sz="1300">
              <a:solidFill>
                <a:sysClr val="windowText" lastClr="000000"/>
              </a:solidFill>
              <a:latin typeface="ＭＳ Ｐゴシック"/>
              <a:ea typeface="ＭＳ Ｐゴシック"/>
            </a:rPr>
            <a:t>債</a:t>
          </a:r>
          <a:r>
            <a:rPr kumimoji="1" lang="ja-JP" altLang="en-US" sz="1300">
              <a:solidFill>
                <a:sysClr val="windowText" lastClr="000000"/>
              </a:solidFill>
              <a:latin typeface="ＭＳ Ｐゴシック"/>
              <a:ea typeface="ＭＳ Ｐゴシック"/>
            </a:rPr>
            <a:t>費</a:t>
          </a:r>
          <a:r>
            <a:rPr kumimoji="1" lang="ja-JP" altLang="en-US" sz="1300">
              <a:solidFill>
                <a:sysClr val="windowText" lastClr="000000"/>
              </a:solidFill>
              <a:latin typeface="ＭＳ Ｐゴシック"/>
              <a:ea typeface="ＭＳ Ｐゴシック"/>
            </a:rPr>
            <a:t>の上昇が見込まれる。</a:t>
          </a:r>
          <a:r>
            <a:rPr kumimoji="1" lang="ja-JP" altLang="en-US" sz="1300">
              <a:solidFill>
                <a:sysClr val="windowText" lastClr="000000"/>
              </a:solidFill>
              <a:latin typeface="ＭＳ Ｐゴシック"/>
              <a:ea typeface="ＭＳ Ｐゴシック"/>
            </a:rPr>
            <a:t>令和11</a:t>
          </a:r>
          <a:r>
            <a:rPr kumimoji="1" lang="ja-JP" altLang="en-US" sz="1300">
              <a:solidFill>
                <a:sysClr val="windowText" lastClr="000000"/>
              </a:solidFill>
              <a:latin typeface="ＭＳ Ｐゴシック"/>
              <a:ea typeface="ＭＳ Ｐゴシック"/>
            </a:rPr>
            <a:t>年度</a:t>
          </a:r>
          <a:r>
            <a:rPr kumimoji="1" lang="ja-JP" altLang="en-US" sz="1300">
              <a:solidFill>
                <a:sysClr val="windowText" lastClr="000000"/>
              </a:solidFill>
              <a:latin typeface="ＭＳ Ｐゴシック"/>
              <a:ea typeface="ＭＳ Ｐゴシック"/>
            </a:rPr>
            <a:t>を</a:t>
          </a:r>
          <a:r>
            <a:rPr kumimoji="1" lang="ja-JP" altLang="en-US" sz="1300">
              <a:latin typeface="ＭＳ Ｐゴシック"/>
              <a:ea typeface="ＭＳ Ｐゴシック"/>
            </a:rPr>
            <a:t>ピークに減少に転じる見込みであるが、減債基金の積立てなど充当財源の確保を行うとともに、「中期財政計画」において、令和</a:t>
          </a:r>
          <a:r>
            <a:rPr kumimoji="1" lang="en-US" altLang="ja-JP" sz="1300">
              <a:latin typeface="ＭＳ Ｐゴシック"/>
              <a:ea typeface="ＭＳ Ｐゴシック"/>
            </a:rPr>
            <a:t>7</a:t>
          </a:r>
          <a:r>
            <a:rPr kumimoji="1" lang="ja-JP" altLang="en-US" sz="1300">
              <a:latin typeface="ＭＳ Ｐゴシック"/>
              <a:ea typeface="ＭＳ Ｐゴシック"/>
            </a:rPr>
            <a:t>年度の目標指数としている</a:t>
          </a:r>
          <a:r>
            <a:rPr kumimoji="1" lang="en-US" altLang="ja-JP" sz="1300">
              <a:latin typeface="ＭＳ Ｐゴシック"/>
              <a:ea typeface="ＭＳ Ｐゴシック"/>
            </a:rPr>
            <a:t>10</a:t>
          </a:r>
          <a:r>
            <a:rPr kumimoji="1" lang="en-US" altLang="ja-JP" sz="1300" baseline="0">
              <a:latin typeface="ＭＳ Ｐゴシック"/>
              <a:ea typeface="ＭＳ Ｐゴシック"/>
            </a:rPr>
            <a:t>%</a:t>
          </a:r>
          <a:r>
            <a:rPr kumimoji="1" lang="ja-JP" altLang="en-US" sz="1300" baseline="0">
              <a:latin typeface="ＭＳ Ｐゴシック"/>
              <a:ea typeface="ＭＳ Ｐゴシック"/>
            </a:rPr>
            <a:t>を超過することのないよう、計画的な借入に努める。</a:t>
          </a:r>
          <a:endParaRPr kumimoji="1" lang="en-US" altLang="ja-JP" sz="1300" baseline="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97155</xdr:rowOff>
    </xdr:from>
    <xdr:ext cx="298450" cy="214630"/>
    <xdr:sp macro="" textlink="">
      <xdr:nvSpPr>
        <xdr:cNvPr id="368" name="テキスト ボックス 367"/>
        <xdr:cNvSpPr txBox="1"/>
      </xdr:nvSpPr>
      <xdr:spPr>
        <a:xfrm>
          <a:off x="11704320" y="5380355"/>
          <a:ext cx="29845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127635</xdr:rowOff>
    </xdr:from>
    <xdr:to xmlns:xdr="http://schemas.openxmlformats.org/drawingml/2006/spreadsheetDrawing">
      <xdr:col>85</xdr:col>
      <xdr:colOff>95250</xdr:colOff>
      <xdr:row>47</xdr:row>
      <xdr:rowOff>127635</xdr:rowOff>
    </xdr:to>
    <xdr:cxnSp macro="">
      <xdr:nvCxnSpPr>
        <xdr:cNvPr id="369" name="直線コネクタ 368"/>
        <xdr:cNvCxnSpPr/>
      </xdr:nvCxnSpPr>
      <xdr:spPr>
        <a:xfrm>
          <a:off x="11742420" y="78873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156845</xdr:rowOff>
    </xdr:from>
    <xdr:ext cx="762000" cy="245745"/>
    <xdr:sp macro="" textlink="">
      <xdr:nvSpPr>
        <xdr:cNvPr id="370" name="テキスト ボックス 369"/>
        <xdr:cNvSpPr txBox="1"/>
      </xdr:nvSpPr>
      <xdr:spPr>
        <a:xfrm>
          <a:off x="11051540" y="77514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71755</xdr:rowOff>
    </xdr:from>
    <xdr:to xmlns:xdr="http://schemas.openxmlformats.org/drawingml/2006/spreadsheetDrawing">
      <xdr:col>85</xdr:col>
      <xdr:colOff>95250</xdr:colOff>
      <xdr:row>45</xdr:row>
      <xdr:rowOff>71755</xdr:rowOff>
    </xdr:to>
    <xdr:cxnSp macro="">
      <xdr:nvCxnSpPr>
        <xdr:cNvPr id="371" name="直線コネクタ 370"/>
        <xdr:cNvCxnSpPr/>
      </xdr:nvCxnSpPr>
      <xdr:spPr>
        <a:xfrm>
          <a:off x="1174242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99060</xdr:rowOff>
    </xdr:from>
    <xdr:ext cx="762000" cy="248920"/>
    <xdr:sp macro="" textlink="">
      <xdr:nvSpPr>
        <xdr:cNvPr id="372" name="テキスト ボックス 371"/>
        <xdr:cNvSpPr txBox="1"/>
      </xdr:nvSpPr>
      <xdr:spPr>
        <a:xfrm>
          <a:off x="11051540" y="73634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13335</xdr:rowOff>
    </xdr:from>
    <xdr:to xmlns:xdr="http://schemas.openxmlformats.org/drawingml/2006/spreadsheetDrawing">
      <xdr:col>85</xdr:col>
      <xdr:colOff>95250</xdr:colOff>
      <xdr:row>43</xdr:row>
      <xdr:rowOff>13335</xdr:rowOff>
    </xdr:to>
    <xdr:cxnSp macro="">
      <xdr:nvCxnSpPr>
        <xdr:cNvPr id="373" name="直線コネクタ 372"/>
        <xdr:cNvCxnSpPr/>
      </xdr:nvCxnSpPr>
      <xdr:spPr>
        <a:xfrm>
          <a:off x="11742420" y="71126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41275</xdr:rowOff>
    </xdr:from>
    <xdr:ext cx="762000" cy="248920"/>
    <xdr:sp macro="" textlink="">
      <xdr:nvSpPr>
        <xdr:cNvPr id="374" name="テキスト ボックス 373"/>
        <xdr:cNvSpPr txBox="1"/>
      </xdr:nvSpPr>
      <xdr:spPr>
        <a:xfrm>
          <a:off x="11051540" y="69754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122555</xdr:rowOff>
    </xdr:from>
    <xdr:to xmlns:xdr="http://schemas.openxmlformats.org/drawingml/2006/spreadsheetDrawing">
      <xdr:col>85</xdr:col>
      <xdr:colOff>95250</xdr:colOff>
      <xdr:row>40</xdr:row>
      <xdr:rowOff>122555</xdr:rowOff>
    </xdr:to>
    <xdr:cxnSp macro="">
      <xdr:nvCxnSpPr>
        <xdr:cNvPr id="375" name="直線コネクタ 374"/>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149860</xdr:rowOff>
    </xdr:from>
    <xdr:ext cx="762000" cy="247015"/>
    <xdr:sp macro="" textlink="">
      <xdr:nvSpPr>
        <xdr:cNvPr id="376" name="テキスト ボックス 375"/>
        <xdr:cNvSpPr txBox="1"/>
      </xdr:nvSpPr>
      <xdr:spPr>
        <a:xfrm>
          <a:off x="11051540" y="65887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64770</xdr:rowOff>
    </xdr:from>
    <xdr:to xmlns:xdr="http://schemas.openxmlformats.org/drawingml/2006/spreadsheetDrawing">
      <xdr:col>85</xdr:col>
      <xdr:colOff>95250</xdr:colOff>
      <xdr:row>38</xdr:row>
      <xdr:rowOff>64770</xdr:rowOff>
    </xdr:to>
    <xdr:cxnSp macro="">
      <xdr:nvCxnSpPr>
        <xdr:cNvPr id="377" name="直線コネクタ 376"/>
        <xdr:cNvCxnSpPr/>
      </xdr:nvCxnSpPr>
      <xdr:spPr>
        <a:xfrm>
          <a:off x="11742420" y="6338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93980</xdr:rowOff>
    </xdr:from>
    <xdr:ext cx="762000" cy="245745"/>
    <xdr:sp macro="" textlink="">
      <xdr:nvSpPr>
        <xdr:cNvPr id="378" name="テキスト ボックス 377"/>
        <xdr:cNvSpPr txBox="1"/>
      </xdr:nvSpPr>
      <xdr:spPr>
        <a:xfrm>
          <a:off x="11051540" y="62026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6985</xdr:rowOff>
    </xdr:from>
    <xdr:to xmlns:xdr="http://schemas.openxmlformats.org/drawingml/2006/spreadsheetDrawing">
      <xdr:col>85</xdr:col>
      <xdr:colOff>95250</xdr:colOff>
      <xdr:row>36</xdr:row>
      <xdr:rowOff>6985</xdr:rowOff>
    </xdr:to>
    <xdr:cxnSp macro="">
      <xdr:nvCxnSpPr>
        <xdr:cNvPr id="379" name="直線コネクタ 378"/>
        <xdr:cNvCxnSpPr/>
      </xdr:nvCxnSpPr>
      <xdr:spPr>
        <a:xfrm>
          <a:off x="11742420" y="5950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80" name="直線コネクタ 379"/>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127635</xdr:rowOff>
    </xdr:to>
    <xdr:sp macro="" textlink="">
      <xdr:nvSpPr>
        <xdr:cNvPr id="381" name="公債費負担の状況グラフ枠"/>
        <xdr:cNvSpPr/>
      </xdr:nvSpPr>
      <xdr:spPr>
        <a:xfrm>
          <a:off x="11742420" y="5564505"/>
          <a:ext cx="4653280" cy="23228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43815</xdr:rowOff>
    </xdr:from>
    <xdr:to xmlns:xdr="http://schemas.openxmlformats.org/drawingml/2006/spreadsheetDrawing">
      <xdr:col>81</xdr:col>
      <xdr:colOff>44450</xdr:colOff>
      <xdr:row>44</xdr:row>
      <xdr:rowOff>159385</xdr:rowOff>
    </xdr:to>
    <xdr:cxnSp macro="">
      <xdr:nvCxnSpPr>
        <xdr:cNvPr id="382" name="直線コネクタ 381"/>
        <xdr:cNvCxnSpPr/>
      </xdr:nvCxnSpPr>
      <xdr:spPr>
        <a:xfrm flipV="1">
          <a:off x="15577820" y="6152515"/>
          <a:ext cx="0" cy="12712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131445</xdr:rowOff>
    </xdr:from>
    <xdr:ext cx="758190" cy="248920"/>
    <xdr:sp macro="" textlink="">
      <xdr:nvSpPr>
        <xdr:cNvPr id="383" name="公債費負担の状況最小値テキスト"/>
        <xdr:cNvSpPr txBox="1"/>
      </xdr:nvSpPr>
      <xdr:spPr>
        <a:xfrm>
          <a:off x="15666720" y="739584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159385</xdr:rowOff>
    </xdr:from>
    <xdr:to xmlns:xdr="http://schemas.openxmlformats.org/drawingml/2006/spreadsheetDrawing">
      <xdr:col>81</xdr:col>
      <xdr:colOff>133350</xdr:colOff>
      <xdr:row>44</xdr:row>
      <xdr:rowOff>159385</xdr:rowOff>
    </xdr:to>
    <xdr:cxnSp macro="">
      <xdr:nvCxnSpPr>
        <xdr:cNvPr id="384" name="直線コネクタ 383"/>
        <xdr:cNvCxnSpPr/>
      </xdr:nvCxnSpPr>
      <xdr:spPr>
        <a:xfrm>
          <a:off x="15506700" y="74237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127000</xdr:rowOff>
    </xdr:from>
    <xdr:ext cx="758190" cy="247650"/>
    <xdr:sp macro="" textlink="">
      <xdr:nvSpPr>
        <xdr:cNvPr id="385" name="公債費負担の状況最大値テキスト"/>
        <xdr:cNvSpPr txBox="1"/>
      </xdr:nvSpPr>
      <xdr:spPr>
        <a:xfrm>
          <a:off x="15666720" y="5905500"/>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43815</xdr:rowOff>
    </xdr:from>
    <xdr:to xmlns:xdr="http://schemas.openxmlformats.org/drawingml/2006/spreadsheetDrawing">
      <xdr:col>81</xdr:col>
      <xdr:colOff>133350</xdr:colOff>
      <xdr:row>37</xdr:row>
      <xdr:rowOff>43815</xdr:rowOff>
    </xdr:to>
    <xdr:cxnSp macro="">
      <xdr:nvCxnSpPr>
        <xdr:cNvPr id="386" name="直線コネクタ 385"/>
        <xdr:cNvCxnSpPr/>
      </xdr:nvCxnSpPr>
      <xdr:spPr>
        <a:xfrm>
          <a:off x="15506700" y="61525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1270</xdr:rowOff>
    </xdr:from>
    <xdr:to xmlns:xdr="http://schemas.openxmlformats.org/drawingml/2006/spreadsheetDrawing">
      <xdr:col>81</xdr:col>
      <xdr:colOff>44450</xdr:colOff>
      <xdr:row>42</xdr:row>
      <xdr:rowOff>8255</xdr:rowOff>
    </xdr:to>
    <xdr:cxnSp macro="">
      <xdr:nvCxnSpPr>
        <xdr:cNvPr id="387" name="直線コネクタ 386"/>
        <xdr:cNvCxnSpPr/>
      </xdr:nvCxnSpPr>
      <xdr:spPr>
        <a:xfrm>
          <a:off x="14810740" y="6935470"/>
          <a:ext cx="7670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113665</xdr:rowOff>
    </xdr:from>
    <xdr:ext cx="758190" cy="246380"/>
    <xdr:sp macro="" textlink="">
      <xdr:nvSpPr>
        <xdr:cNvPr id="388" name="公債費負担の状況平均値テキスト"/>
        <xdr:cNvSpPr txBox="1"/>
      </xdr:nvSpPr>
      <xdr:spPr>
        <a:xfrm>
          <a:off x="15666720" y="6882765"/>
          <a:ext cx="75819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41</xdr:row>
      <xdr:rowOff>139700</xdr:rowOff>
    </xdr:from>
    <xdr:to xmlns:xdr="http://schemas.openxmlformats.org/drawingml/2006/spreadsheetDrawing">
      <xdr:col>81</xdr:col>
      <xdr:colOff>95250</xdr:colOff>
      <xdr:row>42</xdr:row>
      <xdr:rowOff>72390</xdr:rowOff>
    </xdr:to>
    <xdr:sp macro="" textlink="">
      <xdr:nvSpPr>
        <xdr:cNvPr id="389" name="フローチャート: 判断 388"/>
        <xdr:cNvSpPr/>
      </xdr:nvSpPr>
      <xdr:spPr>
        <a:xfrm>
          <a:off x="15533370" y="690880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41</xdr:row>
      <xdr:rowOff>142240</xdr:rowOff>
    </xdr:from>
    <xdr:to xmlns:xdr="http://schemas.openxmlformats.org/drawingml/2006/spreadsheetDrawing">
      <xdr:col>77</xdr:col>
      <xdr:colOff>44450</xdr:colOff>
      <xdr:row>42</xdr:row>
      <xdr:rowOff>1270</xdr:rowOff>
    </xdr:to>
    <xdr:cxnSp macro="">
      <xdr:nvCxnSpPr>
        <xdr:cNvPr id="390" name="直線コネクタ 389"/>
        <xdr:cNvCxnSpPr/>
      </xdr:nvCxnSpPr>
      <xdr:spPr>
        <a:xfrm>
          <a:off x="13999210" y="6911340"/>
          <a:ext cx="81153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41</xdr:row>
      <xdr:rowOff>149225</xdr:rowOff>
    </xdr:from>
    <xdr:to xmlns:xdr="http://schemas.openxmlformats.org/drawingml/2006/spreadsheetDrawing">
      <xdr:col>77</xdr:col>
      <xdr:colOff>95250</xdr:colOff>
      <xdr:row>42</xdr:row>
      <xdr:rowOff>81280</xdr:rowOff>
    </xdr:to>
    <xdr:sp macro="" textlink="">
      <xdr:nvSpPr>
        <xdr:cNvPr id="391" name="フローチャート: 判断 390"/>
        <xdr:cNvSpPr/>
      </xdr:nvSpPr>
      <xdr:spPr>
        <a:xfrm>
          <a:off x="14766290" y="691832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66040</xdr:rowOff>
    </xdr:from>
    <xdr:ext cx="732790" cy="248920"/>
    <xdr:sp macro="" textlink="">
      <xdr:nvSpPr>
        <xdr:cNvPr id="392" name="テキスト ボックス 391"/>
        <xdr:cNvSpPr txBox="1"/>
      </xdr:nvSpPr>
      <xdr:spPr>
        <a:xfrm>
          <a:off x="14465300" y="7000240"/>
          <a:ext cx="7327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142240</xdr:rowOff>
    </xdr:from>
    <xdr:to xmlns:xdr="http://schemas.openxmlformats.org/drawingml/2006/spreadsheetDrawing">
      <xdr:col>72</xdr:col>
      <xdr:colOff>191770</xdr:colOff>
      <xdr:row>41</xdr:row>
      <xdr:rowOff>142240</xdr:rowOff>
    </xdr:to>
    <xdr:cxnSp macro="">
      <xdr:nvCxnSpPr>
        <xdr:cNvPr id="393" name="直線コネクタ 392"/>
        <xdr:cNvCxnSpPr/>
      </xdr:nvCxnSpPr>
      <xdr:spPr>
        <a:xfrm>
          <a:off x="13192760" y="691134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149225</xdr:rowOff>
    </xdr:from>
    <xdr:to xmlns:xdr="http://schemas.openxmlformats.org/drawingml/2006/spreadsheetDrawing">
      <xdr:col>73</xdr:col>
      <xdr:colOff>44450</xdr:colOff>
      <xdr:row>42</xdr:row>
      <xdr:rowOff>81280</xdr:rowOff>
    </xdr:to>
    <xdr:sp macro="" textlink="">
      <xdr:nvSpPr>
        <xdr:cNvPr id="394" name="フローチャート: 判断 393"/>
        <xdr:cNvSpPr/>
      </xdr:nvSpPr>
      <xdr:spPr>
        <a:xfrm>
          <a:off x="13959840" y="6918325"/>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66040</xdr:rowOff>
    </xdr:from>
    <xdr:ext cx="758190" cy="248920"/>
    <xdr:sp macro="" textlink="">
      <xdr:nvSpPr>
        <xdr:cNvPr id="395" name="テキスト ボックス 394"/>
        <xdr:cNvSpPr txBox="1"/>
      </xdr:nvSpPr>
      <xdr:spPr>
        <a:xfrm>
          <a:off x="13647420" y="700024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142240</xdr:rowOff>
    </xdr:from>
    <xdr:to xmlns:xdr="http://schemas.openxmlformats.org/drawingml/2006/spreadsheetDrawing">
      <xdr:col>68</xdr:col>
      <xdr:colOff>152400</xdr:colOff>
      <xdr:row>42</xdr:row>
      <xdr:rowOff>31750</xdr:rowOff>
    </xdr:to>
    <xdr:cxnSp macro="">
      <xdr:nvCxnSpPr>
        <xdr:cNvPr id="396" name="直線コネクタ 395"/>
        <xdr:cNvCxnSpPr/>
      </xdr:nvCxnSpPr>
      <xdr:spPr>
        <a:xfrm flipV="1">
          <a:off x="12374880" y="6911340"/>
          <a:ext cx="81788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139700</xdr:rowOff>
    </xdr:from>
    <xdr:to xmlns:xdr="http://schemas.openxmlformats.org/drawingml/2006/spreadsheetDrawing">
      <xdr:col>68</xdr:col>
      <xdr:colOff>191770</xdr:colOff>
      <xdr:row>42</xdr:row>
      <xdr:rowOff>72390</xdr:rowOff>
    </xdr:to>
    <xdr:sp macro="" textlink="">
      <xdr:nvSpPr>
        <xdr:cNvPr id="397" name="フローチャート: 判断 396"/>
        <xdr:cNvSpPr/>
      </xdr:nvSpPr>
      <xdr:spPr>
        <a:xfrm>
          <a:off x="13141960" y="690880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59055</xdr:rowOff>
    </xdr:from>
    <xdr:ext cx="758190" cy="245745"/>
    <xdr:sp macro="" textlink="">
      <xdr:nvSpPr>
        <xdr:cNvPr id="398" name="テキスト ボックス 397"/>
        <xdr:cNvSpPr txBox="1"/>
      </xdr:nvSpPr>
      <xdr:spPr>
        <a:xfrm>
          <a:off x="12847320" y="699325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159385</xdr:rowOff>
    </xdr:from>
    <xdr:to xmlns:xdr="http://schemas.openxmlformats.org/drawingml/2006/spreadsheetDrawing">
      <xdr:col>64</xdr:col>
      <xdr:colOff>152400</xdr:colOff>
      <xdr:row>42</xdr:row>
      <xdr:rowOff>95885</xdr:rowOff>
    </xdr:to>
    <xdr:sp macro="" textlink="">
      <xdr:nvSpPr>
        <xdr:cNvPr id="399" name="フローチャート: 判断 398"/>
        <xdr:cNvSpPr/>
      </xdr:nvSpPr>
      <xdr:spPr>
        <a:xfrm>
          <a:off x="12324080" y="692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81915</xdr:rowOff>
    </xdr:from>
    <xdr:ext cx="758190" cy="246380"/>
    <xdr:sp macro="" textlink="">
      <xdr:nvSpPr>
        <xdr:cNvPr id="400" name="テキスト ボックス 399"/>
        <xdr:cNvSpPr txBox="1"/>
      </xdr:nvSpPr>
      <xdr:spPr>
        <a:xfrm>
          <a:off x="12029440" y="7016115"/>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58190" cy="245745"/>
    <xdr:sp macro="" textlink="">
      <xdr:nvSpPr>
        <xdr:cNvPr id="401" name="テキスト ボックス 400"/>
        <xdr:cNvSpPr txBox="1"/>
      </xdr:nvSpPr>
      <xdr:spPr>
        <a:xfrm>
          <a:off x="153797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58190" cy="245745"/>
    <xdr:sp macro="" textlink="">
      <xdr:nvSpPr>
        <xdr:cNvPr id="402" name="テキスト ボックス 401"/>
        <xdr:cNvSpPr txBox="1"/>
      </xdr:nvSpPr>
      <xdr:spPr>
        <a:xfrm>
          <a:off x="1461262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126365</xdr:rowOff>
    </xdr:from>
    <xdr:ext cx="762000" cy="245745"/>
    <xdr:sp macro="" textlink="">
      <xdr:nvSpPr>
        <xdr:cNvPr id="403" name="テキスト ボックス 402"/>
        <xdr:cNvSpPr txBox="1"/>
      </xdr:nvSpPr>
      <xdr:spPr>
        <a:xfrm>
          <a:off x="13807440" y="78860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58190" cy="245745"/>
    <xdr:sp macro="" textlink="">
      <xdr:nvSpPr>
        <xdr:cNvPr id="404" name="テキスト ボックス 403"/>
        <xdr:cNvSpPr txBox="1"/>
      </xdr:nvSpPr>
      <xdr:spPr>
        <a:xfrm>
          <a:off x="1299464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58190" cy="245745"/>
    <xdr:sp macro="" textlink="">
      <xdr:nvSpPr>
        <xdr:cNvPr id="405" name="テキスト ボックス 404"/>
        <xdr:cNvSpPr txBox="1"/>
      </xdr:nvSpPr>
      <xdr:spPr>
        <a:xfrm>
          <a:off x="1217676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41</xdr:row>
      <xdr:rowOff>125730</xdr:rowOff>
    </xdr:from>
    <xdr:to xmlns:xdr="http://schemas.openxmlformats.org/drawingml/2006/spreadsheetDrawing">
      <xdr:col>81</xdr:col>
      <xdr:colOff>95250</xdr:colOff>
      <xdr:row>42</xdr:row>
      <xdr:rowOff>58420</xdr:rowOff>
    </xdr:to>
    <xdr:sp macro="" textlink="">
      <xdr:nvSpPr>
        <xdr:cNvPr id="406" name="楕円 405"/>
        <xdr:cNvSpPr/>
      </xdr:nvSpPr>
      <xdr:spPr>
        <a:xfrm>
          <a:off x="15533370" y="689483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140335</xdr:rowOff>
    </xdr:from>
    <xdr:ext cx="758190" cy="248920"/>
    <xdr:sp macro="" textlink="">
      <xdr:nvSpPr>
        <xdr:cNvPr id="407" name="公債費負担の状況該当値テキスト"/>
        <xdr:cNvSpPr txBox="1"/>
      </xdr:nvSpPr>
      <xdr:spPr>
        <a:xfrm>
          <a:off x="15666720" y="674433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41</xdr:row>
      <xdr:rowOff>116840</xdr:rowOff>
    </xdr:from>
    <xdr:to xmlns:xdr="http://schemas.openxmlformats.org/drawingml/2006/spreadsheetDrawing">
      <xdr:col>77</xdr:col>
      <xdr:colOff>95250</xdr:colOff>
      <xdr:row>42</xdr:row>
      <xdr:rowOff>50165</xdr:rowOff>
    </xdr:to>
    <xdr:sp macro="" textlink="">
      <xdr:nvSpPr>
        <xdr:cNvPr id="408" name="楕円 407"/>
        <xdr:cNvSpPr/>
      </xdr:nvSpPr>
      <xdr:spPr>
        <a:xfrm>
          <a:off x="14766290" y="6885940"/>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60325</xdr:rowOff>
    </xdr:from>
    <xdr:ext cx="732790" cy="245745"/>
    <xdr:sp macro="" textlink="">
      <xdr:nvSpPr>
        <xdr:cNvPr id="409" name="テキスト ボックス 408"/>
        <xdr:cNvSpPr txBox="1"/>
      </xdr:nvSpPr>
      <xdr:spPr>
        <a:xfrm>
          <a:off x="14465300" y="6664325"/>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93980</xdr:rowOff>
    </xdr:from>
    <xdr:to xmlns:xdr="http://schemas.openxmlformats.org/drawingml/2006/spreadsheetDrawing">
      <xdr:col>73</xdr:col>
      <xdr:colOff>44450</xdr:colOff>
      <xdr:row>42</xdr:row>
      <xdr:rowOff>27305</xdr:rowOff>
    </xdr:to>
    <xdr:sp macro="" textlink="">
      <xdr:nvSpPr>
        <xdr:cNvPr id="410" name="楕円 409"/>
        <xdr:cNvSpPr/>
      </xdr:nvSpPr>
      <xdr:spPr>
        <a:xfrm>
          <a:off x="13959840" y="6863080"/>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36830</xdr:rowOff>
    </xdr:from>
    <xdr:ext cx="758190" cy="248920"/>
    <xdr:sp macro="" textlink="">
      <xdr:nvSpPr>
        <xdr:cNvPr id="411" name="テキスト ボックス 410"/>
        <xdr:cNvSpPr txBox="1"/>
      </xdr:nvSpPr>
      <xdr:spPr>
        <a:xfrm>
          <a:off x="13647420" y="664083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93980</xdr:rowOff>
    </xdr:from>
    <xdr:to xmlns:xdr="http://schemas.openxmlformats.org/drawingml/2006/spreadsheetDrawing">
      <xdr:col>68</xdr:col>
      <xdr:colOff>191770</xdr:colOff>
      <xdr:row>42</xdr:row>
      <xdr:rowOff>27305</xdr:rowOff>
    </xdr:to>
    <xdr:sp macro="" textlink="">
      <xdr:nvSpPr>
        <xdr:cNvPr id="412" name="楕円 411"/>
        <xdr:cNvSpPr/>
      </xdr:nvSpPr>
      <xdr:spPr>
        <a:xfrm>
          <a:off x="13141960" y="6863080"/>
          <a:ext cx="9017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36830</xdr:rowOff>
    </xdr:from>
    <xdr:ext cx="758190" cy="248920"/>
    <xdr:sp macro="" textlink="">
      <xdr:nvSpPr>
        <xdr:cNvPr id="413" name="テキスト ボックス 412"/>
        <xdr:cNvSpPr txBox="1"/>
      </xdr:nvSpPr>
      <xdr:spPr>
        <a:xfrm>
          <a:off x="12847320" y="664083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149225</xdr:rowOff>
    </xdr:from>
    <xdr:to xmlns:xdr="http://schemas.openxmlformats.org/drawingml/2006/spreadsheetDrawing">
      <xdr:col>64</xdr:col>
      <xdr:colOff>152400</xdr:colOff>
      <xdr:row>42</xdr:row>
      <xdr:rowOff>81280</xdr:rowOff>
    </xdr:to>
    <xdr:sp macro="" textlink="">
      <xdr:nvSpPr>
        <xdr:cNvPr id="414" name="楕円 413"/>
        <xdr:cNvSpPr/>
      </xdr:nvSpPr>
      <xdr:spPr>
        <a:xfrm>
          <a:off x="12324080" y="69183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91440</xdr:rowOff>
    </xdr:from>
    <xdr:ext cx="758190" cy="245745"/>
    <xdr:sp macro="" textlink="">
      <xdr:nvSpPr>
        <xdr:cNvPr id="415" name="テキスト ボックス 414"/>
        <xdr:cNvSpPr txBox="1"/>
      </xdr:nvSpPr>
      <xdr:spPr>
        <a:xfrm>
          <a:off x="12029440" y="669544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146685</xdr:rowOff>
    </xdr:to>
    <xdr:sp macro="" textlink="">
      <xdr:nvSpPr>
        <xdr:cNvPr id="416" name="正方形/長方形 415"/>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5100" cy="294640"/>
    <xdr:sp macro="" textlink="">
      <xdr:nvSpPr>
        <xdr:cNvPr id="417" name="テキスト ボックス 416"/>
        <xdr:cNvSpPr txBox="1"/>
      </xdr:nvSpPr>
      <xdr:spPr>
        <a:xfrm>
          <a:off x="12602845" y="1510665"/>
          <a:ext cx="143510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45440"/>
    <xdr:sp macro="" textlink="">
      <xdr:nvSpPr>
        <xdr:cNvPr id="418" name="テキスト ボックス 417"/>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[55.5%]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85725</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18415</xdr:rowOff>
    </xdr:to>
    <xdr:sp macro="" textlink="">
      <xdr:nvSpPr>
        <xdr:cNvPr id="420" name="正方形/長方形 419"/>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85725</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18415</xdr:rowOff>
    </xdr:to>
    <xdr:sp macro="" textlink="">
      <xdr:nvSpPr>
        <xdr:cNvPr id="422" name="正方形/長方形 421"/>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85725</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18415</xdr:rowOff>
    </xdr:to>
    <xdr:sp macro="" textlink="">
      <xdr:nvSpPr>
        <xdr:cNvPr id="424" name="正方形/長方形 423"/>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78740</xdr:rowOff>
    </xdr:from>
    <xdr:to xmlns:xdr="http://schemas.openxmlformats.org/drawingml/2006/spreadsheetDrawing">
      <xdr:col>85</xdr:col>
      <xdr:colOff>95250</xdr:colOff>
      <xdr:row>25</xdr:row>
      <xdr:rowOff>92075</xdr:rowOff>
    </xdr:to>
    <xdr:sp macro="" textlink="">
      <xdr:nvSpPr>
        <xdr:cNvPr id="425" name="正方形/長方形 424"/>
        <xdr:cNvSpPr/>
      </xdr:nvSpPr>
      <xdr:spPr>
        <a:xfrm>
          <a:off x="11742420" y="1894840"/>
          <a:ext cx="4653280" cy="23247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78740</xdr:rowOff>
    </xdr:from>
    <xdr:to xmlns:xdr="http://schemas.openxmlformats.org/drawingml/2006/spreadsheetDrawing">
      <xdr:col>115</xdr:col>
      <xdr:colOff>31750</xdr:colOff>
      <xdr:row>25</xdr:row>
      <xdr:rowOff>92075</xdr:rowOff>
    </xdr:to>
    <xdr:sp macro="" textlink="">
      <xdr:nvSpPr>
        <xdr:cNvPr id="426" name="正方形/長方形 425"/>
        <xdr:cNvSpPr/>
      </xdr:nvSpPr>
      <xdr:spPr>
        <a:xfrm>
          <a:off x="16568420" y="1894840"/>
          <a:ext cx="5516880" cy="23247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78740</xdr:rowOff>
    </xdr:from>
    <xdr:to xmlns:xdr="http://schemas.openxmlformats.org/drawingml/2006/spreadsheetDrawing">
      <xdr:col>104</xdr:col>
      <xdr:colOff>114300</xdr:colOff>
      <xdr:row>12</xdr:row>
      <xdr:rowOff>159385</xdr:rowOff>
    </xdr:to>
    <xdr:sp macro="" textlink="">
      <xdr:nvSpPr>
        <xdr:cNvPr id="427" name="正方形/長方形 426"/>
        <xdr:cNvSpPr/>
      </xdr:nvSpPr>
      <xdr:spPr>
        <a:xfrm>
          <a:off x="16568420" y="1894840"/>
          <a:ext cx="348996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55245</xdr:rowOff>
    </xdr:from>
    <xdr:to xmlns:xdr="http://schemas.openxmlformats.org/drawingml/2006/spreadsheetDrawing">
      <xdr:col>114</xdr:col>
      <xdr:colOff>114300</xdr:colOff>
      <xdr:row>25</xdr:row>
      <xdr:rowOff>29845</xdr:rowOff>
    </xdr:to>
    <xdr:sp macro="" textlink="" fLocksText="0">
      <xdr:nvSpPr>
        <xdr:cNvPr id="428" name="テキスト ボックス 427"/>
        <xdr:cNvSpPr txBox="1"/>
      </xdr:nvSpPr>
      <xdr:spPr>
        <a:xfrm>
          <a:off x="16683990" y="2201545"/>
          <a:ext cx="529209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31.2</a:t>
          </a:r>
          <a:r>
            <a:rPr kumimoji="1" lang="ja-JP" altLang="en-US" sz="1300">
              <a:latin typeface="ＭＳ Ｐゴシック"/>
              <a:ea typeface="ＭＳ Ｐゴシック"/>
            </a:rPr>
            <a:t>％上昇し、類似団体内平均及び全国平均を大幅に上回る結果となった。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今後においても、岩江こども園やアウトドア・アクティビティ拠点施設等の大規模事業により、地方債残高の上昇が見込まれる。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中期財政計画において、令和</a:t>
          </a:r>
          <a:r>
            <a:rPr kumimoji="1" lang="en-US" altLang="ja-JP" sz="1300">
              <a:latin typeface="ＭＳ Ｐゴシック"/>
              <a:ea typeface="ＭＳ Ｐゴシック"/>
            </a:rPr>
            <a:t>7</a:t>
          </a:r>
          <a:r>
            <a:rPr kumimoji="1" lang="ja-JP" altLang="en-US" sz="1300">
              <a:latin typeface="ＭＳ Ｐゴシック"/>
              <a:ea typeface="ＭＳ Ｐゴシック"/>
            </a:rPr>
            <a:t>年度末の将来負担比率の目標指数を</a:t>
          </a:r>
          <a:r>
            <a:rPr kumimoji="1" lang="en-US" altLang="ja-JP" sz="1300">
              <a:latin typeface="ＭＳ Ｐゴシック"/>
              <a:ea typeface="ＭＳ Ｐゴシック"/>
            </a:rPr>
            <a:t>60</a:t>
          </a:r>
          <a:r>
            <a:rPr kumimoji="1" lang="ja-JP" altLang="en-US" sz="1300">
              <a:latin typeface="ＭＳ Ｐゴシック"/>
              <a:ea typeface="ＭＳ Ｐゴシック"/>
            </a:rPr>
            <a:t>％としていることから、超過することのないよう健全な指標維持のため、事業の優先順位を定めることや新たな財源確保に向けた取り組みなど、計画的な財政運営に努める。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60960</xdr:rowOff>
    </xdr:from>
    <xdr:ext cx="298450" cy="213360"/>
    <xdr:sp macro="" textlink="">
      <xdr:nvSpPr>
        <xdr:cNvPr id="429" name="テキスト ボックス 428"/>
        <xdr:cNvSpPr txBox="1"/>
      </xdr:nvSpPr>
      <xdr:spPr>
        <a:xfrm>
          <a:off x="11704320" y="1711960"/>
          <a:ext cx="29845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92075</xdr:rowOff>
    </xdr:from>
    <xdr:to xmlns:xdr="http://schemas.openxmlformats.org/drawingml/2006/spreadsheetDrawing">
      <xdr:col>85</xdr:col>
      <xdr:colOff>95250</xdr:colOff>
      <xdr:row>25</xdr:row>
      <xdr:rowOff>92075</xdr:rowOff>
    </xdr:to>
    <xdr:cxnSp macro="">
      <xdr:nvCxnSpPr>
        <xdr:cNvPr id="430" name="直線コネクタ 429"/>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120015</xdr:rowOff>
    </xdr:from>
    <xdr:ext cx="762000" cy="245745"/>
    <xdr:sp macro="" textlink="">
      <xdr:nvSpPr>
        <xdr:cNvPr id="431" name="テキスト ボックス 430"/>
        <xdr:cNvSpPr txBox="1"/>
      </xdr:nvSpPr>
      <xdr:spPr>
        <a:xfrm>
          <a:off x="11051540" y="40824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90170</xdr:rowOff>
    </xdr:from>
    <xdr:to xmlns:xdr="http://schemas.openxmlformats.org/drawingml/2006/spreadsheetDrawing">
      <xdr:col>85</xdr:col>
      <xdr:colOff>95250</xdr:colOff>
      <xdr:row>23</xdr:row>
      <xdr:rowOff>90170</xdr:rowOff>
    </xdr:to>
    <xdr:cxnSp macro="">
      <xdr:nvCxnSpPr>
        <xdr:cNvPr id="432" name="直線コネクタ 431"/>
        <xdr:cNvCxnSpPr/>
      </xdr:nvCxnSpPr>
      <xdr:spPr>
        <a:xfrm>
          <a:off x="11742420" y="38874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118110</xdr:rowOff>
    </xdr:from>
    <xdr:ext cx="762000" cy="247015"/>
    <xdr:sp macro="" textlink="">
      <xdr:nvSpPr>
        <xdr:cNvPr id="433" name="テキスト ボックス 432"/>
        <xdr:cNvSpPr txBox="1"/>
      </xdr:nvSpPr>
      <xdr:spPr>
        <a:xfrm>
          <a:off x="11051540" y="375031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88265</xdr:rowOff>
    </xdr:from>
    <xdr:to xmlns:xdr="http://schemas.openxmlformats.org/drawingml/2006/spreadsheetDrawing">
      <xdr:col>85</xdr:col>
      <xdr:colOff>95250</xdr:colOff>
      <xdr:row>21</xdr:row>
      <xdr:rowOff>88265</xdr:rowOff>
    </xdr:to>
    <xdr:cxnSp macro="">
      <xdr:nvCxnSpPr>
        <xdr:cNvPr id="434" name="直線コネクタ 433"/>
        <xdr:cNvCxnSpPr/>
      </xdr:nvCxnSpPr>
      <xdr:spPr>
        <a:xfrm>
          <a:off x="11742420" y="35553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116205</xdr:rowOff>
    </xdr:from>
    <xdr:ext cx="762000" cy="245110"/>
    <xdr:sp macro="" textlink="">
      <xdr:nvSpPr>
        <xdr:cNvPr id="435" name="テキスト ボックス 434"/>
        <xdr:cNvSpPr txBox="1"/>
      </xdr:nvSpPr>
      <xdr:spPr>
        <a:xfrm>
          <a:off x="11051540" y="34182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86360</xdr:rowOff>
    </xdr:from>
    <xdr:to xmlns:xdr="http://schemas.openxmlformats.org/drawingml/2006/spreadsheetDrawing">
      <xdr:col>85</xdr:col>
      <xdr:colOff>95250</xdr:colOff>
      <xdr:row>19</xdr:row>
      <xdr:rowOff>86360</xdr:rowOff>
    </xdr:to>
    <xdr:cxnSp macro="">
      <xdr:nvCxnSpPr>
        <xdr:cNvPr id="436" name="直線コネクタ 435"/>
        <xdr:cNvCxnSpPr/>
      </xdr:nvCxnSpPr>
      <xdr:spPr>
        <a:xfrm>
          <a:off x="11742420" y="32232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114300</xdr:rowOff>
    </xdr:from>
    <xdr:ext cx="762000" cy="246380"/>
    <xdr:sp macro="" textlink="">
      <xdr:nvSpPr>
        <xdr:cNvPr id="437" name="テキスト ボックス 436"/>
        <xdr:cNvSpPr txBox="1"/>
      </xdr:nvSpPr>
      <xdr:spPr>
        <a:xfrm>
          <a:off x="11051540" y="308610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85090</xdr:rowOff>
    </xdr:from>
    <xdr:to xmlns:xdr="http://schemas.openxmlformats.org/drawingml/2006/spreadsheetDrawing">
      <xdr:col>85</xdr:col>
      <xdr:colOff>95250</xdr:colOff>
      <xdr:row>17</xdr:row>
      <xdr:rowOff>85090</xdr:rowOff>
    </xdr:to>
    <xdr:cxnSp macro="">
      <xdr:nvCxnSpPr>
        <xdr:cNvPr id="438" name="直線コネクタ 437"/>
        <xdr:cNvCxnSpPr/>
      </xdr:nvCxnSpPr>
      <xdr:spPr>
        <a:xfrm>
          <a:off x="11742420" y="2891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113030</xdr:rowOff>
    </xdr:from>
    <xdr:ext cx="762000" cy="246380"/>
    <xdr:sp macro="" textlink="">
      <xdr:nvSpPr>
        <xdr:cNvPr id="439" name="テキスト ボックス 438"/>
        <xdr:cNvSpPr txBox="1"/>
      </xdr:nvSpPr>
      <xdr:spPr>
        <a:xfrm>
          <a:off x="11051540" y="275463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83185</xdr:rowOff>
    </xdr:from>
    <xdr:to xmlns:xdr="http://schemas.openxmlformats.org/drawingml/2006/spreadsheetDrawing">
      <xdr:col>85</xdr:col>
      <xdr:colOff>95250</xdr:colOff>
      <xdr:row>15</xdr:row>
      <xdr:rowOff>83185</xdr:rowOff>
    </xdr:to>
    <xdr:cxnSp macro="">
      <xdr:nvCxnSpPr>
        <xdr:cNvPr id="440" name="直線コネクタ 439"/>
        <xdr:cNvCxnSpPr/>
      </xdr:nvCxnSpPr>
      <xdr:spPr>
        <a:xfrm>
          <a:off x="11742420" y="25596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110490</xdr:rowOff>
    </xdr:from>
    <xdr:ext cx="762000" cy="248920"/>
    <xdr:sp macro="" textlink="">
      <xdr:nvSpPr>
        <xdr:cNvPr id="441" name="テキスト ボックス 440"/>
        <xdr:cNvSpPr txBox="1"/>
      </xdr:nvSpPr>
      <xdr:spPr>
        <a:xfrm>
          <a:off x="11051540" y="24218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81280</xdr:rowOff>
    </xdr:from>
    <xdr:to xmlns:xdr="http://schemas.openxmlformats.org/drawingml/2006/spreadsheetDrawing">
      <xdr:col>85</xdr:col>
      <xdr:colOff>95250</xdr:colOff>
      <xdr:row>13</xdr:row>
      <xdr:rowOff>81280</xdr:rowOff>
    </xdr:to>
    <xdr:cxnSp macro="">
      <xdr:nvCxnSpPr>
        <xdr:cNvPr id="442" name="直線コネクタ 441"/>
        <xdr:cNvCxnSpPr/>
      </xdr:nvCxnSpPr>
      <xdr:spPr>
        <a:xfrm>
          <a:off x="11742420" y="22275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108585</xdr:rowOff>
    </xdr:from>
    <xdr:ext cx="762000" cy="248285"/>
    <xdr:sp macro="" textlink="">
      <xdr:nvSpPr>
        <xdr:cNvPr id="443" name="テキスト ボックス 442"/>
        <xdr:cNvSpPr txBox="1"/>
      </xdr:nvSpPr>
      <xdr:spPr>
        <a:xfrm>
          <a:off x="11051540" y="20897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78740</xdr:rowOff>
    </xdr:from>
    <xdr:to xmlns:xdr="http://schemas.openxmlformats.org/drawingml/2006/spreadsheetDrawing">
      <xdr:col>85</xdr:col>
      <xdr:colOff>95250</xdr:colOff>
      <xdr:row>11</xdr:row>
      <xdr:rowOff>78740</xdr:rowOff>
    </xdr:to>
    <xdr:cxnSp macro="">
      <xdr:nvCxnSpPr>
        <xdr:cNvPr id="444" name="直線コネクタ 443"/>
        <xdr:cNvCxnSpPr/>
      </xdr:nvCxnSpPr>
      <xdr:spPr>
        <a:xfrm>
          <a:off x="11742420" y="18948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78740</xdr:rowOff>
    </xdr:from>
    <xdr:to xmlns:xdr="http://schemas.openxmlformats.org/drawingml/2006/spreadsheetDrawing">
      <xdr:col>85</xdr:col>
      <xdr:colOff>95250</xdr:colOff>
      <xdr:row>25</xdr:row>
      <xdr:rowOff>92075</xdr:rowOff>
    </xdr:to>
    <xdr:sp macro="" textlink="">
      <xdr:nvSpPr>
        <xdr:cNvPr id="445" name="将来負担の状況グラフ枠"/>
        <xdr:cNvSpPr/>
      </xdr:nvSpPr>
      <xdr:spPr>
        <a:xfrm>
          <a:off x="11742420" y="1894840"/>
          <a:ext cx="4653280" cy="2324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81280</xdr:rowOff>
    </xdr:from>
    <xdr:to xmlns:xdr="http://schemas.openxmlformats.org/drawingml/2006/spreadsheetDrawing">
      <xdr:col>81</xdr:col>
      <xdr:colOff>44450</xdr:colOff>
      <xdr:row>22</xdr:row>
      <xdr:rowOff>69215</xdr:rowOff>
    </xdr:to>
    <xdr:cxnSp macro="">
      <xdr:nvCxnSpPr>
        <xdr:cNvPr id="446" name="直線コネクタ 445"/>
        <xdr:cNvCxnSpPr/>
      </xdr:nvCxnSpPr>
      <xdr:spPr>
        <a:xfrm flipV="1">
          <a:off x="15577820" y="2227580"/>
          <a:ext cx="0" cy="1473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41275</xdr:rowOff>
    </xdr:from>
    <xdr:ext cx="758190" cy="248920"/>
    <xdr:sp macro="" textlink="">
      <xdr:nvSpPr>
        <xdr:cNvPr id="447" name="将来負担の状況最小値テキスト"/>
        <xdr:cNvSpPr txBox="1"/>
      </xdr:nvSpPr>
      <xdr:spPr>
        <a:xfrm>
          <a:off x="15666720" y="367347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69215</xdr:rowOff>
    </xdr:from>
    <xdr:to xmlns:xdr="http://schemas.openxmlformats.org/drawingml/2006/spreadsheetDrawing">
      <xdr:col>81</xdr:col>
      <xdr:colOff>133350</xdr:colOff>
      <xdr:row>22</xdr:row>
      <xdr:rowOff>69215</xdr:rowOff>
    </xdr:to>
    <xdr:cxnSp macro="">
      <xdr:nvCxnSpPr>
        <xdr:cNvPr id="448" name="直線コネクタ 447"/>
        <xdr:cNvCxnSpPr/>
      </xdr:nvCxnSpPr>
      <xdr:spPr>
        <a:xfrm>
          <a:off x="15506700" y="37014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116205</xdr:rowOff>
    </xdr:from>
    <xdr:ext cx="758190" cy="245110"/>
    <xdr:sp macro="" textlink="">
      <xdr:nvSpPr>
        <xdr:cNvPr id="449" name="将来負担の状況最大値テキスト"/>
        <xdr:cNvSpPr txBox="1"/>
      </xdr:nvSpPr>
      <xdr:spPr>
        <a:xfrm>
          <a:off x="15666720" y="1932305"/>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81280</xdr:rowOff>
    </xdr:from>
    <xdr:to xmlns:xdr="http://schemas.openxmlformats.org/drawingml/2006/spreadsheetDrawing">
      <xdr:col>81</xdr:col>
      <xdr:colOff>133350</xdr:colOff>
      <xdr:row>13</xdr:row>
      <xdr:rowOff>81280</xdr:rowOff>
    </xdr:to>
    <xdr:cxnSp macro="">
      <xdr:nvCxnSpPr>
        <xdr:cNvPr id="450" name="直線コネクタ 449"/>
        <xdr:cNvCxnSpPr/>
      </xdr:nvCxnSpPr>
      <xdr:spPr>
        <a:xfrm>
          <a:off x="15506700" y="22275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154305</xdr:rowOff>
    </xdr:from>
    <xdr:to xmlns:xdr="http://schemas.openxmlformats.org/drawingml/2006/spreadsheetDrawing">
      <xdr:col>81</xdr:col>
      <xdr:colOff>44450</xdr:colOff>
      <xdr:row>19</xdr:row>
      <xdr:rowOff>10795</xdr:rowOff>
    </xdr:to>
    <xdr:cxnSp macro="">
      <xdr:nvCxnSpPr>
        <xdr:cNvPr id="451" name="直線コネクタ 450"/>
        <xdr:cNvCxnSpPr/>
      </xdr:nvCxnSpPr>
      <xdr:spPr>
        <a:xfrm>
          <a:off x="14810740" y="2630805"/>
          <a:ext cx="767080" cy="516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60960</xdr:rowOff>
    </xdr:from>
    <xdr:ext cx="758190" cy="245745"/>
    <xdr:sp macro="" textlink="">
      <xdr:nvSpPr>
        <xdr:cNvPr id="452" name="将来負担の状況平均値テキスト"/>
        <xdr:cNvSpPr txBox="1"/>
      </xdr:nvSpPr>
      <xdr:spPr>
        <a:xfrm>
          <a:off x="15666720" y="2042160"/>
          <a:ext cx="7581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13</xdr:row>
      <xdr:rowOff>31750</xdr:rowOff>
    </xdr:from>
    <xdr:to xmlns:xdr="http://schemas.openxmlformats.org/drawingml/2006/spreadsheetDrawing">
      <xdr:col>81</xdr:col>
      <xdr:colOff>95250</xdr:colOff>
      <xdr:row>13</xdr:row>
      <xdr:rowOff>129540</xdr:rowOff>
    </xdr:to>
    <xdr:sp macro="" textlink="">
      <xdr:nvSpPr>
        <xdr:cNvPr id="453" name="フローチャート: 判断 452"/>
        <xdr:cNvSpPr/>
      </xdr:nvSpPr>
      <xdr:spPr>
        <a:xfrm>
          <a:off x="15533370" y="217805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14</xdr:row>
      <xdr:rowOff>135255</xdr:rowOff>
    </xdr:from>
    <xdr:to xmlns:xdr="http://schemas.openxmlformats.org/drawingml/2006/spreadsheetDrawing">
      <xdr:col>77</xdr:col>
      <xdr:colOff>44450</xdr:colOff>
      <xdr:row>15</xdr:row>
      <xdr:rowOff>154305</xdr:rowOff>
    </xdr:to>
    <xdr:cxnSp macro="">
      <xdr:nvCxnSpPr>
        <xdr:cNvPr id="454" name="直線コネクタ 453"/>
        <xdr:cNvCxnSpPr/>
      </xdr:nvCxnSpPr>
      <xdr:spPr>
        <a:xfrm>
          <a:off x="13999210" y="2446655"/>
          <a:ext cx="81153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13</xdr:row>
      <xdr:rowOff>31750</xdr:rowOff>
    </xdr:from>
    <xdr:to xmlns:xdr="http://schemas.openxmlformats.org/drawingml/2006/spreadsheetDrawing">
      <xdr:col>77</xdr:col>
      <xdr:colOff>95250</xdr:colOff>
      <xdr:row>13</xdr:row>
      <xdr:rowOff>129540</xdr:rowOff>
    </xdr:to>
    <xdr:sp macro="" textlink="">
      <xdr:nvSpPr>
        <xdr:cNvPr id="455" name="フローチャート: 判断 454"/>
        <xdr:cNvSpPr/>
      </xdr:nvSpPr>
      <xdr:spPr>
        <a:xfrm>
          <a:off x="14766290" y="217805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139065</xdr:rowOff>
    </xdr:from>
    <xdr:ext cx="732790" cy="248920"/>
    <xdr:sp macro="" textlink="">
      <xdr:nvSpPr>
        <xdr:cNvPr id="456" name="テキスト ボックス 455"/>
        <xdr:cNvSpPr txBox="1"/>
      </xdr:nvSpPr>
      <xdr:spPr>
        <a:xfrm>
          <a:off x="14465300" y="1955165"/>
          <a:ext cx="7327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88900</xdr:rowOff>
    </xdr:from>
    <xdr:to xmlns:xdr="http://schemas.openxmlformats.org/drawingml/2006/spreadsheetDrawing">
      <xdr:col>72</xdr:col>
      <xdr:colOff>191770</xdr:colOff>
      <xdr:row>14</xdr:row>
      <xdr:rowOff>135255</xdr:rowOff>
    </xdr:to>
    <xdr:cxnSp macro="">
      <xdr:nvCxnSpPr>
        <xdr:cNvPr id="457" name="直線コネクタ 456"/>
        <xdr:cNvCxnSpPr/>
      </xdr:nvCxnSpPr>
      <xdr:spPr>
        <a:xfrm>
          <a:off x="13192760" y="2400300"/>
          <a:ext cx="8064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31750</xdr:rowOff>
    </xdr:from>
    <xdr:to xmlns:xdr="http://schemas.openxmlformats.org/drawingml/2006/spreadsheetDrawing">
      <xdr:col>73</xdr:col>
      <xdr:colOff>44450</xdr:colOff>
      <xdr:row>13</xdr:row>
      <xdr:rowOff>129540</xdr:rowOff>
    </xdr:to>
    <xdr:sp macro="" textlink="">
      <xdr:nvSpPr>
        <xdr:cNvPr id="458" name="フローチャート: 判断 457"/>
        <xdr:cNvSpPr/>
      </xdr:nvSpPr>
      <xdr:spPr>
        <a:xfrm>
          <a:off x="13959840" y="217805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139065</xdr:rowOff>
    </xdr:from>
    <xdr:ext cx="758190" cy="248920"/>
    <xdr:sp macro="" textlink="">
      <xdr:nvSpPr>
        <xdr:cNvPr id="459" name="テキスト ボックス 458"/>
        <xdr:cNvSpPr txBox="1"/>
      </xdr:nvSpPr>
      <xdr:spPr>
        <a:xfrm>
          <a:off x="13647420" y="195516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88900</xdr:rowOff>
    </xdr:from>
    <xdr:to xmlns:xdr="http://schemas.openxmlformats.org/drawingml/2006/spreadsheetDrawing">
      <xdr:col>68</xdr:col>
      <xdr:colOff>152400</xdr:colOff>
      <xdr:row>15</xdr:row>
      <xdr:rowOff>40640</xdr:rowOff>
    </xdr:to>
    <xdr:cxnSp macro="">
      <xdr:nvCxnSpPr>
        <xdr:cNvPr id="460" name="直線コネクタ 459"/>
        <xdr:cNvCxnSpPr/>
      </xdr:nvCxnSpPr>
      <xdr:spPr>
        <a:xfrm flipV="1">
          <a:off x="12374880" y="2400300"/>
          <a:ext cx="81788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31750</xdr:rowOff>
    </xdr:from>
    <xdr:to xmlns:xdr="http://schemas.openxmlformats.org/drawingml/2006/spreadsheetDrawing">
      <xdr:col>68</xdr:col>
      <xdr:colOff>191770</xdr:colOff>
      <xdr:row>13</xdr:row>
      <xdr:rowOff>129540</xdr:rowOff>
    </xdr:to>
    <xdr:sp macro="" textlink="">
      <xdr:nvSpPr>
        <xdr:cNvPr id="461" name="フローチャート: 判断 460"/>
        <xdr:cNvSpPr/>
      </xdr:nvSpPr>
      <xdr:spPr>
        <a:xfrm>
          <a:off x="13141960" y="217805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139065</xdr:rowOff>
    </xdr:from>
    <xdr:ext cx="758190" cy="248920"/>
    <xdr:sp macro="" textlink="">
      <xdr:nvSpPr>
        <xdr:cNvPr id="462" name="テキスト ボックス 461"/>
        <xdr:cNvSpPr txBox="1"/>
      </xdr:nvSpPr>
      <xdr:spPr>
        <a:xfrm>
          <a:off x="12847320" y="195516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91440</xdr:rowOff>
    </xdr:from>
    <xdr:to xmlns:xdr="http://schemas.openxmlformats.org/drawingml/2006/spreadsheetDrawing">
      <xdr:col>64</xdr:col>
      <xdr:colOff>152400</xdr:colOff>
      <xdr:row>15</xdr:row>
      <xdr:rowOff>24130</xdr:rowOff>
    </xdr:to>
    <xdr:sp macro="" textlink="">
      <xdr:nvSpPr>
        <xdr:cNvPr id="463" name="フローチャート: 判断 462"/>
        <xdr:cNvSpPr/>
      </xdr:nvSpPr>
      <xdr:spPr>
        <a:xfrm>
          <a:off x="12324080" y="240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33655</xdr:rowOff>
    </xdr:from>
    <xdr:ext cx="758190" cy="248920"/>
    <xdr:sp macro="" textlink="">
      <xdr:nvSpPr>
        <xdr:cNvPr id="464" name="テキスト ボックス 463"/>
        <xdr:cNvSpPr txBox="1"/>
      </xdr:nvSpPr>
      <xdr:spPr>
        <a:xfrm>
          <a:off x="12029440" y="217995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89535</xdr:rowOff>
    </xdr:from>
    <xdr:ext cx="758190" cy="245745"/>
    <xdr:sp macro="" textlink="">
      <xdr:nvSpPr>
        <xdr:cNvPr id="465" name="テキスト ボックス 464"/>
        <xdr:cNvSpPr txBox="1"/>
      </xdr:nvSpPr>
      <xdr:spPr>
        <a:xfrm>
          <a:off x="1537970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89535</xdr:rowOff>
    </xdr:from>
    <xdr:ext cx="758190" cy="245745"/>
    <xdr:sp macro="" textlink="">
      <xdr:nvSpPr>
        <xdr:cNvPr id="466" name="テキスト ボックス 465"/>
        <xdr:cNvSpPr txBox="1"/>
      </xdr:nvSpPr>
      <xdr:spPr>
        <a:xfrm>
          <a:off x="1461262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89535</xdr:rowOff>
    </xdr:from>
    <xdr:ext cx="762000" cy="245745"/>
    <xdr:sp macro="" textlink="">
      <xdr:nvSpPr>
        <xdr:cNvPr id="467" name="テキスト ボックス 466"/>
        <xdr:cNvSpPr txBox="1"/>
      </xdr:nvSpPr>
      <xdr:spPr>
        <a:xfrm>
          <a:off x="13807440" y="42170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89535</xdr:rowOff>
    </xdr:from>
    <xdr:ext cx="758190" cy="245745"/>
    <xdr:sp macro="" textlink="">
      <xdr:nvSpPr>
        <xdr:cNvPr id="468" name="テキスト ボックス 467"/>
        <xdr:cNvSpPr txBox="1"/>
      </xdr:nvSpPr>
      <xdr:spPr>
        <a:xfrm>
          <a:off x="1299464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89535</xdr:rowOff>
    </xdr:from>
    <xdr:ext cx="758190" cy="245745"/>
    <xdr:sp macro="" textlink="">
      <xdr:nvSpPr>
        <xdr:cNvPr id="469" name="テキスト ボックス 468"/>
        <xdr:cNvSpPr txBox="1"/>
      </xdr:nvSpPr>
      <xdr:spPr>
        <a:xfrm>
          <a:off x="1217676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18</xdr:row>
      <xdr:rowOff>127000</xdr:rowOff>
    </xdr:from>
    <xdr:to xmlns:xdr="http://schemas.openxmlformats.org/drawingml/2006/spreadsheetDrawing">
      <xdr:col>81</xdr:col>
      <xdr:colOff>95250</xdr:colOff>
      <xdr:row>19</xdr:row>
      <xdr:rowOff>60960</xdr:rowOff>
    </xdr:to>
    <xdr:sp macro="" textlink="">
      <xdr:nvSpPr>
        <xdr:cNvPr id="470" name="楕円 469"/>
        <xdr:cNvSpPr/>
      </xdr:nvSpPr>
      <xdr:spPr>
        <a:xfrm>
          <a:off x="15533370" y="30988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18</xdr:row>
      <xdr:rowOff>100965</xdr:rowOff>
    </xdr:from>
    <xdr:ext cx="758190" cy="248920"/>
    <xdr:sp macro="" textlink="">
      <xdr:nvSpPr>
        <xdr:cNvPr id="471" name="将来負担の状況該当値テキスト"/>
        <xdr:cNvSpPr txBox="1"/>
      </xdr:nvSpPr>
      <xdr:spPr>
        <a:xfrm>
          <a:off x="15666720" y="307276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15</xdr:row>
      <xdr:rowOff>104775</xdr:rowOff>
    </xdr:from>
    <xdr:to xmlns:xdr="http://schemas.openxmlformats.org/drawingml/2006/spreadsheetDrawing">
      <xdr:col>77</xdr:col>
      <xdr:colOff>95250</xdr:colOff>
      <xdr:row>16</xdr:row>
      <xdr:rowOff>38100</xdr:rowOff>
    </xdr:to>
    <xdr:sp macro="" textlink="">
      <xdr:nvSpPr>
        <xdr:cNvPr id="472" name="楕円 471"/>
        <xdr:cNvSpPr/>
      </xdr:nvSpPr>
      <xdr:spPr>
        <a:xfrm>
          <a:off x="14766290" y="258127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23495</xdr:rowOff>
    </xdr:from>
    <xdr:ext cx="732790" cy="246380"/>
    <xdr:sp macro="" textlink="">
      <xdr:nvSpPr>
        <xdr:cNvPr id="473" name="テキスト ボックス 472"/>
        <xdr:cNvSpPr txBox="1"/>
      </xdr:nvSpPr>
      <xdr:spPr>
        <a:xfrm>
          <a:off x="14465300" y="2665095"/>
          <a:ext cx="7327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86360</xdr:rowOff>
    </xdr:from>
    <xdr:to xmlns:xdr="http://schemas.openxmlformats.org/drawingml/2006/spreadsheetDrawing">
      <xdr:col>73</xdr:col>
      <xdr:colOff>44450</xdr:colOff>
      <xdr:row>15</xdr:row>
      <xdr:rowOff>19050</xdr:rowOff>
    </xdr:to>
    <xdr:sp macro="" textlink="">
      <xdr:nvSpPr>
        <xdr:cNvPr id="474" name="楕円 473"/>
        <xdr:cNvSpPr/>
      </xdr:nvSpPr>
      <xdr:spPr>
        <a:xfrm>
          <a:off x="13959840" y="23977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4445</xdr:rowOff>
    </xdr:from>
    <xdr:ext cx="758190" cy="248920"/>
    <xdr:sp macro="" textlink="">
      <xdr:nvSpPr>
        <xdr:cNvPr id="475" name="テキスト ボックス 474"/>
        <xdr:cNvSpPr txBox="1"/>
      </xdr:nvSpPr>
      <xdr:spPr>
        <a:xfrm>
          <a:off x="13647420" y="248094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38735</xdr:rowOff>
    </xdr:from>
    <xdr:to xmlns:xdr="http://schemas.openxmlformats.org/drawingml/2006/spreadsheetDrawing">
      <xdr:col>68</xdr:col>
      <xdr:colOff>191770</xdr:colOff>
      <xdr:row>14</xdr:row>
      <xdr:rowOff>137795</xdr:rowOff>
    </xdr:to>
    <xdr:sp macro="" textlink="">
      <xdr:nvSpPr>
        <xdr:cNvPr id="476" name="楕円 475"/>
        <xdr:cNvSpPr/>
      </xdr:nvSpPr>
      <xdr:spPr>
        <a:xfrm>
          <a:off x="13141960" y="2350135"/>
          <a:ext cx="9017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123190</xdr:rowOff>
    </xdr:from>
    <xdr:ext cx="758190" cy="245745"/>
    <xdr:sp macro="" textlink="">
      <xdr:nvSpPr>
        <xdr:cNvPr id="477" name="テキスト ボックス 476"/>
        <xdr:cNvSpPr txBox="1"/>
      </xdr:nvSpPr>
      <xdr:spPr>
        <a:xfrm>
          <a:off x="12847320" y="243459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158115</xdr:rowOff>
    </xdr:from>
    <xdr:to xmlns:xdr="http://schemas.openxmlformats.org/drawingml/2006/spreadsheetDrawing">
      <xdr:col>64</xdr:col>
      <xdr:colOff>152400</xdr:colOff>
      <xdr:row>15</xdr:row>
      <xdr:rowOff>90805</xdr:rowOff>
    </xdr:to>
    <xdr:sp macro="" textlink="">
      <xdr:nvSpPr>
        <xdr:cNvPr id="478" name="楕円 477"/>
        <xdr:cNvSpPr/>
      </xdr:nvSpPr>
      <xdr:spPr>
        <a:xfrm>
          <a:off x="12324080" y="2469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74930</xdr:rowOff>
    </xdr:from>
    <xdr:ext cx="758190" cy="248920"/>
    <xdr:sp macro="" textlink="">
      <xdr:nvSpPr>
        <xdr:cNvPr id="479" name="テキスト ボックス 478"/>
        <xdr:cNvSpPr txBox="1"/>
      </xdr:nvSpPr>
      <xdr:spPr>
        <a:xfrm>
          <a:off x="12029440" y="255143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16,080
15,985
72.76
11,263,258
10,658,920
541,111
5,341,811
9,311,709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55.5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5270"/>
    <xdr:sp macro="" textlink="">
      <xdr:nvSpPr>
        <xdr:cNvPr id="30" name="テキスト ボックス 29"/>
        <xdr:cNvSpPr txBox="1"/>
      </xdr:nvSpPr>
      <xdr:spPr>
        <a:xfrm>
          <a:off x="647065" y="3492500"/>
          <a:ext cx="88963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5270"/>
    <xdr:sp macro="" textlink="">
      <xdr:nvSpPr>
        <xdr:cNvPr id="31" name="テキスト ボックス 30"/>
        <xdr:cNvSpPr txBox="1"/>
      </xdr:nvSpPr>
      <xdr:spPr>
        <a:xfrm>
          <a:off x="647065" y="37465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0.5</a:t>
          </a:r>
          <a:r>
            <a:rPr kumimoji="1" lang="ja-JP" altLang="en-US" sz="1300">
              <a:latin typeface="ＭＳ Ｐゴシック"/>
              <a:ea typeface="ＭＳ Ｐゴシック"/>
            </a:rPr>
            <a:t>％上昇し、類似団体内平均、全国平均及び福島県平均を上回り、</a:t>
          </a:r>
          <a:r>
            <a:rPr kumimoji="1" lang="en-US" altLang="ja-JP" sz="1300">
              <a:latin typeface="ＭＳ Ｐゴシック"/>
              <a:ea typeface="ＭＳ Ｐゴシック"/>
            </a:rPr>
            <a:t>3</a:t>
          </a:r>
          <a:r>
            <a:rPr kumimoji="1" lang="ja-JP" altLang="en-US" sz="1300">
              <a:latin typeface="ＭＳ Ｐゴシック"/>
              <a:ea typeface="ＭＳ Ｐゴシック"/>
            </a:rPr>
            <a:t>年連続で上昇することとなった。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主な要因については、福島県人事院勧告に伴う給与改定の実施である。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も、福島県人事院勧告に基づき、給与改定を行っていく予定であるが、定員管理適正化計画をもとに事務事業の見直しや職員の適正配置を図り、行政サービスの質を維持しながら、人件費の削減に努める。</a:t>
          </a: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5270"/>
    <xdr:sp macro="" textlink="">
      <xdr:nvSpPr>
        <xdr:cNvPr id="47" name="テキスト ボックス 46"/>
        <xdr:cNvSpPr txBox="1"/>
      </xdr:nvSpPr>
      <xdr:spPr>
        <a:xfrm>
          <a:off x="236855" y="7414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182880</xdr:colOff>
      <xdr:row>41</xdr:row>
      <xdr:rowOff>69850</xdr:rowOff>
    </xdr:to>
    <xdr:cxnSp macro="">
      <xdr:nvCxnSpPr>
        <xdr:cNvPr id="48" name="直線コネクタ 47"/>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8000" cy="255270"/>
    <xdr:sp macro="" textlink="">
      <xdr:nvSpPr>
        <xdr:cNvPr id="49" name="テキスト ボックス 48"/>
        <xdr:cNvSpPr txBox="1"/>
      </xdr:nvSpPr>
      <xdr:spPr>
        <a:xfrm>
          <a:off x="236855" y="6957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182880</xdr:colOff>
      <xdr:row>38</xdr:row>
      <xdr:rowOff>127000</xdr:rowOff>
    </xdr:to>
    <xdr:cxnSp macro="">
      <xdr:nvCxnSpPr>
        <xdr:cNvPr id="50" name="直線コネクタ 49"/>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8000" cy="255270"/>
    <xdr:sp macro="" textlink="">
      <xdr:nvSpPr>
        <xdr:cNvPr id="51" name="テキスト ボックス 50"/>
        <xdr:cNvSpPr txBox="1"/>
      </xdr:nvSpPr>
      <xdr:spPr>
        <a:xfrm>
          <a:off x="236855" y="6499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182880</xdr:colOff>
      <xdr:row>36</xdr:row>
      <xdr:rowOff>12700</xdr:rowOff>
    </xdr:to>
    <xdr:cxnSp macro="">
      <xdr:nvCxnSpPr>
        <xdr:cNvPr id="52" name="直線コネクタ 51"/>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8000" cy="255270"/>
    <xdr:sp macro="" textlink="">
      <xdr:nvSpPr>
        <xdr:cNvPr id="53" name="テキスト ボックス 52"/>
        <xdr:cNvSpPr txBox="1"/>
      </xdr:nvSpPr>
      <xdr:spPr>
        <a:xfrm>
          <a:off x="236855" y="6042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182880</xdr:colOff>
      <xdr:row>33</xdr:row>
      <xdr:rowOff>69850</xdr:rowOff>
    </xdr:to>
    <xdr:cxnSp macro="">
      <xdr:nvCxnSpPr>
        <xdr:cNvPr id="54" name="直線コネクタ 53"/>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8000" cy="255270"/>
    <xdr:sp macro="" textlink="">
      <xdr:nvSpPr>
        <xdr:cNvPr id="55" name="テキスト ボックス 54"/>
        <xdr:cNvSpPr txBox="1"/>
      </xdr:nvSpPr>
      <xdr:spPr>
        <a:xfrm>
          <a:off x="236855" y="5585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6" name="直線コネクタ 55"/>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5270"/>
    <xdr:sp macro="" textlink="">
      <xdr:nvSpPr>
        <xdr:cNvPr id="57" name="テキスト ボックス 56"/>
        <xdr:cNvSpPr txBox="1"/>
      </xdr:nvSpPr>
      <xdr:spPr>
        <a:xfrm>
          <a:off x="236855" y="5128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58"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158750</xdr:rowOff>
    </xdr:from>
    <xdr:to xmlns:xdr="http://schemas.openxmlformats.org/drawingml/2006/spreadsheetDrawing">
      <xdr:col>24</xdr:col>
      <xdr:colOff>25400</xdr:colOff>
      <xdr:row>41</xdr:row>
      <xdr:rowOff>120650</xdr:rowOff>
    </xdr:to>
    <xdr:cxnSp macro="">
      <xdr:nvCxnSpPr>
        <xdr:cNvPr id="59" name="直線コネクタ 58"/>
        <xdr:cNvCxnSpPr/>
      </xdr:nvCxnSpPr>
      <xdr:spPr>
        <a:xfrm flipV="1">
          <a:off x="4414520" y="598805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92075</xdr:rowOff>
    </xdr:from>
    <xdr:ext cx="758190" cy="259080"/>
    <xdr:sp macro="" textlink="">
      <xdr:nvSpPr>
        <xdr:cNvPr id="60" name="人件費最小値テキスト"/>
        <xdr:cNvSpPr txBox="1"/>
      </xdr:nvSpPr>
      <xdr:spPr>
        <a:xfrm>
          <a:off x="4503420" y="712152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120650</xdr:rowOff>
    </xdr:from>
    <xdr:to xmlns:xdr="http://schemas.openxmlformats.org/drawingml/2006/spreadsheetDrawing">
      <xdr:col>24</xdr:col>
      <xdr:colOff>114300</xdr:colOff>
      <xdr:row>41</xdr:row>
      <xdr:rowOff>120650</xdr:rowOff>
    </xdr:to>
    <xdr:cxnSp macro="">
      <xdr:nvCxnSpPr>
        <xdr:cNvPr id="61" name="直線コネクタ 60"/>
        <xdr:cNvCxnSpPr/>
      </xdr:nvCxnSpPr>
      <xdr:spPr>
        <a:xfrm>
          <a:off x="4342765" y="71501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73660</xdr:rowOff>
    </xdr:from>
    <xdr:ext cx="758190" cy="259080"/>
    <xdr:sp macro="" textlink="">
      <xdr:nvSpPr>
        <xdr:cNvPr id="62" name="人件費最大値テキスト"/>
        <xdr:cNvSpPr txBox="1"/>
      </xdr:nvSpPr>
      <xdr:spPr>
        <a:xfrm>
          <a:off x="4503420" y="57315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158750</xdr:rowOff>
    </xdr:from>
    <xdr:to xmlns:xdr="http://schemas.openxmlformats.org/drawingml/2006/spreadsheetDrawing">
      <xdr:col>24</xdr:col>
      <xdr:colOff>114300</xdr:colOff>
      <xdr:row>34</xdr:row>
      <xdr:rowOff>158750</xdr:rowOff>
    </xdr:to>
    <xdr:cxnSp macro="">
      <xdr:nvCxnSpPr>
        <xdr:cNvPr id="63" name="直線コネクタ 62"/>
        <xdr:cNvCxnSpPr/>
      </xdr:nvCxnSpPr>
      <xdr:spPr>
        <a:xfrm>
          <a:off x="4342765" y="59880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37</xdr:row>
      <xdr:rowOff>129540</xdr:rowOff>
    </xdr:from>
    <xdr:to xmlns:xdr="http://schemas.openxmlformats.org/drawingml/2006/spreadsheetDrawing">
      <xdr:col>24</xdr:col>
      <xdr:colOff>25400</xdr:colOff>
      <xdr:row>37</xdr:row>
      <xdr:rowOff>152400</xdr:rowOff>
    </xdr:to>
    <xdr:cxnSp macro="">
      <xdr:nvCxnSpPr>
        <xdr:cNvPr id="64" name="直線コネクタ 63"/>
        <xdr:cNvCxnSpPr/>
      </xdr:nvCxnSpPr>
      <xdr:spPr>
        <a:xfrm>
          <a:off x="3657600" y="6473190"/>
          <a:ext cx="7569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xdr:rowOff>
    </xdr:from>
    <xdr:ext cx="758190" cy="259080"/>
    <xdr:sp macro="" textlink="">
      <xdr:nvSpPr>
        <xdr:cNvPr id="65" name="人件費平均値テキスト"/>
        <xdr:cNvSpPr txBox="1"/>
      </xdr:nvSpPr>
      <xdr:spPr>
        <a:xfrm>
          <a:off x="4503420" y="618490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6" name="フローチャート: 判断 65"/>
        <xdr:cNvSpPr/>
      </xdr:nvSpPr>
      <xdr:spPr>
        <a:xfrm>
          <a:off x="4380865" y="63398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46990</xdr:rowOff>
    </xdr:from>
    <xdr:to xmlns:xdr="http://schemas.openxmlformats.org/drawingml/2006/spreadsheetDrawing">
      <xdr:col>19</xdr:col>
      <xdr:colOff>182880</xdr:colOff>
      <xdr:row>37</xdr:row>
      <xdr:rowOff>129540</xdr:rowOff>
    </xdr:to>
    <xdr:cxnSp macro="">
      <xdr:nvCxnSpPr>
        <xdr:cNvPr id="67" name="直線コネクタ 66"/>
        <xdr:cNvCxnSpPr/>
      </xdr:nvCxnSpPr>
      <xdr:spPr>
        <a:xfrm>
          <a:off x="2841625" y="6390640"/>
          <a:ext cx="81597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126365</xdr:rowOff>
    </xdr:from>
    <xdr:to xmlns:xdr="http://schemas.openxmlformats.org/drawingml/2006/spreadsheetDrawing">
      <xdr:col>20</xdr:col>
      <xdr:colOff>38100</xdr:colOff>
      <xdr:row>37</xdr:row>
      <xdr:rowOff>56515</xdr:rowOff>
    </xdr:to>
    <xdr:sp macro="" textlink="">
      <xdr:nvSpPr>
        <xdr:cNvPr id="68" name="フローチャート: 判断 67"/>
        <xdr:cNvSpPr/>
      </xdr:nvSpPr>
      <xdr:spPr>
        <a:xfrm>
          <a:off x="3611245" y="629856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66675</xdr:rowOff>
    </xdr:from>
    <xdr:ext cx="736600" cy="255270"/>
    <xdr:sp macro="" textlink="">
      <xdr:nvSpPr>
        <xdr:cNvPr id="69" name="テキスト ボックス 68"/>
        <xdr:cNvSpPr txBox="1"/>
      </xdr:nvSpPr>
      <xdr:spPr>
        <a:xfrm>
          <a:off x="3298190" y="60674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99695</xdr:rowOff>
    </xdr:from>
    <xdr:to xmlns:xdr="http://schemas.openxmlformats.org/drawingml/2006/spreadsheetDrawing">
      <xdr:col>15</xdr:col>
      <xdr:colOff>98425</xdr:colOff>
      <xdr:row>37</xdr:row>
      <xdr:rowOff>46990</xdr:rowOff>
    </xdr:to>
    <xdr:cxnSp macro="">
      <xdr:nvCxnSpPr>
        <xdr:cNvPr id="70" name="直線コネクタ 69"/>
        <xdr:cNvCxnSpPr/>
      </xdr:nvCxnSpPr>
      <xdr:spPr>
        <a:xfrm>
          <a:off x="2021205" y="6271895"/>
          <a:ext cx="82042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117475</xdr:rowOff>
    </xdr:from>
    <xdr:to xmlns:xdr="http://schemas.openxmlformats.org/drawingml/2006/spreadsheetDrawing">
      <xdr:col>15</xdr:col>
      <xdr:colOff>149225</xdr:colOff>
      <xdr:row>37</xdr:row>
      <xdr:rowOff>47625</xdr:rowOff>
    </xdr:to>
    <xdr:sp macro="" textlink="">
      <xdr:nvSpPr>
        <xdr:cNvPr id="71" name="フローチャート: 判断 70"/>
        <xdr:cNvSpPr/>
      </xdr:nvSpPr>
      <xdr:spPr>
        <a:xfrm>
          <a:off x="2790825"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57785</xdr:rowOff>
    </xdr:from>
    <xdr:ext cx="758190" cy="259080"/>
    <xdr:sp macro="" textlink="">
      <xdr:nvSpPr>
        <xdr:cNvPr id="72" name="テキスト ボックス 71"/>
        <xdr:cNvSpPr txBox="1"/>
      </xdr:nvSpPr>
      <xdr:spPr>
        <a:xfrm>
          <a:off x="2494915" y="605853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99695</xdr:rowOff>
    </xdr:from>
    <xdr:to xmlns:xdr="http://schemas.openxmlformats.org/drawingml/2006/spreadsheetDrawing">
      <xdr:col>11</xdr:col>
      <xdr:colOff>9525</xdr:colOff>
      <xdr:row>36</xdr:row>
      <xdr:rowOff>149860</xdr:rowOff>
    </xdr:to>
    <xdr:cxnSp macro="">
      <xdr:nvCxnSpPr>
        <xdr:cNvPr id="73" name="直線コネクタ 72"/>
        <xdr:cNvCxnSpPr/>
      </xdr:nvCxnSpPr>
      <xdr:spPr>
        <a:xfrm flipV="1">
          <a:off x="1217930" y="6271895"/>
          <a:ext cx="80327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62230</xdr:rowOff>
    </xdr:from>
    <xdr:to xmlns:xdr="http://schemas.openxmlformats.org/drawingml/2006/spreadsheetDrawing">
      <xdr:col>11</xdr:col>
      <xdr:colOff>60325</xdr:colOff>
      <xdr:row>36</xdr:row>
      <xdr:rowOff>163830</xdr:rowOff>
    </xdr:to>
    <xdr:sp macro="" textlink="">
      <xdr:nvSpPr>
        <xdr:cNvPr id="74" name="フローチャート: 判断 73"/>
        <xdr:cNvSpPr/>
      </xdr:nvSpPr>
      <xdr:spPr>
        <a:xfrm>
          <a:off x="1987550" y="62344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148590</xdr:rowOff>
    </xdr:from>
    <xdr:ext cx="762000" cy="259080"/>
    <xdr:sp macro="" textlink="">
      <xdr:nvSpPr>
        <xdr:cNvPr id="75" name="テキスト ボックス 74"/>
        <xdr:cNvSpPr txBox="1"/>
      </xdr:nvSpPr>
      <xdr:spPr>
        <a:xfrm>
          <a:off x="1674495"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107950</xdr:rowOff>
    </xdr:from>
    <xdr:to xmlns:xdr="http://schemas.openxmlformats.org/drawingml/2006/spreadsheetDrawing">
      <xdr:col>6</xdr:col>
      <xdr:colOff>171450</xdr:colOff>
      <xdr:row>37</xdr:row>
      <xdr:rowOff>38100</xdr:rowOff>
    </xdr:to>
    <xdr:sp macro="" textlink="">
      <xdr:nvSpPr>
        <xdr:cNvPr id="76" name="フローチャート: 判断 75"/>
        <xdr:cNvSpPr/>
      </xdr:nvSpPr>
      <xdr:spPr>
        <a:xfrm>
          <a:off x="116713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22860</xdr:rowOff>
    </xdr:from>
    <xdr:ext cx="758190" cy="259080"/>
    <xdr:sp macro="" textlink="">
      <xdr:nvSpPr>
        <xdr:cNvPr id="77" name="テキスト ボックス 76"/>
        <xdr:cNvSpPr txBox="1"/>
      </xdr:nvSpPr>
      <xdr:spPr>
        <a:xfrm>
          <a:off x="871220" y="63665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190" cy="259080"/>
    <xdr:sp macro="" textlink="">
      <xdr:nvSpPr>
        <xdr:cNvPr id="78" name="テキスト ボックス 77"/>
        <xdr:cNvSpPr txBox="1"/>
      </xdr:nvSpPr>
      <xdr:spPr>
        <a:xfrm>
          <a:off x="421576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190" cy="259080"/>
    <xdr:sp macro="" textlink="">
      <xdr:nvSpPr>
        <xdr:cNvPr id="79" name="テキスト ボックス 78"/>
        <xdr:cNvSpPr txBox="1"/>
      </xdr:nvSpPr>
      <xdr:spPr>
        <a:xfrm>
          <a:off x="346329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1" name="テキスト ボックス 80"/>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190" cy="259080"/>
    <xdr:sp macro="" textlink="">
      <xdr:nvSpPr>
        <xdr:cNvPr id="82" name="テキスト ボックス 81"/>
        <xdr:cNvSpPr txBox="1"/>
      </xdr:nvSpPr>
      <xdr:spPr>
        <a:xfrm>
          <a:off x="101917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101600</xdr:rowOff>
    </xdr:from>
    <xdr:to xmlns:xdr="http://schemas.openxmlformats.org/drawingml/2006/spreadsheetDrawing">
      <xdr:col>24</xdr:col>
      <xdr:colOff>76200</xdr:colOff>
      <xdr:row>38</xdr:row>
      <xdr:rowOff>31750</xdr:rowOff>
    </xdr:to>
    <xdr:sp macro="" textlink="">
      <xdr:nvSpPr>
        <xdr:cNvPr id="83" name="楕円 82"/>
        <xdr:cNvSpPr/>
      </xdr:nvSpPr>
      <xdr:spPr>
        <a:xfrm>
          <a:off x="4380865" y="64452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73660</xdr:rowOff>
    </xdr:from>
    <xdr:ext cx="758190" cy="259080"/>
    <xdr:sp macro="" textlink="">
      <xdr:nvSpPr>
        <xdr:cNvPr id="84" name="人件費該当値テキスト"/>
        <xdr:cNvSpPr txBox="1"/>
      </xdr:nvSpPr>
      <xdr:spPr>
        <a:xfrm>
          <a:off x="4503420" y="64173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78740</xdr:rowOff>
    </xdr:from>
    <xdr:to xmlns:xdr="http://schemas.openxmlformats.org/drawingml/2006/spreadsheetDrawing">
      <xdr:col>20</xdr:col>
      <xdr:colOff>38100</xdr:colOff>
      <xdr:row>38</xdr:row>
      <xdr:rowOff>8890</xdr:rowOff>
    </xdr:to>
    <xdr:sp macro="" textlink="">
      <xdr:nvSpPr>
        <xdr:cNvPr id="85" name="楕円 84"/>
        <xdr:cNvSpPr/>
      </xdr:nvSpPr>
      <xdr:spPr>
        <a:xfrm>
          <a:off x="3611245" y="64223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165100</xdr:rowOff>
    </xdr:from>
    <xdr:ext cx="736600" cy="259080"/>
    <xdr:sp macro="" textlink="">
      <xdr:nvSpPr>
        <xdr:cNvPr id="86" name="テキスト ボックス 85"/>
        <xdr:cNvSpPr txBox="1"/>
      </xdr:nvSpPr>
      <xdr:spPr>
        <a:xfrm>
          <a:off x="3298190" y="6508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167640</xdr:rowOff>
    </xdr:from>
    <xdr:to xmlns:xdr="http://schemas.openxmlformats.org/drawingml/2006/spreadsheetDrawing">
      <xdr:col>15</xdr:col>
      <xdr:colOff>149225</xdr:colOff>
      <xdr:row>37</xdr:row>
      <xdr:rowOff>97790</xdr:rowOff>
    </xdr:to>
    <xdr:sp macro="" textlink="">
      <xdr:nvSpPr>
        <xdr:cNvPr id="87" name="楕円 86"/>
        <xdr:cNvSpPr/>
      </xdr:nvSpPr>
      <xdr:spPr>
        <a:xfrm>
          <a:off x="2790825"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82550</xdr:rowOff>
    </xdr:from>
    <xdr:ext cx="758190" cy="259080"/>
    <xdr:sp macro="" textlink="">
      <xdr:nvSpPr>
        <xdr:cNvPr id="88" name="テキスト ボックス 87"/>
        <xdr:cNvSpPr txBox="1"/>
      </xdr:nvSpPr>
      <xdr:spPr>
        <a:xfrm>
          <a:off x="2494915" y="64262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48895</xdr:rowOff>
    </xdr:from>
    <xdr:to xmlns:xdr="http://schemas.openxmlformats.org/drawingml/2006/spreadsheetDrawing">
      <xdr:col>11</xdr:col>
      <xdr:colOff>60325</xdr:colOff>
      <xdr:row>36</xdr:row>
      <xdr:rowOff>150495</xdr:rowOff>
    </xdr:to>
    <xdr:sp macro="" textlink="">
      <xdr:nvSpPr>
        <xdr:cNvPr id="89" name="楕円 88"/>
        <xdr:cNvSpPr/>
      </xdr:nvSpPr>
      <xdr:spPr>
        <a:xfrm>
          <a:off x="1987550" y="62210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160655</xdr:rowOff>
    </xdr:from>
    <xdr:ext cx="762000" cy="259080"/>
    <xdr:sp macro="" textlink="">
      <xdr:nvSpPr>
        <xdr:cNvPr id="90" name="テキスト ボックス 89"/>
        <xdr:cNvSpPr txBox="1"/>
      </xdr:nvSpPr>
      <xdr:spPr>
        <a:xfrm>
          <a:off x="1674495"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99060</xdr:rowOff>
    </xdr:from>
    <xdr:to xmlns:xdr="http://schemas.openxmlformats.org/drawingml/2006/spreadsheetDrawing">
      <xdr:col>6</xdr:col>
      <xdr:colOff>171450</xdr:colOff>
      <xdr:row>37</xdr:row>
      <xdr:rowOff>29210</xdr:rowOff>
    </xdr:to>
    <xdr:sp macro="" textlink="">
      <xdr:nvSpPr>
        <xdr:cNvPr id="91" name="楕円 90"/>
        <xdr:cNvSpPr/>
      </xdr:nvSpPr>
      <xdr:spPr>
        <a:xfrm>
          <a:off x="116713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39370</xdr:rowOff>
    </xdr:from>
    <xdr:ext cx="758190" cy="259080"/>
    <xdr:sp macro="" textlink="">
      <xdr:nvSpPr>
        <xdr:cNvPr id="92" name="テキスト ボックス 91"/>
        <xdr:cNvSpPr txBox="1"/>
      </xdr:nvSpPr>
      <xdr:spPr>
        <a:xfrm>
          <a:off x="871220" y="60401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1.3</a:t>
          </a:r>
          <a:r>
            <a:rPr kumimoji="1" lang="ja-JP" altLang="en-US" sz="1300">
              <a:latin typeface="ＭＳ Ｐゴシック"/>
              <a:ea typeface="ＭＳ Ｐゴシック"/>
            </a:rPr>
            <a:t>％低下したが、類似団体内平均、全国平均及び福島県平均を大幅に上回る結果となった。特に、類似団体内平均においては、最下位となっている。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主な要因としては、田村広域行政組合の解散に伴い、ごみ処理業務及びし尿処理業務を単独運営になったことにより、業務委託が発生したためである。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今後においても、物価高騰等により業務委託料の増加が見込まれるが、事業の見直し等を図り、物件費の圧縮に努める。</a:t>
          </a: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4" name="テキスト ボックス 103"/>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5270"/>
    <xdr:sp macro="" textlink="">
      <xdr:nvSpPr>
        <xdr:cNvPr id="106" name="テキスト ボックス 105"/>
        <xdr:cNvSpPr txBox="1"/>
      </xdr:nvSpPr>
      <xdr:spPr>
        <a:xfrm>
          <a:off x="10926445" y="3985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7" name="直線コネクタ 106"/>
        <xdr:cNvCxnSpPr/>
      </xdr:nvCxnSpPr>
      <xdr:spPr>
        <a:xfrm>
          <a:off x="11383010" y="38417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8000" cy="255270"/>
    <xdr:sp macro="" textlink="">
      <xdr:nvSpPr>
        <xdr:cNvPr id="108" name="テキスト ボックス 107"/>
        <xdr:cNvSpPr txBox="1"/>
      </xdr:nvSpPr>
      <xdr:spPr>
        <a:xfrm>
          <a:off x="10926445" y="369951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1383010" y="3556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8000" cy="255270"/>
    <xdr:sp macro="" textlink="">
      <xdr:nvSpPr>
        <xdr:cNvPr id="110" name="テキスト ボックス 109"/>
        <xdr:cNvSpPr txBox="1"/>
      </xdr:nvSpPr>
      <xdr:spPr>
        <a:xfrm>
          <a:off x="10926445" y="34137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1" name="直線コネクタ 110"/>
        <xdr:cNvCxnSpPr/>
      </xdr:nvCxnSpPr>
      <xdr:spPr>
        <a:xfrm>
          <a:off x="11383010" y="32702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8000" cy="255270"/>
    <xdr:sp macro="" textlink="">
      <xdr:nvSpPr>
        <xdr:cNvPr id="112" name="テキスト ボックス 111"/>
        <xdr:cNvSpPr txBox="1"/>
      </xdr:nvSpPr>
      <xdr:spPr>
        <a:xfrm>
          <a:off x="10926445" y="312801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8000" cy="255270"/>
    <xdr:sp macro="" textlink="">
      <xdr:nvSpPr>
        <xdr:cNvPr id="114" name="テキスト ボックス 113"/>
        <xdr:cNvSpPr txBox="1"/>
      </xdr:nvSpPr>
      <xdr:spPr>
        <a:xfrm>
          <a:off x="10926445" y="2842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5" name="直線コネクタ 114"/>
        <xdr:cNvCxnSpPr/>
      </xdr:nvCxnSpPr>
      <xdr:spPr>
        <a:xfrm>
          <a:off x="11383010" y="26987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8000" cy="255270"/>
    <xdr:sp macro="" textlink="">
      <xdr:nvSpPr>
        <xdr:cNvPr id="116" name="テキスト ボックス 115"/>
        <xdr:cNvSpPr txBox="1"/>
      </xdr:nvSpPr>
      <xdr:spPr>
        <a:xfrm>
          <a:off x="10926445" y="255651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7" name="直線コネクタ 116"/>
        <xdr:cNvCxnSpPr/>
      </xdr:nvCxnSpPr>
      <xdr:spPr>
        <a:xfrm>
          <a:off x="11383010" y="2413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8000" cy="255270"/>
    <xdr:sp macro="" textlink="">
      <xdr:nvSpPr>
        <xdr:cNvPr id="118" name="テキスト ボックス 117"/>
        <xdr:cNvSpPr txBox="1"/>
      </xdr:nvSpPr>
      <xdr:spPr>
        <a:xfrm>
          <a:off x="10926445" y="22707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19" name="直線コネクタ 118"/>
        <xdr:cNvCxnSpPr/>
      </xdr:nvCxnSpPr>
      <xdr:spPr>
        <a:xfrm>
          <a:off x="11383010" y="21272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8000" cy="255270"/>
    <xdr:sp macro="" textlink="">
      <xdr:nvSpPr>
        <xdr:cNvPr id="120" name="テキスト ボックス 119"/>
        <xdr:cNvSpPr txBox="1"/>
      </xdr:nvSpPr>
      <xdr:spPr>
        <a:xfrm>
          <a:off x="10926445" y="198501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5270"/>
    <xdr:sp macro="" textlink="">
      <xdr:nvSpPr>
        <xdr:cNvPr id="122" name="テキスト ボックス 121"/>
        <xdr:cNvSpPr txBox="1"/>
      </xdr:nvSpPr>
      <xdr:spPr>
        <a:xfrm>
          <a:off x="10926445" y="1699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41275</xdr:rowOff>
    </xdr:from>
    <xdr:to xmlns:xdr="http://schemas.openxmlformats.org/drawingml/2006/spreadsheetDrawing">
      <xdr:col>82</xdr:col>
      <xdr:colOff>107950</xdr:colOff>
      <xdr:row>20</xdr:row>
      <xdr:rowOff>79375</xdr:rowOff>
    </xdr:to>
    <xdr:cxnSp macro="">
      <xdr:nvCxnSpPr>
        <xdr:cNvPr id="124" name="直線コネクタ 123"/>
        <xdr:cNvCxnSpPr/>
      </xdr:nvCxnSpPr>
      <xdr:spPr>
        <a:xfrm flipV="1">
          <a:off x="15104110" y="2270125"/>
          <a:ext cx="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20</xdr:row>
      <xdr:rowOff>52070</xdr:rowOff>
    </xdr:from>
    <xdr:ext cx="762000" cy="255270"/>
    <xdr:sp macro="" textlink="">
      <xdr:nvSpPr>
        <xdr:cNvPr id="125" name="物件費最小値テキスト"/>
        <xdr:cNvSpPr txBox="1"/>
      </xdr:nvSpPr>
      <xdr:spPr>
        <a:xfrm>
          <a:off x="15179040" y="34810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79375</xdr:rowOff>
    </xdr:from>
    <xdr:to xmlns:xdr="http://schemas.openxmlformats.org/drawingml/2006/spreadsheetDrawing">
      <xdr:col>82</xdr:col>
      <xdr:colOff>182880</xdr:colOff>
      <xdr:row>20</xdr:row>
      <xdr:rowOff>79375</xdr:rowOff>
    </xdr:to>
    <xdr:cxnSp macro="">
      <xdr:nvCxnSpPr>
        <xdr:cNvPr id="126" name="直線コネクタ 125"/>
        <xdr:cNvCxnSpPr/>
      </xdr:nvCxnSpPr>
      <xdr:spPr>
        <a:xfrm>
          <a:off x="15015210" y="35083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127635</xdr:rowOff>
    </xdr:from>
    <xdr:ext cx="762000" cy="259080"/>
    <xdr:sp macro="" textlink="">
      <xdr:nvSpPr>
        <xdr:cNvPr id="127" name="物件費最大値テキスト"/>
        <xdr:cNvSpPr txBox="1"/>
      </xdr:nvSpPr>
      <xdr:spPr>
        <a:xfrm>
          <a:off x="15179040" y="2013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41275</xdr:rowOff>
    </xdr:from>
    <xdr:to xmlns:xdr="http://schemas.openxmlformats.org/drawingml/2006/spreadsheetDrawing">
      <xdr:col>82</xdr:col>
      <xdr:colOff>182880</xdr:colOff>
      <xdr:row>13</xdr:row>
      <xdr:rowOff>41275</xdr:rowOff>
    </xdr:to>
    <xdr:cxnSp macro="">
      <xdr:nvCxnSpPr>
        <xdr:cNvPr id="128" name="直線コネクタ 127"/>
        <xdr:cNvCxnSpPr/>
      </xdr:nvCxnSpPr>
      <xdr:spPr>
        <a:xfrm>
          <a:off x="15015210" y="227012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20</xdr:row>
      <xdr:rowOff>79375</xdr:rowOff>
    </xdr:from>
    <xdr:to xmlns:xdr="http://schemas.openxmlformats.org/drawingml/2006/spreadsheetDrawing">
      <xdr:col>82</xdr:col>
      <xdr:colOff>107950</xdr:colOff>
      <xdr:row>21</xdr:row>
      <xdr:rowOff>31750</xdr:rowOff>
    </xdr:to>
    <xdr:cxnSp macro="">
      <xdr:nvCxnSpPr>
        <xdr:cNvPr id="129" name="直線コネクタ 128"/>
        <xdr:cNvCxnSpPr/>
      </xdr:nvCxnSpPr>
      <xdr:spPr>
        <a:xfrm flipV="1">
          <a:off x="14334490" y="3508375"/>
          <a:ext cx="76962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14</xdr:row>
      <xdr:rowOff>130810</xdr:rowOff>
    </xdr:from>
    <xdr:ext cx="762000" cy="259080"/>
    <xdr:sp macro="" textlink="">
      <xdr:nvSpPr>
        <xdr:cNvPr id="130" name="物件費平均値テキスト"/>
        <xdr:cNvSpPr txBox="1"/>
      </xdr:nvSpPr>
      <xdr:spPr>
        <a:xfrm>
          <a:off x="15179040" y="25311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114300</xdr:rowOff>
    </xdr:from>
    <xdr:to xmlns:xdr="http://schemas.openxmlformats.org/drawingml/2006/spreadsheetDrawing">
      <xdr:col>82</xdr:col>
      <xdr:colOff>158750</xdr:colOff>
      <xdr:row>16</xdr:row>
      <xdr:rowOff>44450</xdr:rowOff>
    </xdr:to>
    <xdr:sp macro="" textlink="">
      <xdr:nvSpPr>
        <xdr:cNvPr id="131" name="フローチャート: 判断 130"/>
        <xdr:cNvSpPr/>
      </xdr:nvSpPr>
      <xdr:spPr>
        <a:xfrm>
          <a:off x="1505331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20</xdr:row>
      <xdr:rowOff>79375</xdr:rowOff>
    </xdr:from>
    <xdr:to xmlns:xdr="http://schemas.openxmlformats.org/drawingml/2006/spreadsheetDrawing">
      <xdr:col>78</xdr:col>
      <xdr:colOff>69850</xdr:colOff>
      <xdr:row>21</xdr:row>
      <xdr:rowOff>31750</xdr:rowOff>
    </xdr:to>
    <xdr:cxnSp macro="">
      <xdr:nvCxnSpPr>
        <xdr:cNvPr id="132" name="直線コネクタ 131"/>
        <xdr:cNvCxnSpPr/>
      </xdr:nvCxnSpPr>
      <xdr:spPr>
        <a:xfrm>
          <a:off x="13531215" y="3508375"/>
          <a:ext cx="803275"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76200</xdr:rowOff>
    </xdr:from>
    <xdr:to xmlns:xdr="http://schemas.openxmlformats.org/drawingml/2006/spreadsheetDrawing">
      <xdr:col>78</xdr:col>
      <xdr:colOff>120650</xdr:colOff>
      <xdr:row>16</xdr:row>
      <xdr:rowOff>6350</xdr:rowOff>
    </xdr:to>
    <xdr:sp macro="" textlink="">
      <xdr:nvSpPr>
        <xdr:cNvPr id="133" name="フローチャート: 判断 132"/>
        <xdr:cNvSpPr/>
      </xdr:nvSpPr>
      <xdr:spPr>
        <a:xfrm>
          <a:off x="1428369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16510</xdr:rowOff>
    </xdr:from>
    <xdr:ext cx="732790" cy="259080"/>
    <xdr:sp macro="" textlink="">
      <xdr:nvSpPr>
        <xdr:cNvPr id="134" name="テキスト ボックス 133"/>
        <xdr:cNvSpPr txBox="1"/>
      </xdr:nvSpPr>
      <xdr:spPr>
        <a:xfrm>
          <a:off x="13987780" y="241681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88900</xdr:rowOff>
    </xdr:from>
    <xdr:to xmlns:xdr="http://schemas.openxmlformats.org/drawingml/2006/spreadsheetDrawing">
      <xdr:col>73</xdr:col>
      <xdr:colOff>180975</xdr:colOff>
      <xdr:row>20</xdr:row>
      <xdr:rowOff>79375</xdr:rowOff>
    </xdr:to>
    <xdr:cxnSp macro="">
      <xdr:nvCxnSpPr>
        <xdr:cNvPr id="135" name="直線コネクタ 134"/>
        <xdr:cNvCxnSpPr/>
      </xdr:nvCxnSpPr>
      <xdr:spPr>
        <a:xfrm>
          <a:off x="12710795" y="3003550"/>
          <a:ext cx="820420" cy="504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38100</xdr:rowOff>
    </xdr:from>
    <xdr:to xmlns:xdr="http://schemas.openxmlformats.org/drawingml/2006/spreadsheetDrawing">
      <xdr:col>74</xdr:col>
      <xdr:colOff>31750</xdr:colOff>
      <xdr:row>15</xdr:row>
      <xdr:rowOff>139700</xdr:rowOff>
    </xdr:to>
    <xdr:sp macro="" textlink="">
      <xdr:nvSpPr>
        <xdr:cNvPr id="136" name="フローチャート: 判断 135"/>
        <xdr:cNvSpPr/>
      </xdr:nvSpPr>
      <xdr:spPr>
        <a:xfrm>
          <a:off x="13480415" y="26098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149860</xdr:rowOff>
    </xdr:from>
    <xdr:ext cx="762000" cy="259080"/>
    <xdr:sp macro="" textlink="">
      <xdr:nvSpPr>
        <xdr:cNvPr id="137" name="テキスト ボックス 136"/>
        <xdr:cNvSpPr txBox="1"/>
      </xdr:nvSpPr>
      <xdr:spPr>
        <a:xfrm>
          <a:off x="13167360" y="237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88900</xdr:rowOff>
    </xdr:from>
    <xdr:to xmlns:xdr="http://schemas.openxmlformats.org/drawingml/2006/spreadsheetDrawing">
      <xdr:col>69</xdr:col>
      <xdr:colOff>92075</xdr:colOff>
      <xdr:row>18</xdr:row>
      <xdr:rowOff>50800</xdr:rowOff>
    </xdr:to>
    <xdr:cxnSp macro="">
      <xdr:nvCxnSpPr>
        <xdr:cNvPr id="138" name="直線コネクタ 137"/>
        <xdr:cNvCxnSpPr/>
      </xdr:nvCxnSpPr>
      <xdr:spPr>
        <a:xfrm flipV="1">
          <a:off x="11890375" y="3003550"/>
          <a:ext cx="82042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39" name="フローチャート: 判断 138"/>
        <xdr:cNvSpPr/>
      </xdr:nvSpPr>
      <xdr:spPr>
        <a:xfrm>
          <a:off x="12659995"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54610</xdr:rowOff>
    </xdr:from>
    <xdr:ext cx="762000" cy="255270"/>
    <xdr:sp macro="" textlink="">
      <xdr:nvSpPr>
        <xdr:cNvPr id="140" name="テキスト ボックス 139"/>
        <xdr:cNvSpPr txBox="1"/>
      </xdr:nvSpPr>
      <xdr:spPr>
        <a:xfrm>
          <a:off x="12364085" y="2283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114300</xdr:rowOff>
    </xdr:from>
    <xdr:to xmlns:xdr="http://schemas.openxmlformats.org/drawingml/2006/spreadsheetDrawing">
      <xdr:col>65</xdr:col>
      <xdr:colOff>53975</xdr:colOff>
      <xdr:row>15</xdr:row>
      <xdr:rowOff>44450</xdr:rowOff>
    </xdr:to>
    <xdr:sp macro="" textlink="">
      <xdr:nvSpPr>
        <xdr:cNvPr id="141" name="フローチャート: 判断 140"/>
        <xdr:cNvSpPr/>
      </xdr:nvSpPr>
      <xdr:spPr>
        <a:xfrm>
          <a:off x="11856720" y="25146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54610</xdr:rowOff>
    </xdr:from>
    <xdr:ext cx="758190" cy="255270"/>
    <xdr:sp macro="" textlink="">
      <xdr:nvSpPr>
        <xdr:cNvPr id="142" name="テキスト ボックス 141"/>
        <xdr:cNvSpPr txBox="1"/>
      </xdr:nvSpPr>
      <xdr:spPr>
        <a:xfrm>
          <a:off x="11543665" y="22834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190" cy="259080"/>
    <xdr:sp macro="" textlink="">
      <xdr:nvSpPr>
        <xdr:cNvPr id="143" name="テキスト ボックス 142"/>
        <xdr:cNvSpPr txBox="1"/>
      </xdr:nvSpPr>
      <xdr:spPr>
        <a:xfrm>
          <a:off x="14905355"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4" name="テキスト ボックス 143"/>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5" name="テキスト ボックス 144"/>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8190" cy="259080"/>
    <xdr:sp macro="" textlink="">
      <xdr:nvSpPr>
        <xdr:cNvPr id="146" name="テキスト ボックス 145"/>
        <xdr:cNvSpPr txBox="1"/>
      </xdr:nvSpPr>
      <xdr:spPr>
        <a:xfrm>
          <a:off x="1251204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47" name="テキスト ボックス 146"/>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20</xdr:row>
      <xdr:rowOff>29210</xdr:rowOff>
    </xdr:from>
    <xdr:to xmlns:xdr="http://schemas.openxmlformats.org/drawingml/2006/spreadsheetDrawing">
      <xdr:col>82</xdr:col>
      <xdr:colOff>158750</xdr:colOff>
      <xdr:row>20</xdr:row>
      <xdr:rowOff>130175</xdr:rowOff>
    </xdr:to>
    <xdr:sp macro="" textlink="">
      <xdr:nvSpPr>
        <xdr:cNvPr id="148" name="楕円 147"/>
        <xdr:cNvSpPr/>
      </xdr:nvSpPr>
      <xdr:spPr>
        <a:xfrm>
          <a:off x="15053310" y="3458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19</xdr:row>
      <xdr:rowOff>109220</xdr:rowOff>
    </xdr:from>
    <xdr:ext cx="762000" cy="255270"/>
    <xdr:sp macro="" textlink="">
      <xdr:nvSpPr>
        <xdr:cNvPr id="149" name="物件費該当値テキスト"/>
        <xdr:cNvSpPr txBox="1"/>
      </xdr:nvSpPr>
      <xdr:spPr>
        <a:xfrm>
          <a:off x="15179040" y="33667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20</xdr:row>
      <xdr:rowOff>152400</xdr:rowOff>
    </xdr:from>
    <xdr:to xmlns:xdr="http://schemas.openxmlformats.org/drawingml/2006/spreadsheetDrawing">
      <xdr:col>78</xdr:col>
      <xdr:colOff>120650</xdr:colOff>
      <xdr:row>21</xdr:row>
      <xdr:rowOff>82550</xdr:rowOff>
    </xdr:to>
    <xdr:sp macro="" textlink="">
      <xdr:nvSpPr>
        <xdr:cNvPr id="150" name="楕円 149"/>
        <xdr:cNvSpPr/>
      </xdr:nvSpPr>
      <xdr:spPr>
        <a:xfrm>
          <a:off x="1428369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21</xdr:row>
      <xdr:rowOff>67310</xdr:rowOff>
    </xdr:from>
    <xdr:ext cx="732790" cy="259080"/>
    <xdr:sp macro="" textlink="">
      <xdr:nvSpPr>
        <xdr:cNvPr id="151" name="テキスト ボックス 150"/>
        <xdr:cNvSpPr txBox="1"/>
      </xdr:nvSpPr>
      <xdr:spPr>
        <a:xfrm>
          <a:off x="13987780" y="36677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20</xdr:row>
      <xdr:rowOff>29210</xdr:rowOff>
    </xdr:from>
    <xdr:to xmlns:xdr="http://schemas.openxmlformats.org/drawingml/2006/spreadsheetDrawing">
      <xdr:col>74</xdr:col>
      <xdr:colOff>31750</xdr:colOff>
      <xdr:row>20</xdr:row>
      <xdr:rowOff>130175</xdr:rowOff>
    </xdr:to>
    <xdr:sp macro="" textlink="">
      <xdr:nvSpPr>
        <xdr:cNvPr id="152" name="楕円 151"/>
        <xdr:cNvSpPr/>
      </xdr:nvSpPr>
      <xdr:spPr>
        <a:xfrm>
          <a:off x="13480415" y="345821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20</xdr:row>
      <xdr:rowOff>114935</xdr:rowOff>
    </xdr:from>
    <xdr:ext cx="762000" cy="259080"/>
    <xdr:sp macro="" textlink="">
      <xdr:nvSpPr>
        <xdr:cNvPr id="153" name="テキスト ボックス 152"/>
        <xdr:cNvSpPr txBox="1"/>
      </xdr:nvSpPr>
      <xdr:spPr>
        <a:xfrm>
          <a:off x="13167360" y="354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38100</xdr:rowOff>
    </xdr:from>
    <xdr:to xmlns:xdr="http://schemas.openxmlformats.org/drawingml/2006/spreadsheetDrawing">
      <xdr:col>69</xdr:col>
      <xdr:colOff>142875</xdr:colOff>
      <xdr:row>17</xdr:row>
      <xdr:rowOff>139700</xdr:rowOff>
    </xdr:to>
    <xdr:sp macro="" textlink="">
      <xdr:nvSpPr>
        <xdr:cNvPr id="154" name="楕円 153"/>
        <xdr:cNvSpPr/>
      </xdr:nvSpPr>
      <xdr:spPr>
        <a:xfrm>
          <a:off x="12659995"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124460</xdr:rowOff>
    </xdr:from>
    <xdr:ext cx="762000" cy="259080"/>
    <xdr:sp macro="" textlink="">
      <xdr:nvSpPr>
        <xdr:cNvPr id="155" name="テキスト ボックス 154"/>
        <xdr:cNvSpPr txBox="1"/>
      </xdr:nvSpPr>
      <xdr:spPr>
        <a:xfrm>
          <a:off x="12364085" y="3039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0</xdr:rowOff>
    </xdr:from>
    <xdr:to xmlns:xdr="http://schemas.openxmlformats.org/drawingml/2006/spreadsheetDrawing">
      <xdr:col>65</xdr:col>
      <xdr:colOff>53975</xdr:colOff>
      <xdr:row>18</xdr:row>
      <xdr:rowOff>101600</xdr:rowOff>
    </xdr:to>
    <xdr:sp macro="" textlink="">
      <xdr:nvSpPr>
        <xdr:cNvPr id="156" name="楕円 155"/>
        <xdr:cNvSpPr/>
      </xdr:nvSpPr>
      <xdr:spPr>
        <a:xfrm>
          <a:off x="11856720" y="30861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86360</xdr:rowOff>
    </xdr:from>
    <xdr:ext cx="758190" cy="255270"/>
    <xdr:sp macro="" textlink="">
      <xdr:nvSpPr>
        <xdr:cNvPr id="157" name="テキスト ボックス 156"/>
        <xdr:cNvSpPr txBox="1"/>
      </xdr:nvSpPr>
      <xdr:spPr>
        <a:xfrm>
          <a:off x="11543665" y="31724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8" name="正方形/長方形 157"/>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5" name="正方形/長方形 164"/>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7" name="正方形/長方形 166"/>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0.1</a:t>
          </a:r>
          <a:r>
            <a:rPr kumimoji="1" lang="ja-JP" altLang="en-US" sz="1300">
              <a:latin typeface="ＭＳ Ｐゴシック"/>
              <a:ea typeface="ＭＳ Ｐゴシック"/>
            </a:rPr>
            <a:t>％低下したが、類似団体内平均、全国平均及び福島県平均を下回る結果となった。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主な要因としては、新型コロナウイルス感染症対応地方創生交付金事業が終了したものの、重点支援交付金事業が実施されたことにより、僅かに減少することとなった。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今後においては、子育て支援や介護等に対する費用の上昇が見込まれるため、事業の見直し等に努める。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9" name="テキスト ボックス 168"/>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70" name="直線コネクタ 169"/>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5270"/>
    <xdr:sp macro="" textlink="">
      <xdr:nvSpPr>
        <xdr:cNvPr id="171" name="テキスト ボックス 170"/>
        <xdr:cNvSpPr txBox="1"/>
      </xdr:nvSpPr>
      <xdr:spPr>
        <a:xfrm>
          <a:off x="236855" y="10843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182880</xdr:colOff>
      <xdr:row>62</xdr:row>
      <xdr:rowOff>29210</xdr:rowOff>
    </xdr:to>
    <xdr:cxnSp macro="">
      <xdr:nvCxnSpPr>
        <xdr:cNvPr id="172" name="直線コネクタ 171"/>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73" name="テキスト ボックス 172"/>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182880</xdr:colOff>
      <xdr:row>60</xdr:row>
      <xdr:rowOff>45085</xdr:rowOff>
    </xdr:to>
    <xdr:cxnSp macro="">
      <xdr:nvCxnSpPr>
        <xdr:cNvPr id="174" name="直線コネクタ 173"/>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8000" cy="255270"/>
    <xdr:sp macro="" textlink="">
      <xdr:nvSpPr>
        <xdr:cNvPr id="175" name="テキスト ボックス 174"/>
        <xdr:cNvSpPr txBox="1"/>
      </xdr:nvSpPr>
      <xdr:spPr>
        <a:xfrm>
          <a:off x="236855" y="1019048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182880</xdr:colOff>
      <xdr:row>58</xdr:row>
      <xdr:rowOff>61595</xdr:rowOff>
    </xdr:to>
    <xdr:cxnSp macro="">
      <xdr:nvCxnSpPr>
        <xdr:cNvPr id="176" name="直線コネクタ 175"/>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7" name="テキスト ボックス 176"/>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182880</xdr:colOff>
      <xdr:row>56</xdr:row>
      <xdr:rowOff>78105</xdr:rowOff>
    </xdr:to>
    <xdr:cxnSp macro="">
      <xdr:nvCxnSpPr>
        <xdr:cNvPr id="178" name="直線コネクタ 177"/>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9" name="テキスト ボックス 178"/>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182880</xdr:colOff>
      <xdr:row>54</xdr:row>
      <xdr:rowOff>94615</xdr:rowOff>
    </xdr:to>
    <xdr:cxnSp macro="">
      <xdr:nvCxnSpPr>
        <xdr:cNvPr id="180" name="直線コネクタ 179"/>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5270"/>
    <xdr:sp macro="" textlink="">
      <xdr:nvSpPr>
        <xdr:cNvPr id="181" name="テキスト ボックス 180"/>
        <xdr:cNvSpPr txBox="1"/>
      </xdr:nvSpPr>
      <xdr:spPr>
        <a:xfrm>
          <a:off x="236855" y="9210675"/>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182880</xdr:colOff>
      <xdr:row>52</xdr:row>
      <xdr:rowOff>110490</xdr:rowOff>
    </xdr:to>
    <xdr:cxnSp macro="">
      <xdr:nvCxnSpPr>
        <xdr:cNvPr id="182" name="直線コネクタ 181"/>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83" name="テキスト ボックス 182"/>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4" name="直線コネクタ 183"/>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5270"/>
    <xdr:sp macro="" textlink="">
      <xdr:nvSpPr>
        <xdr:cNvPr id="185" name="テキスト ボックス 184"/>
        <xdr:cNvSpPr txBox="1"/>
      </xdr:nvSpPr>
      <xdr:spPr>
        <a:xfrm>
          <a:off x="236855" y="8557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6"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xdr:rowOff>
    </xdr:from>
    <xdr:to xmlns:xdr="http://schemas.openxmlformats.org/drawingml/2006/spreadsheetDrawing">
      <xdr:col>24</xdr:col>
      <xdr:colOff>25400</xdr:colOff>
      <xdr:row>60</xdr:row>
      <xdr:rowOff>159385</xdr:rowOff>
    </xdr:to>
    <xdr:cxnSp macro="">
      <xdr:nvCxnSpPr>
        <xdr:cNvPr id="187" name="直線コネクタ 186"/>
        <xdr:cNvCxnSpPr/>
      </xdr:nvCxnSpPr>
      <xdr:spPr>
        <a:xfrm flipV="1">
          <a:off x="4414520" y="8928100"/>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132080</xdr:rowOff>
    </xdr:from>
    <xdr:ext cx="758190" cy="255270"/>
    <xdr:sp macro="" textlink="">
      <xdr:nvSpPr>
        <xdr:cNvPr id="188" name="扶助費最小値テキスト"/>
        <xdr:cNvSpPr txBox="1"/>
      </xdr:nvSpPr>
      <xdr:spPr>
        <a:xfrm>
          <a:off x="4503420" y="104190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159385</xdr:rowOff>
    </xdr:from>
    <xdr:to xmlns:xdr="http://schemas.openxmlformats.org/drawingml/2006/spreadsheetDrawing">
      <xdr:col>24</xdr:col>
      <xdr:colOff>114300</xdr:colOff>
      <xdr:row>60</xdr:row>
      <xdr:rowOff>159385</xdr:rowOff>
    </xdr:to>
    <xdr:cxnSp macro="">
      <xdr:nvCxnSpPr>
        <xdr:cNvPr id="189" name="直線コネクタ 188"/>
        <xdr:cNvCxnSpPr/>
      </xdr:nvCxnSpPr>
      <xdr:spPr>
        <a:xfrm>
          <a:off x="4342765" y="104463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99060</xdr:rowOff>
    </xdr:from>
    <xdr:ext cx="758190" cy="255270"/>
    <xdr:sp macro="" textlink="">
      <xdr:nvSpPr>
        <xdr:cNvPr id="190" name="扶助費最大値テキスト"/>
        <xdr:cNvSpPr txBox="1"/>
      </xdr:nvSpPr>
      <xdr:spPr>
        <a:xfrm>
          <a:off x="4503420" y="86715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xdr:rowOff>
    </xdr:from>
    <xdr:to xmlns:xdr="http://schemas.openxmlformats.org/drawingml/2006/spreadsheetDrawing">
      <xdr:col>24</xdr:col>
      <xdr:colOff>114300</xdr:colOff>
      <xdr:row>52</xdr:row>
      <xdr:rowOff>12700</xdr:rowOff>
    </xdr:to>
    <xdr:cxnSp macro="">
      <xdr:nvCxnSpPr>
        <xdr:cNvPr id="191" name="直線コネクタ 190"/>
        <xdr:cNvCxnSpPr/>
      </xdr:nvCxnSpPr>
      <xdr:spPr>
        <a:xfrm>
          <a:off x="4342765" y="89281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54</xdr:row>
      <xdr:rowOff>12700</xdr:rowOff>
    </xdr:from>
    <xdr:to xmlns:xdr="http://schemas.openxmlformats.org/drawingml/2006/spreadsheetDrawing">
      <xdr:col>24</xdr:col>
      <xdr:colOff>25400</xdr:colOff>
      <xdr:row>54</xdr:row>
      <xdr:rowOff>29210</xdr:rowOff>
    </xdr:to>
    <xdr:cxnSp macro="">
      <xdr:nvCxnSpPr>
        <xdr:cNvPr id="192" name="直線コネクタ 191"/>
        <xdr:cNvCxnSpPr/>
      </xdr:nvCxnSpPr>
      <xdr:spPr>
        <a:xfrm flipV="1">
          <a:off x="3657600" y="9271000"/>
          <a:ext cx="7569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64770</xdr:rowOff>
    </xdr:from>
    <xdr:ext cx="758190" cy="255270"/>
    <xdr:sp macro="" textlink="">
      <xdr:nvSpPr>
        <xdr:cNvPr id="193" name="扶助費平均値テキスト"/>
        <xdr:cNvSpPr txBox="1"/>
      </xdr:nvSpPr>
      <xdr:spPr>
        <a:xfrm>
          <a:off x="4503420" y="9323070"/>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92710</xdr:rowOff>
    </xdr:from>
    <xdr:to xmlns:xdr="http://schemas.openxmlformats.org/drawingml/2006/spreadsheetDrawing">
      <xdr:col>24</xdr:col>
      <xdr:colOff>76200</xdr:colOff>
      <xdr:row>55</xdr:row>
      <xdr:rowOff>22860</xdr:rowOff>
    </xdr:to>
    <xdr:sp macro="" textlink="">
      <xdr:nvSpPr>
        <xdr:cNvPr id="194" name="フローチャート: 判断 193"/>
        <xdr:cNvSpPr/>
      </xdr:nvSpPr>
      <xdr:spPr>
        <a:xfrm>
          <a:off x="4380865" y="93510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135255</xdr:rowOff>
    </xdr:from>
    <xdr:to xmlns:xdr="http://schemas.openxmlformats.org/drawingml/2006/spreadsheetDrawing">
      <xdr:col>19</xdr:col>
      <xdr:colOff>182880</xdr:colOff>
      <xdr:row>54</xdr:row>
      <xdr:rowOff>29210</xdr:rowOff>
    </xdr:to>
    <xdr:cxnSp macro="">
      <xdr:nvCxnSpPr>
        <xdr:cNvPr id="195" name="直線コネクタ 194"/>
        <xdr:cNvCxnSpPr/>
      </xdr:nvCxnSpPr>
      <xdr:spPr>
        <a:xfrm>
          <a:off x="2841625" y="9222105"/>
          <a:ext cx="81597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59690</xdr:rowOff>
    </xdr:from>
    <xdr:to xmlns:xdr="http://schemas.openxmlformats.org/drawingml/2006/spreadsheetDrawing">
      <xdr:col>20</xdr:col>
      <xdr:colOff>38100</xdr:colOff>
      <xdr:row>54</xdr:row>
      <xdr:rowOff>161290</xdr:rowOff>
    </xdr:to>
    <xdr:sp macro="" textlink="">
      <xdr:nvSpPr>
        <xdr:cNvPr id="196" name="フローチャート: 判断 195"/>
        <xdr:cNvSpPr/>
      </xdr:nvSpPr>
      <xdr:spPr>
        <a:xfrm>
          <a:off x="3611245" y="93179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146050</xdr:rowOff>
    </xdr:from>
    <xdr:ext cx="736600" cy="255270"/>
    <xdr:sp macro="" textlink="">
      <xdr:nvSpPr>
        <xdr:cNvPr id="197" name="テキスト ボックス 196"/>
        <xdr:cNvSpPr txBox="1"/>
      </xdr:nvSpPr>
      <xdr:spPr>
        <a:xfrm>
          <a:off x="3298190" y="94043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118745</xdr:rowOff>
    </xdr:from>
    <xdr:to xmlns:xdr="http://schemas.openxmlformats.org/drawingml/2006/spreadsheetDrawing">
      <xdr:col>15</xdr:col>
      <xdr:colOff>98425</xdr:colOff>
      <xdr:row>53</xdr:row>
      <xdr:rowOff>135255</xdr:rowOff>
    </xdr:to>
    <xdr:cxnSp macro="">
      <xdr:nvCxnSpPr>
        <xdr:cNvPr id="198" name="直線コネクタ 197"/>
        <xdr:cNvCxnSpPr/>
      </xdr:nvCxnSpPr>
      <xdr:spPr>
        <a:xfrm>
          <a:off x="2021205" y="9205595"/>
          <a:ext cx="8204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53</xdr:row>
      <xdr:rowOff>166370</xdr:rowOff>
    </xdr:from>
    <xdr:to xmlns:xdr="http://schemas.openxmlformats.org/drawingml/2006/spreadsheetDrawing">
      <xdr:col>15</xdr:col>
      <xdr:colOff>149225</xdr:colOff>
      <xdr:row>54</xdr:row>
      <xdr:rowOff>95885</xdr:rowOff>
    </xdr:to>
    <xdr:sp macro="" textlink="">
      <xdr:nvSpPr>
        <xdr:cNvPr id="199" name="フローチャート: 判断 198"/>
        <xdr:cNvSpPr/>
      </xdr:nvSpPr>
      <xdr:spPr>
        <a:xfrm>
          <a:off x="2790825" y="9253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80645</xdr:rowOff>
    </xdr:from>
    <xdr:ext cx="758190" cy="259080"/>
    <xdr:sp macro="" textlink="">
      <xdr:nvSpPr>
        <xdr:cNvPr id="200" name="テキスト ボックス 199"/>
        <xdr:cNvSpPr txBox="1"/>
      </xdr:nvSpPr>
      <xdr:spPr>
        <a:xfrm>
          <a:off x="2494915" y="93389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118745</xdr:rowOff>
    </xdr:from>
    <xdr:to xmlns:xdr="http://schemas.openxmlformats.org/drawingml/2006/spreadsheetDrawing">
      <xdr:col>11</xdr:col>
      <xdr:colOff>9525</xdr:colOff>
      <xdr:row>53</xdr:row>
      <xdr:rowOff>135255</xdr:rowOff>
    </xdr:to>
    <xdr:cxnSp macro="">
      <xdr:nvCxnSpPr>
        <xdr:cNvPr id="201" name="直線コネクタ 200"/>
        <xdr:cNvCxnSpPr/>
      </xdr:nvCxnSpPr>
      <xdr:spPr>
        <a:xfrm flipV="1">
          <a:off x="1217930" y="9205595"/>
          <a:ext cx="8032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53</xdr:row>
      <xdr:rowOff>149860</xdr:rowOff>
    </xdr:from>
    <xdr:to xmlns:xdr="http://schemas.openxmlformats.org/drawingml/2006/spreadsheetDrawing">
      <xdr:col>11</xdr:col>
      <xdr:colOff>60325</xdr:colOff>
      <xdr:row>54</xdr:row>
      <xdr:rowOff>80010</xdr:rowOff>
    </xdr:to>
    <xdr:sp macro="" textlink="">
      <xdr:nvSpPr>
        <xdr:cNvPr id="202" name="フローチャート: 判断 201"/>
        <xdr:cNvSpPr/>
      </xdr:nvSpPr>
      <xdr:spPr>
        <a:xfrm>
          <a:off x="1987550" y="92367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64770</xdr:rowOff>
    </xdr:from>
    <xdr:ext cx="762000" cy="255270"/>
    <xdr:sp macro="" textlink="">
      <xdr:nvSpPr>
        <xdr:cNvPr id="203" name="テキスト ボックス 202"/>
        <xdr:cNvSpPr txBox="1"/>
      </xdr:nvSpPr>
      <xdr:spPr>
        <a:xfrm>
          <a:off x="1674495" y="93230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133350</xdr:rowOff>
    </xdr:from>
    <xdr:to xmlns:xdr="http://schemas.openxmlformats.org/drawingml/2006/spreadsheetDrawing">
      <xdr:col>6</xdr:col>
      <xdr:colOff>171450</xdr:colOff>
      <xdr:row>54</xdr:row>
      <xdr:rowOff>63500</xdr:rowOff>
    </xdr:to>
    <xdr:sp macro="" textlink="">
      <xdr:nvSpPr>
        <xdr:cNvPr id="204" name="フローチャート: 判断 203"/>
        <xdr:cNvSpPr/>
      </xdr:nvSpPr>
      <xdr:spPr>
        <a:xfrm>
          <a:off x="116713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48260</xdr:rowOff>
    </xdr:from>
    <xdr:ext cx="758190" cy="259080"/>
    <xdr:sp macro="" textlink="">
      <xdr:nvSpPr>
        <xdr:cNvPr id="205" name="テキスト ボックス 204"/>
        <xdr:cNvSpPr txBox="1"/>
      </xdr:nvSpPr>
      <xdr:spPr>
        <a:xfrm>
          <a:off x="871220" y="9306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190" cy="259080"/>
    <xdr:sp macro="" textlink="">
      <xdr:nvSpPr>
        <xdr:cNvPr id="206" name="テキスト ボックス 205"/>
        <xdr:cNvSpPr txBox="1"/>
      </xdr:nvSpPr>
      <xdr:spPr>
        <a:xfrm>
          <a:off x="421576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190" cy="259080"/>
    <xdr:sp macro="" textlink="">
      <xdr:nvSpPr>
        <xdr:cNvPr id="207" name="テキスト ボックス 206"/>
        <xdr:cNvSpPr txBox="1"/>
      </xdr:nvSpPr>
      <xdr:spPr>
        <a:xfrm>
          <a:off x="346329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8" name="テキスト ボックス 207"/>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9" name="テキスト ボックス 208"/>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190" cy="259080"/>
    <xdr:sp macro="" textlink="">
      <xdr:nvSpPr>
        <xdr:cNvPr id="210" name="テキスト ボックス 209"/>
        <xdr:cNvSpPr txBox="1"/>
      </xdr:nvSpPr>
      <xdr:spPr>
        <a:xfrm>
          <a:off x="101917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133350</xdr:rowOff>
    </xdr:from>
    <xdr:to xmlns:xdr="http://schemas.openxmlformats.org/drawingml/2006/spreadsheetDrawing">
      <xdr:col>24</xdr:col>
      <xdr:colOff>76200</xdr:colOff>
      <xdr:row>54</xdr:row>
      <xdr:rowOff>63500</xdr:rowOff>
    </xdr:to>
    <xdr:sp macro="" textlink="">
      <xdr:nvSpPr>
        <xdr:cNvPr id="211" name="楕円 210"/>
        <xdr:cNvSpPr/>
      </xdr:nvSpPr>
      <xdr:spPr>
        <a:xfrm>
          <a:off x="4380865" y="92202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149860</xdr:rowOff>
    </xdr:from>
    <xdr:ext cx="758190" cy="259080"/>
    <xdr:sp macro="" textlink="">
      <xdr:nvSpPr>
        <xdr:cNvPr id="212" name="扶助費該当値テキスト"/>
        <xdr:cNvSpPr txBox="1"/>
      </xdr:nvSpPr>
      <xdr:spPr>
        <a:xfrm>
          <a:off x="4503420" y="90652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149860</xdr:rowOff>
    </xdr:from>
    <xdr:to xmlns:xdr="http://schemas.openxmlformats.org/drawingml/2006/spreadsheetDrawing">
      <xdr:col>20</xdr:col>
      <xdr:colOff>38100</xdr:colOff>
      <xdr:row>54</xdr:row>
      <xdr:rowOff>80010</xdr:rowOff>
    </xdr:to>
    <xdr:sp macro="" textlink="">
      <xdr:nvSpPr>
        <xdr:cNvPr id="213" name="楕円 212"/>
        <xdr:cNvSpPr/>
      </xdr:nvSpPr>
      <xdr:spPr>
        <a:xfrm>
          <a:off x="3611245" y="92367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90170</xdr:rowOff>
    </xdr:from>
    <xdr:ext cx="736600" cy="259080"/>
    <xdr:sp macro="" textlink="">
      <xdr:nvSpPr>
        <xdr:cNvPr id="214" name="テキスト ボックス 213"/>
        <xdr:cNvSpPr txBox="1"/>
      </xdr:nvSpPr>
      <xdr:spPr>
        <a:xfrm>
          <a:off x="3298190" y="9005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84455</xdr:rowOff>
    </xdr:from>
    <xdr:to xmlns:xdr="http://schemas.openxmlformats.org/drawingml/2006/spreadsheetDrawing">
      <xdr:col>15</xdr:col>
      <xdr:colOff>149225</xdr:colOff>
      <xdr:row>54</xdr:row>
      <xdr:rowOff>14605</xdr:rowOff>
    </xdr:to>
    <xdr:sp macro="" textlink="">
      <xdr:nvSpPr>
        <xdr:cNvPr id="215" name="楕円 214"/>
        <xdr:cNvSpPr/>
      </xdr:nvSpPr>
      <xdr:spPr>
        <a:xfrm>
          <a:off x="2790825"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24765</xdr:rowOff>
    </xdr:from>
    <xdr:ext cx="758190" cy="259080"/>
    <xdr:sp macro="" textlink="">
      <xdr:nvSpPr>
        <xdr:cNvPr id="216" name="テキスト ボックス 215"/>
        <xdr:cNvSpPr txBox="1"/>
      </xdr:nvSpPr>
      <xdr:spPr>
        <a:xfrm>
          <a:off x="2494915" y="894016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67945</xdr:rowOff>
    </xdr:from>
    <xdr:to xmlns:xdr="http://schemas.openxmlformats.org/drawingml/2006/spreadsheetDrawing">
      <xdr:col>11</xdr:col>
      <xdr:colOff>60325</xdr:colOff>
      <xdr:row>53</xdr:row>
      <xdr:rowOff>169545</xdr:rowOff>
    </xdr:to>
    <xdr:sp macro="" textlink="">
      <xdr:nvSpPr>
        <xdr:cNvPr id="217" name="楕円 216"/>
        <xdr:cNvSpPr/>
      </xdr:nvSpPr>
      <xdr:spPr>
        <a:xfrm>
          <a:off x="1987550" y="91547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8255</xdr:rowOff>
    </xdr:from>
    <xdr:ext cx="762000" cy="255270"/>
    <xdr:sp macro="" textlink="">
      <xdr:nvSpPr>
        <xdr:cNvPr id="218" name="テキスト ボックス 217"/>
        <xdr:cNvSpPr txBox="1"/>
      </xdr:nvSpPr>
      <xdr:spPr>
        <a:xfrm>
          <a:off x="1674495" y="89236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84455</xdr:rowOff>
    </xdr:from>
    <xdr:to xmlns:xdr="http://schemas.openxmlformats.org/drawingml/2006/spreadsheetDrawing">
      <xdr:col>6</xdr:col>
      <xdr:colOff>171450</xdr:colOff>
      <xdr:row>54</xdr:row>
      <xdr:rowOff>14605</xdr:rowOff>
    </xdr:to>
    <xdr:sp macro="" textlink="">
      <xdr:nvSpPr>
        <xdr:cNvPr id="219" name="楕円 218"/>
        <xdr:cNvSpPr/>
      </xdr:nvSpPr>
      <xdr:spPr>
        <a:xfrm>
          <a:off x="1167130"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24765</xdr:rowOff>
    </xdr:from>
    <xdr:ext cx="758190" cy="259080"/>
    <xdr:sp macro="" textlink="">
      <xdr:nvSpPr>
        <xdr:cNvPr id="220" name="テキスト ボックス 219"/>
        <xdr:cNvSpPr txBox="1"/>
      </xdr:nvSpPr>
      <xdr:spPr>
        <a:xfrm>
          <a:off x="871220" y="894016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0.2</a:t>
          </a:r>
          <a:r>
            <a:rPr kumimoji="1" lang="ja-JP" altLang="en-US" sz="1300">
              <a:latin typeface="ＭＳ Ｐゴシック"/>
              <a:ea typeface="ＭＳ Ｐゴシック"/>
            </a:rPr>
            <a:t>％上昇し、</a:t>
          </a:r>
          <a:r>
            <a:rPr kumimoji="1" lang="ja-JP" altLang="en-US" sz="1300">
              <a:solidFill>
                <a:sysClr val="windowText" lastClr="000000"/>
              </a:solidFill>
              <a:latin typeface="ＭＳ Ｐゴシック"/>
              <a:ea typeface="ＭＳ Ｐゴシック"/>
            </a:rPr>
            <a:t>類似団体内平均、全国平均及び福島県平均</a:t>
          </a:r>
          <a:r>
            <a:rPr kumimoji="1" lang="ja-JP" altLang="en-US" sz="1300">
              <a:solidFill>
                <a:sysClr val="windowText" lastClr="000000"/>
              </a:solidFill>
              <a:latin typeface="ＭＳ Ｐゴシック"/>
              <a:ea typeface="ＭＳ Ｐゴシック"/>
            </a:rPr>
            <a:t>を上回る</a:t>
          </a:r>
          <a:r>
            <a:rPr kumimoji="1" lang="ja-JP" altLang="en-US" sz="1300">
              <a:solidFill>
                <a:sysClr val="windowText" lastClr="000000"/>
              </a:solidFill>
              <a:latin typeface="ＭＳ Ｐゴシック"/>
              <a:ea typeface="ＭＳ Ｐゴシック"/>
            </a:rPr>
            <a:t>結果となった。</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主な要因としては、国民健康保険特別会計、後期高齢者医療特別会計及び介護保険特別会計への</a:t>
          </a:r>
          <a:r>
            <a:rPr kumimoji="1" lang="ja-JP" altLang="en-US" sz="1300">
              <a:solidFill>
                <a:sysClr val="windowText" lastClr="000000"/>
              </a:solidFill>
              <a:latin typeface="ＭＳ Ｐゴシック"/>
              <a:ea typeface="ＭＳ Ｐゴシック"/>
            </a:rPr>
            <a:t>繰出金が増加したことや、施設の老朽化による維持補修費が増加した</a:t>
          </a:r>
          <a:r>
            <a:rPr kumimoji="1" lang="ja-JP" altLang="en-US" sz="1300">
              <a:solidFill>
                <a:sysClr val="windowText" lastClr="000000"/>
              </a:solidFill>
              <a:latin typeface="ＭＳ Ｐゴシック"/>
              <a:ea typeface="ＭＳ Ｐゴシック"/>
            </a:rPr>
            <a:t>ためであり、今後においても更なる増加が見込まれる。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各費用の財源確保のため</a:t>
          </a:r>
          <a:r>
            <a:rPr kumimoji="1" lang="ja-JP" altLang="en-US" sz="1300">
              <a:solidFill>
                <a:sysClr val="windowText" lastClr="000000"/>
              </a:solidFill>
              <a:latin typeface="ＭＳ Ｐゴシック"/>
              <a:ea typeface="ＭＳ Ｐゴシック"/>
            </a:rPr>
            <a:t>に、事務事業の見</a:t>
          </a:r>
          <a:r>
            <a:rPr kumimoji="1" lang="ja-JP" altLang="en-US" sz="1300">
              <a:latin typeface="ＭＳ Ｐゴシック"/>
              <a:ea typeface="ＭＳ Ｐゴシック"/>
            </a:rPr>
            <a:t>直しや経費削減に努める。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32" name="テキスト ボックス 231"/>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5270"/>
    <xdr:sp macro="" textlink="">
      <xdr:nvSpPr>
        <xdr:cNvPr id="234" name="テキスト ボックス 233"/>
        <xdr:cNvSpPr txBox="1"/>
      </xdr:nvSpPr>
      <xdr:spPr>
        <a:xfrm>
          <a:off x="10926445" y="10843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5" name="直線コネクタ 234"/>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8000" cy="259080"/>
    <xdr:sp macro="" textlink="">
      <xdr:nvSpPr>
        <xdr:cNvPr id="236" name="テキスト ボックス 235"/>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7" name="直線コネクタ 236"/>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8000" cy="255270"/>
    <xdr:sp macro="" textlink="">
      <xdr:nvSpPr>
        <xdr:cNvPr id="238" name="テキスト ボックス 237"/>
        <xdr:cNvSpPr txBox="1"/>
      </xdr:nvSpPr>
      <xdr:spPr>
        <a:xfrm>
          <a:off x="10926445" y="1019048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9" name="直線コネクタ 238"/>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8000" cy="258445"/>
    <xdr:sp macro="" textlink="">
      <xdr:nvSpPr>
        <xdr:cNvPr id="240" name="テキスト ボックス 239"/>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41" name="直線コネクタ 240"/>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8000" cy="259080"/>
    <xdr:sp macro="" textlink="">
      <xdr:nvSpPr>
        <xdr:cNvPr id="242" name="テキスト ボックス 241"/>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3" name="直線コネクタ 242"/>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8000" cy="255270"/>
    <xdr:sp macro="" textlink="">
      <xdr:nvSpPr>
        <xdr:cNvPr id="244" name="テキスト ボックス 243"/>
        <xdr:cNvSpPr txBox="1"/>
      </xdr:nvSpPr>
      <xdr:spPr>
        <a:xfrm>
          <a:off x="10926445" y="9210675"/>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5" name="直線コネクタ 244"/>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8000" cy="259080"/>
    <xdr:sp macro="" textlink="">
      <xdr:nvSpPr>
        <xdr:cNvPr id="246" name="テキスト ボックス 245"/>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5270"/>
    <xdr:sp macro="" textlink="">
      <xdr:nvSpPr>
        <xdr:cNvPr id="248" name="テキスト ボックス 247"/>
        <xdr:cNvSpPr txBox="1"/>
      </xdr:nvSpPr>
      <xdr:spPr>
        <a:xfrm>
          <a:off x="10926445" y="8557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9"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135255</xdr:rowOff>
    </xdr:from>
    <xdr:to xmlns:xdr="http://schemas.openxmlformats.org/drawingml/2006/spreadsheetDrawing">
      <xdr:col>82</xdr:col>
      <xdr:colOff>107950</xdr:colOff>
      <xdr:row>62</xdr:row>
      <xdr:rowOff>12700</xdr:rowOff>
    </xdr:to>
    <xdr:cxnSp macro="">
      <xdr:nvCxnSpPr>
        <xdr:cNvPr id="250" name="直線コネクタ 249"/>
        <xdr:cNvCxnSpPr/>
      </xdr:nvCxnSpPr>
      <xdr:spPr>
        <a:xfrm flipV="1">
          <a:off x="15104110" y="9222105"/>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61</xdr:row>
      <xdr:rowOff>156210</xdr:rowOff>
    </xdr:from>
    <xdr:ext cx="762000" cy="255270"/>
    <xdr:sp macro="" textlink="">
      <xdr:nvSpPr>
        <xdr:cNvPr id="251" name="その他最小値テキスト"/>
        <xdr:cNvSpPr txBox="1"/>
      </xdr:nvSpPr>
      <xdr:spPr>
        <a:xfrm>
          <a:off x="15179040" y="10614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12700</xdr:rowOff>
    </xdr:from>
    <xdr:to xmlns:xdr="http://schemas.openxmlformats.org/drawingml/2006/spreadsheetDrawing">
      <xdr:col>82</xdr:col>
      <xdr:colOff>182880</xdr:colOff>
      <xdr:row>62</xdr:row>
      <xdr:rowOff>12700</xdr:rowOff>
    </xdr:to>
    <xdr:cxnSp macro="">
      <xdr:nvCxnSpPr>
        <xdr:cNvPr id="252" name="直線コネクタ 251"/>
        <xdr:cNvCxnSpPr/>
      </xdr:nvCxnSpPr>
      <xdr:spPr>
        <a:xfrm>
          <a:off x="15015210" y="106426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52</xdr:row>
      <xdr:rowOff>50165</xdr:rowOff>
    </xdr:from>
    <xdr:ext cx="762000" cy="259080"/>
    <xdr:sp macro="" textlink="">
      <xdr:nvSpPr>
        <xdr:cNvPr id="253" name="その他最大値テキスト"/>
        <xdr:cNvSpPr txBox="1"/>
      </xdr:nvSpPr>
      <xdr:spPr>
        <a:xfrm>
          <a:off x="1517904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135255</xdr:rowOff>
    </xdr:from>
    <xdr:to xmlns:xdr="http://schemas.openxmlformats.org/drawingml/2006/spreadsheetDrawing">
      <xdr:col>82</xdr:col>
      <xdr:colOff>182880</xdr:colOff>
      <xdr:row>53</xdr:row>
      <xdr:rowOff>135255</xdr:rowOff>
    </xdr:to>
    <xdr:cxnSp macro="">
      <xdr:nvCxnSpPr>
        <xdr:cNvPr id="254" name="直線コネクタ 253"/>
        <xdr:cNvCxnSpPr/>
      </xdr:nvCxnSpPr>
      <xdr:spPr>
        <a:xfrm>
          <a:off x="15015210" y="92221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102235</xdr:rowOff>
    </xdr:from>
    <xdr:to xmlns:xdr="http://schemas.openxmlformats.org/drawingml/2006/spreadsheetDrawing">
      <xdr:col>82</xdr:col>
      <xdr:colOff>107950</xdr:colOff>
      <xdr:row>59</xdr:row>
      <xdr:rowOff>135255</xdr:rowOff>
    </xdr:to>
    <xdr:cxnSp macro="">
      <xdr:nvCxnSpPr>
        <xdr:cNvPr id="255" name="直線コネクタ 254"/>
        <xdr:cNvCxnSpPr/>
      </xdr:nvCxnSpPr>
      <xdr:spPr>
        <a:xfrm>
          <a:off x="14334490" y="10217785"/>
          <a:ext cx="7696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57</xdr:row>
      <xdr:rowOff>27305</xdr:rowOff>
    </xdr:from>
    <xdr:ext cx="762000" cy="259080"/>
    <xdr:sp macro="" textlink="">
      <xdr:nvSpPr>
        <xdr:cNvPr id="256" name="その他平均値テキスト"/>
        <xdr:cNvSpPr txBox="1"/>
      </xdr:nvSpPr>
      <xdr:spPr>
        <a:xfrm>
          <a:off x="15179040" y="9799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10795</xdr:rowOff>
    </xdr:from>
    <xdr:to xmlns:xdr="http://schemas.openxmlformats.org/drawingml/2006/spreadsheetDrawing">
      <xdr:col>82</xdr:col>
      <xdr:colOff>158750</xdr:colOff>
      <xdr:row>58</xdr:row>
      <xdr:rowOff>112395</xdr:rowOff>
    </xdr:to>
    <xdr:sp macro="" textlink="">
      <xdr:nvSpPr>
        <xdr:cNvPr id="257" name="フローチャート: 判断 256"/>
        <xdr:cNvSpPr/>
      </xdr:nvSpPr>
      <xdr:spPr>
        <a:xfrm>
          <a:off x="1505331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159385</xdr:rowOff>
    </xdr:from>
    <xdr:to xmlns:xdr="http://schemas.openxmlformats.org/drawingml/2006/spreadsheetDrawing">
      <xdr:col>78</xdr:col>
      <xdr:colOff>69850</xdr:colOff>
      <xdr:row>59</xdr:row>
      <xdr:rowOff>102235</xdr:rowOff>
    </xdr:to>
    <xdr:cxnSp macro="">
      <xdr:nvCxnSpPr>
        <xdr:cNvPr id="258" name="直線コネクタ 257"/>
        <xdr:cNvCxnSpPr/>
      </xdr:nvCxnSpPr>
      <xdr:spPr>
        <a:xfrm>
          <a:off x="13531215" y="10103485"/>
          <a:ext cx="80327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59</xdr:row>
      <xdr:rowOff>67945</xdr:rowOff>
    </xdr:from>
    <xdr:to xmlns:xdr="http://schemas.openxmlformats.org/drawingml/2006/spreadsheetDrawing">
      <xdr:col>78</xdr:col>
      <xdr:colOff>120650</xdr:colOff>
      <xdr:row>59</xdr:row>
      <xdr:rowOff>169545</xdr:rowOff>
    </xdr:to>
    <xdr:sp macro="" textlink="">
      <xdr:nvSpPr>
        <xdr:cNvPr id="259" name="フローチャート: 判断 258"/>
        <xdr:cNvSpPr/>
      </xdr:nvSpPr>
      <xdr:spPr>
        <a:xfrm>
          <a:off x="14283690" y="1018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154940</xdr:rowOff>
    </xdr:from>
    <xdr:ext cx="732790" cy="255270"/>
    <xdr:sp macro="" textlink="">
      <xdr:nvSpPr>
        <xdr:cNvPr id="260" name="テキスト ボックス 259"/>
        <xdr:cNvSpPr txBox="1"/>
      </xdr:nvSpPr>
      <xdr:spPr>
        <a:xfrm>
          <a:off x="13987780" y="1027049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29210</xdr:rowOff>
    </xdr:from>
    <xdr:to xmlns:xdr="http://schemas.openxmlformats.org/drawingml/2006/spreadsheetDrawing">
      <xdr:col>73</xdr:col>
      <xdr:colOff>180975</xdr:colOff>
      <xdr:row>58</xdr:row>
      <xdr:rowOff>159385</xdr:rowOff>
    </xdr:to>
    <xdr:cxnSp macro="">
      <xdr:nvCxnSpPr>
        <xdr:cNvPr id="261" name="直線コネクタ 260"/>
        <xdr:cNvCxnSpPr/>
      </xdr:nvCxnSpPr>
      <xdr:spPr>
        <a:xfrm>
          <a:off x="12710795" y="9973310"/>
          <a:ext cx="82042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59</xdr:row>
      <xdr:rowOff>100965</xdr:rowOff>
    </xdr:from>
    <xdr:to xmlns:xdr="http://schemas.openxmlformats.org/drawingml/2006/spreadsheetDrawing">
      <xdr:col>74</xdr:col>
      <xdr:colOff>31750</xdr:colOff>
      <xdr:row>60</xdr:row>
      <xdr:rowOff>31115</xdr:rowOff>
    </xdr:to>
    <xdr:sp macro="" textlink="">
      <xdr:nvSpPr>
        <xdr:cNvPr id="262" name="フローチャート: 判断 261"/>
        <xdr:cNvSpPr/>
      </xdr:nvSpPr>
      <xdr:spPr>
        <a:xfrm>
          <a:off x="13480415" y="102165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15875</xdr:rowOff>
    </xdr:from>
    <xdr:ext cx="762000" cy="259080"/>
    <xdr:sp macro="" textlink="">
      <xdr:nvSpPr>
        <xdr:cNvPr id="263" name="テキスト ボックス 262"/>
        <xdr:cNvSpPr txBox="1"/>
      </xdr:nvSpPr>
      <xdr:spPr>
        <a:xfrm>
          <a:off x="13167360" y="1030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29210</xdr:rowOff>
    </xdr:from>
    <xdr:to xmlns:xdr="http://schemas.openxmlformats.org/drawingml/2006/spreadsheetDrawing">
      <xdr:col>69</xdr:col>
      <xdr:colOff>92075</xdr:colOff>
      <xdr:row>58</xdr:row>
      <xdr:rowOff>61595</xdr:rowOff>
    </xdr:to>
    <xdr:cxnSp macro="">
      <xdr:nvCxnSpPr>
        <xdr:cNvPr id="264" name="直線コネクタ 263"/>
        <xdr:cNvCxnSpPr/>
      </xdr:nvCxnSpPr>
      <xdr:spPr>
        <a:xfrm flipV="1">
          <a:off x="11890375" y="9973310"/>
          <a:ext cx="8204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59</xdr:row>
      <xdr:rowOff>133350</xdr:rowOff>
    </xdr:from>
    <xdr:to xmlns:xdr="http://schemas.openxmlformats.org/drawingml/2006/spreadsheetDrawing">
      <xdr:col>69</xdr:col>
      <xdr:colOff>142875</xdr:colOff>
      <xdr:row>60</xdr:row>
      <xdr:rowOff>63500</xdr:rowOff>
    </xdr:to>
    <xdr:sp macro="" textlink="">
      <xdr:nvSpPr>
        <xdr:cNvPr id="265" name="フローチャート: 判断 264"/>
        <xdr:cNvSpPr/>
      </xdr:nvSpPr>
      <xdr:spPr>
        <a:xfrm>
          <a:off x="12659995"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48260</xdr:rowOff>
    </xdr:from>
    <xdr:ext cx="762000" cy="259080"/>
    <xdr:sp macro="" textlink="">
      <xdr:nvSpPr>
        <xdr:cNvPr id="266" name="テキスト ボックス 265"/>
        <xdr:cNvSpPr txBox="1"/>
      </xdr:nvSpPr>
      <xdr:spPr>
        <a:xfrm>
          <a:off x="12364085" y="1033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166370</xdr:rowOff>
    </xdr:from>
    <xdr:to xmlns:xdr="http://schemas.openxmlformats.org/drawingml/2006/spreadsheetDrawing">
      <xdr:col>65</xdr:col>
      <xdr:colOff>53975</xdr:colOff>
      <xdr:row>60</xdr:row>
      <xdr:rowOff>95885</xdr:rowOff>
    </xdr:to>
    <xdr:sp macro="" textlink="">
      <xdr:nvSpPr>
        <xdr:cNvPr id="267" name="フローチャート: 判断 266"/>
        <xdr:cNvSpPr/>
      </xdr:nvSpPr>
      <xdr:spPr>
        <a:xfrm>
          <a:off x="11856720" y="10281920"/>
          <a:ext cx="8445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80645</xdr:rowOff>
    </xdr:from>
    <xdr:ext cx="758190" cy="259080"/>
    <xdr:sp macro="" textlink="">
      <xdr:nvSpPr>
        <xdr:cNvPr id="268" name="テキスト ボックス 267"/>
        <xdr:cNvSpPr txBox="1"/>
      </xdr:nvSpPr>
      <xdr:spPr>
        <a:xfrm>
          <a:off x="11543665" y="103676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190" cy="259080"/>
    <xdr:sp macro="" textlink="">
      <xdr:nvSpPr>
        <xdr:cNvPr id="269" name="テキスト ボックス 268"/>
        <xdr:cNvSpPr txBox="1"/>
      </xdr:nvSpPr>
      <xdr:spPr>
        <a:xfrm>
          <a:off x="1490535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70" name="テキスト ボックス 269"/>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71" name="テキスト ボックス 270"/>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8190" cy="259080"/>
    <xdr:sp macro="" textlink="">
      <xdr:nvSpPr>
        <xdr:cNvPr id="272" name="テキスト ボックス 271"/>
        <xdr:cNvSpPr txBox="1"/>
      </xdr:nvSpPr>
      <xdr:spPr>
        <a:xfrm>
          <a:off x="125120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73" name="テキスト ボックス 272"/>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84455</xdr:rowOff>
    </xdr:from>
    <xdr:to xmlns:xdr="http://schemas.openxmlformats.org/drawingml/2006/spreadsheetDrawing">
      <xdr:col>82</xdr:col>
      <xdr:colOff>158750</xdr:colOff>
      <xdr:row>60</xdr:row>
      <xdr:rowOff>14605</xdr:rowOff>
    </xdr:to>
    <xdr:sp macro="" textlink="">
      <xdr:nvSpPr>
        <xdr:cNvPr id="274" name="楕円 273"/>
        <xdr:cNvSpPr/>
      </xdr:nvSpPr>
      <xdr:spPr>
        <a:xfrm>
          <a:off x="1505331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59</xdr:row>
      <xdr:rowOff>56515</xdr:rowOff>
    </xdr:from>
    <xdr:ext cx="762000" cy="258445"/>
    <xdr:sp macro="" textlink="">
      <xdr:nvSpPr>
        <xdr:cNvPr id="275" name="その他該当値テキスト"/>
        <xdr:cNvSpPr txBox="1"/>
      </xdr:nvSpPr>
      <xdr:spPr>
        <a:xfrm>
          <a:off x="15179040" y="1017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52070</xdr:rowOff>
    </xdr:from>
    <xdr:to xmlns:xdr="http://schemas.openxmlformats.org/drawingml/2006/spreadsheetDrawing">
      <xdr:col>78</xdr:col>
      <xdr:colOff>120650</xdr:colOff>
      <xdr:row>59</xdr:row>
      <xdr:rowOff>153035</xdr:rowOff>
    </xdr:to>
    <xdr:sp macro="" textlink="">
      <xdr:nvSpPr>
        <xdr:cNvPr id="276" name="楕円 275"/>
        <xdr:cNvSpPr/>
      </xdr:nvSpPr>
      <xdr:spPr>
        <a:xfrm>
          <a:off x="14283690" y="10167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163195</xdr:rowOff>
    </xdr:from>
    <xdr:ext cx="732790" cy="259080"/>
    <xdr:sp macro="" textlink="">
      <xdr:nvSpPr>
        <xdr:cNvPr id="277" name="テキスト ボックス 276"/>
        <xdr:cNvSpPr txBox="1"/>
      </xdr:nvSpPr>
      <xdr:spPr>
        <a:xfrm>
          <a:off x="13987780" y="993584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109220</xdr:rowOff>
    </xdr:from>
    <xdr:to xmlns:xdr="http://schemas.openxmlformats.org/drawingml/2006/spreadsheetDrawing">
      <xdr:col>74</xdr:col>
      <xdr:colOff>31750</xdr:colOff>
      <xdr:row>59</xdr:row>
      <xdr:rowOff>38735</xdr:rowOff>
    </xdr:to>
    <xdr:sp macro="" textlink="">
      <xdr:nvSpPr>
        <xdr:cNvPr id="278" name="楕円 277"/>
        <xdr:cNvSpPr/>
      </xdr:nvSpPr>
      <xdr:spPr>
        <a:xfrm>
          <a:off x="13480415" y="100533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48895</xdr:rowOff>
    </xdr:from>
    <xdr:ext cx="762000" cy="259080"/>
    <xdr:sp macro="" textlink="">
      <xdr:nvSpPr>
        <xdr:cNvPr id="279" name="テキスト ボックス 278"/>
        <xdr:cNvSpPr txBox="1"/>
      </xdr:nvSpPr>
      <xdr:spPr>
        <a:xfrm>
          <a:off x="13167360" y="9821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149860</xdr:rowOff>
    </xdr:from>
    <xdr:to xmlns:xdr="http://schemas.openxmlformats.org/drawingml/2006/spreadsheetDrawing">
      <xdr:col>69</xdr:col>
      <xdr:colOff>142875</xdr:colOff>
      <xdr:row>58</xdr:row>
      <xdr:rowOff>80010</xdr:rowOff>
    </xdr:to>
    <xdr:sp macro="" textlink="">
      <xdr:nvSpPr>
        <xdr:cNvPr id="280" name="楕円 279"/>
        <xdr:cNvSpPr/>
      </xdr:nvSpPr>
      <xdr:spPr>
        <a:xfrm>
          <a:off x="12659995"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90170</xdr:rowOff>
    </xdr:from>
    <xdr:ext cx="762000" cy="259080"/>
    <xdr:sp macro="" textlink="">
      <xdr:nvSpPr>
        <xdr:cNvPr id="281" name="テキスト ボックス 280"/>
        <xdr:cNvSpPr txBox="1"/>
      </xdr:nvSpPr>
      <xdr:spPr>
        <a:xfrm>
          <a:off x="12364085" y="969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10795</xdr:rowOff>
    </xdr:from>
    <xdr:to xmlns:xdr="http://schemas.openxmlformats.org/drawingml/2006/spreadsheetDrawing">
      <xdr:col>65</xdr:col>
      <xdr:colOff>53975</xdr:colOff>
      <xdr:row>58</xdr:row>
      <xdr:rowOff>112395</xdr:rowOff>
    </xdr:to>
    <xdr:sp macro="" textlink="">
      <xdr:nvSpPr>
        <xdr:cNvPr id="282" name="楕円 281"/>
        <xdr:cNvSpPr/>
      </xdr:nvSpPr>
      <xdr:spPr>
        <a:xfrm>
          <a:off x="11856720" y="99548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122555</xdr:rowOff>
    </xdr:from>
    <xdr:ext cx="758190" cy="255270"/>
    <xdr:sp macro="" textlink="">
      <xdr:nvSpPr>
        <xdr:cNvPr id="283" name="テキスト ボックス 282"/>
        <xdr:cNvSpPr txBox="1"/>
      </xdr:nvSpPr>
      <xdr:spPr>
        <a:xfrm>
          <a:off x="11543665" y="97237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4" name="正方形/長方形 283"/>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5" name="正方形/長方形 284"/>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6" name="正方形/長方形 285"/>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7" name="正方形/長方形 286"/>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8" name="正方形/長方形 287"/>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9" name="正方形/長方形 288"/>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0" name="正方形/長方形 289"/>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1" name="正方形/長方形 290"/>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92" name="正方形/長方形 291"/>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3" name="正方形/長方形 292"/>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4" name="テキスト ボックス 293"/>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前年度と同値であるが、類似団体内平均、全国平均及び福島県平均を下回る結果となった。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主な要因としては、田村広域行政組合の解散により、ごみ処理等に係る負担金の支出が無くなったためである。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今後においても、各事業に係る補助金の活用状況を見ながら、定住に繋がる制度の充実を図るとともに、補助費等の削減に努める。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95" name="テキスト ボックス 294"/>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6" name="直線コネクタ 295"/>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5270"/>
    <xdr:sp macro="" textlink="">
      <xdr:nvSpPr>
        <xdr:cNvPr id="297" name="テキスト ボックス 296"/>
        <xdr:cNvSpPr txBox="1"/>
      </xdr:nvSpPr>
      <xdr:spPr>
        <a:xfrm>
          <a:off x="10926445" y="7414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8" name="直線コネクタ 297"/>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8000" cy="255270"/>
    <xdr:sp macro="" textlink="">
      <xdr:nvSpPr>
        <xdr:cNvPr id="299" name="テキスト ボックス 298"/>
        <xdr:cNvSpPr txBox="1"/>
      </xdr:nvSpPr>
      <xdr:spPr>
        <a:xfrm>
          <a:off x="10926445" y="6957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300" name="直線コネクタ 299"/>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8000" cy="255270"/>
    <xdr:sp macro="" textlink="">
      <xdr:nvSpPr>
        <xdr:cNvPr id="301" name="テキスト ボックス 300"/>
        <xdr:cNvSpPr txBox="1"/>
      </xdr:nvSpPr>
      <xdr:spPr>
        <a:xfrm>
          <a:off x="10926445" y="6499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2" name="直線コネクタ 301"/>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8000" cy="255270"/>
    <xdr:sp macro="" textlink="">
      <xdr:nvSpPr>
        <xdr:cNvPr id="303" name="テキスト ボックス 302"/>
        <xdr:cNvSpPr txBox="1"/>
      </xdr:nvSpPr>
      <xdr:spPr>
        <a:xfrm>
          <a:off x="10926445" y="6042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4" name="直線コネクタ 303"/>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8000" cy="255270"/>
    <xdr:sp macro="" textlink="">
      <xdr:nvSpPr>
        <xdr:cNvPr id="305" name="テキスト ボックス 304"/>
        <xdr:cNvSpPr txBox="1"/>
      </xdr:nvSpPr>
      <xdr:spPr>
        <a:xfrm>
          <a:off x="10926445" y="5585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7"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81280</xdr:rowOff>
    </xdr:from>
    <xdr:to xmlns:xdr="http://schemas.openxmlformats.org/drawingml/2006/spreadsheetDrawing">
      <xdr:col>82</xdr:col>
      <xdr:colOff>107950</xdr:colOff>
      <xdr:row>40</xdr:row>
      <xdr:rowOff>44450</xdr:rowOff>
    </xdr:to>
    <xdr:cxnSp macro="">
      <xdr:nvCxnSpPr>
        <xdr:cNvPr id="308" name="直線コネクタ 307"/>
        <xdr:cNvCxnSpPr/>
      </xdr:nvCxnSpPr>
      <xdr:spPr>
        <a:xfrm flipV="1">
          <a:off x="15104110" y="591058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40</xdr:row>
      <xdr:rowOff>16510</xdr:rowOff>
    </xdr:from>
    <xdr:ext cx="762000" cy="259080"/>
    <xdr:sp macro="" textlink="">
      <xdr:nvSpPr>
        <xdr:cNvPr id="309" name="補助費等最小値テキスト"/>
        <xdr:cNvSpPr txBox="1"/>
      </xdr:nvSpPr>
      <xdr:spPr>
        <a:xfrm>
          <a:off x="15179040"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44450</xdr:rowOff>
    </xdr:from>
    <xdr:to xmlns:xdr="http://schemas.openxmlformats.org/drawingml/2006/spreadsheetDrawing">
      <xdr:col>82</xdr:col>
      <xdr:colOff>182880</xdr:colOff>
      <xdr:row>40</xdr:row>
      <xdr:rowOff>44450</xdr:rowOff>
    </xdr:to>
    <xdr:cxnSp macro="">
      <xdr:nvCxnSpPr>
        <xdr:cNvPr id="310" name="直線コネクタ 309"/>
        <xdr:cNvCxnSpPr/>
      </xdr:nvCxnSpPr>
      <xdr:spPr>
        <a:xfrm>
          <a:off x="15015210" y="69024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32</xdr:row>
      <xdr:rowOff>167640</xdr:rowOff>
    </xdr:from>
    <xdr:ext cx="762000" cy="255270"/>
    <xdr:sp macro="" textlink="">
      <xdr:nvSpPr>
        <xdr:cNvPr id="311" name="補助費等最大値テキスト"/>
        <xdr:cNvSpPr txBox="1"/>
      </xdr:nvSpPr>
      <xdr:spPr>
        <a:xfrm>
          <a:off x="15179040" y="56540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81280</xdr:rowOff>
    </xdr:from>
    <xdr:to xmlns:xdr="http://schemas.openxmlformats.org/drawingml/2006/spreadsheetDrawing">
      <xdr:col>82</xdr:col>
      <xdr:colOff>182880</xdr:colOff>
      <xdr:row>34</xdr:row>
      <xdr:rowOff>81280</xdr:rowOff>
    </xdr:to>
    <xdr:cxnSp macro="">
      <xdr:nvCxnSpPr>
        <xdr:cNvPr id="312" name="直線コネクタ 311"/>
        <xdr:cNvCxnSpPr/>
      </xdr:nvCxnSpPr>
      <xdr:spPr>
        <a:xfrm>
          <a:off x="15015210" y="59105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161290</xdr:rowOff>
    </xdr:from>
    <xdr:to xmlns:xdr="http://schemas.openxmlformats.org/drawingml/2006/spreadsheetDrawing">
      <xdr:col>82</xdr:col>
      <xdr:colOff>107950</xdr:colOff>
      <xdr:row>35</xdr:row>
      <xdr:rowOff>161290</xdr:rowOff>
    </xdr:to>
    <xdr:cxnSp macro="">
      <xdr:nvCxnSpPr>
        <xdr:cNvPr id="313" name="直線コネクタ 312"/>
        <xdr:cNvCxnSpPr/>
      </xdr:nvCxnSpPr>
      <xdr:spPr>
        <a:xfrm>
          <a:off x="14334490" y="6162040"/>
          <a:ext cx="769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37</xdr:row>
      <xdr:rowOff>36830</xdr:rowOff>
    </xdr:from>
    <xdr:ext cx="762000" cy="259080"/>
    <xdr:sp macro="" textlink="">
      <xdr:nvSpPr>
        <xdr:cNvPr id="314" name="補助費等平均値テキスト"/>
        <xdr:cNvSpPr txBox="1"/>
      </xdr:nvSpPr>
      <xdr:spPr>
        <a:xfrm>
          <a:off x="15179040" y="6380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64770</xdr:rowOff>
    </xdr:from>
    <xdr:to xmlns:xdr="http://schemas.openxmlformats.org/drawingml/2006/spreadsheetDrawing">
      <xdr:col>82</xdr:col>
      <xdr:colOff>158750</xdr:colOff>
      <xdr:row>37</xdr:row>
      <xdr:rowOff>166370</xdr:rowOff>
    </xdr:to>
    <xdr:sp macro="" textlink="">
      <xdr:nvSpPr>
        <xdr:cNvPr id="315" name="フローチャート: 判断 314"/>
        <xdr:cNvSpPr/>
      </xdr:nvSpPr>
      <xdr:spPr>
        <a:xfrm>
          <a:off x="1505331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161290</xdr:rowOff>
    </xdr:from>
    <xdr:to xmlns:xdr="http://schemas.openxmlformats.org/drawingml/2006/spreadsheetDrawing">
      <xdr:col>78</xdr:col>
      <xdr:colOff>69850</xdr:colOff>
      <xdr:row>36</xdr:row>
      <xdr:rowOff>135890</xdr:rowOff>
    </xdr:to>
    <xdr:cxnSp macro="">
      <xdr:nvCxnSpPr>
        <xdr:cNvPr id="316" name="直線コネクタ 315"/>
        <xdr:cNvCxnSpPr/>
      </xdr:nvCxnSpPr>
      <xdr:spPr>
        <a:xfrm flipV="1">
          <a:off x="13531215" y="6162040"/>
          <a:ext cx="803275"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17" name="フローチャート: 判断 316"/>
        <xdr:cNvSpPr/>
      </xdr:nvSpPr>
      <xdr:spPr>
        <a:xfrm>
          <a:off x="1428369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105410</xdr:rowOff>
    </xdr:from>
    <xdr:ext cx="732790" cy="259080"/>
    <xdr:sp macro="" textlink="">
      <xdr:nvSpPr>
        <xdr:cNvPr id="318" name="テキスト ボックス 317"/>
        <xdr:cNvSpPr txBox="1"/>
      </xdr:nvSpPr>
      <xdr:spPr>
        <a:xfrm>
          <a:off x="13987780" y="64490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127000</xdr:rowOff>
    </xdr:from>
    <xdr:to xmlns:xdr="http://schemas.openxmlformats.org/drawingml/2006/spreadsheetDrawing">
      <xdr:col>73</xdr:col>
      <xdr:colOff>180975</xdr:colOff>
      <xdr:row>36</xdr:row>
      <xdr:rowOff>135890</xdr:rowOff>
    </xdr:to>
    <xdr:cxnSp macro="">
      <xdr:nvCxnSpPr>
        <xdr:cNvPr id="319" name="直線コネクタ 318"/>
        <xdr:cNvCxnSpPr/>
      </xdr:nvCxnSpPr>
      <xdr:spPr>
        <a:xfrm>
          <a:off x="12710795" y="6299200"/>
          <a:ext cx="8204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158750</xdr:rowOff>
    </xdr:from>
    <xdr:to xmlns:xdr="http://schemas.openxmlformats.org/drawingml/2006/spreadsheetDrawing">
      <xdr:col>74</xdr:col>
      <xdr:colOff>31750</xdr:colOff>
      <xdr:row>37</xdr:row>
      <xdr:rowOff>88900</xdr:rowOff>
    </xdr:to>
    <xdr:sp macro="" textlink="">
      <xdr:nvSpPr>
        <xdr:cNvPr id="320" name="フローチャート: 判断 319"/>
        <xdr:cNvSpPr/>
      </xdr:nvSpPr>
      <xdr:spPr>
        <a:xfrm>
          <a:off x="13480415" y="63309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73660</xdr:rowOff>
    </xdr:from>
    <xdr:ext cx="762000" cy="259080"/>
    <xdr:sp macro="" textlink="">
      <xdr:nvSpPr>
        <xdr:cNvPr id="321" name="テキスト ボックス 320"/>
        <xdr:cNvSpPr txBox="1"/>
      </xdr:nvSpPr>
      <xdr:spPr>
        <a:xfrm>
          <a:off x="1316736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127000</xdr:rowOff>
    </xdr:from>
    <xdr:to xmlns:xdr="http://schemas.openxmlformats.org/drawingml/2006/spreadsheetDrawing">
      <xdr:col>69</xdr:col>
      <xdr:colOff>92075</xdr:colOff>
      <xdr:row>37</xdr:row>
      <xdr:rowOff>6350</xdr:rowOff>
    </xdr:to>
    <xdr:cxnSp macro="">
      <xdr:nvCxnSpPr>
        <xdr:cNvPr id="322" name="直線コネクタ 321"/>
        <xdr:cNvCxnSpPr/>
      </xdr:nvCxnSpPr>
      <xdr:spPr>
        <a:xfrm flipV="1">
          <a:off x="11890375" y="6299200"/>
          <a:ext cx="8204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117475</xdr:rowOff>
    </xdr:from>
    <xdr:to xmlns:xdr="http://schemas.openxmlformats.org/drawingml/2006/spreadsheetDrawing">
      <xdr:col>69</xdr:col>
      <xdr:colOff>142875</xdr:colOff>
      <xdr:row>37</xdr:row>
      <xdr:rowOff>47625</xdr:rowOff>
    </xdr:to>
    <xdr:sp macro="" textlink="">
      <xdr:nvSpPr>
        <xdr:cNvPr id="323" name="フローチャート: 判断 322"/>
        <xdr:cNvSpPr/>
      </xdr:nvSpPr>
      <xdr:spPr>
        <a:xfrm>
          <a:off x="12659995"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32385</xdr:rowOff>
    </xdr:from>
    <xdr:ext cx="762000" cy="255270"/>
    <xdr:sp macro="" textlink="">
      <xdr:nvSpPr>
        <xdr:cNvPr id="324" name="テキスト ボックス 323"/>
        <xdr:cNvSpPr txBox="1"/>
      </xdr:nvSpPr>
      <xdr:spPr>
        <a:xfrm>
          <a:off x="12364085" y="63760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10160</xdr:rowOff>
    </xdr:from>
    <xdr:to xmlns:xdr="http://schemas.openxmlformats.org/drawingml/2006/spreadsheetDrawing">
      <xdr:col>65</xdr:col>
      <xdr:colOff>53975</xdr:colOff>
      <xdr:row>37</xdr:row>
      <xdr:rowOff>111760</xdr:rowOff>
    </xdr:to>
    <xdr:sp macro="" textlink="">
      <xdr:nvSpPr>
        <xdr:cNvPr id="325" name="フローチャート: 判断 324"/>
        <xdr:cNvSpPr/>
      </xdr:nvSpPr>
      <xdr:spPr>
        <a:xfrm>
          <a:off x="11856720" y="63538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96520</xdr:rowOff>
    </xdr:from>
    <xdr:ext cx="758190" cy="259080"/>
    <xdr:sp macro="" textlink="">
      <xdr:nvSpPr>
        <xdr:cNvPr id="326" name="テキスト ボックス 325"/>
        <xdr:cNvSpPr txBox="1"/>
      </xdr:nvSpPr>
      <xdr:spPr>
        <a:xfrm>
          <a:off x="11543665" y="64401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190" cy="259080"/>
    <xdr:sp macro="" textlink="">
      <xdr:nvSpPr>
        <xdr:cNvPr id="327" name="テキスト ボックス 326"/>
        <xdr:cNvSpPr txBox="1"/>
      </xdr:nvSpPr>
      <xdr:spPr>
        <a:xfrm>
          <a:off x="1490535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8" name="テキスト ボックス 327"/>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9" name="テキスト ボックス 328"/>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8190" cy="259080"/>
    <xdr:sp macro="" textlink="">
      <xdr:nvSpPr>
        <xdr:cNvPr id="330" name="テキスト ボックス 329"/>
        <xdr:cNvSpPr txBox="1"/>
      </xdr:nvSpPr>
      <xdr:spPr>
        <a:xfrm>
          <a:off x="125120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31" name="テキスト ボックス 330"/>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110490</xdr:rowOff>
    </xdr:from>
    <xdr:to xmlns:xdr="http://schemas.openxmlformats.org/drawingml/2006/spreadsheetDrawing">
      <xdr:col>82</xdr:col>
      <xdr:colOff>158750</xdr:colOff>
      <xdr:row>36</xdr:row>
      <xdr:rowOff>40640</xdr:rowOff>
    </xdr:to>
    <xdr:sp macro="" textlink="">
      <xdr:nvSpPr>
        <xdr:cNvPr id="332" name="楕円 331"/>
        <xdr:cNvSpPr/>
      </xdr:nvSpPr>
      <xdr:spPr>
        <a:xfrm>
          <a:off x="1505331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34</xdr:row>
      <xdr:rowOff>127000</xdr:rowOff>
    </xdr:from>
    <xdr:ext cx="762000" cy="259080"/>
    <xdr:sp macro="" textlink="">
      <xdr:nvSpPr>
        <xdr:cNvPr id="333" name="補助費等該当値テキスト"/>
        <xdr:cNvSpPr txBox="1"/>
      </xdr:nvSpPr>
      <xdr:spPr>
        <a:xfrm>
          <a:off x="1517904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110490</xdr:rowOff>
    </xdr:from>
    <xdr:to xmlns:xdr="http://schemas.openxmlformats.org/drawingml/2006/spreadsheetDrawing">
      <xdr:col>78</xdr:col>
      <xdr:colOff>120650</xdr:colOff>
      <xdr:row>36</xdr:row>
      <xdr:rowOff>40640</xdr:rowOff>
    </xdr:to>
    <xdr:sp macro="" textlink="">
      <xdr:nvSpPr>
        <xdr:cNvPr id="334" name="楕円 333"/>
        <xdr:cNvSpPr/>
      </xdr:nvSpPr>
      <xdr:spPr>
        <a:xfrm>
          <a:off x="1428369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50800</xdr:rowOff>
    </xdr:from>
    <xdr:ext cx="732790" cy="259080"/>
    <xdr:sp macro="" textlink="">
      <xdr:nvSpPr>
        <xdr:cNvPr id="335" name="テキスト ボックス 334"/>
        <xdr:cNvSpPr txBox="1"/>
      </xdr:nvSpPr>
      <xdr:spPr>
        <a:xfrm>
          <a:off x="13987780" y="588010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36" name="楕円 335"/>
        <xdr:cNvSpPr/>
      </xdr:nvSpPr>
      <xdr:spPr>
        <a:xfrm>
          <a:off x="13480415" y="62572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37" name="テキスト ボックス 336"/>
        <xdr:cNvSpPr txBox="1"/>
      </xdr:nvSpPr>
      <xdr:spPr>
        <a:xfrm>
          <a:off x="1316736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76200</xdr:rowOff>
    </xdr:from>
    <xdr:to xmlns:xdr="http://schemas.openxmlformats.org/drawingml/2006/spreadsheetDrawing">
      <xdr:col>69</xdr:col>
      <xdr:colOff>142875</xdr:colOff>
      <xdr:row>37</xdr:row>
      <xdr:rowOff>6350</xdr:rowOff>
    </xdr:to>
    <xdr:sp macro="" textlink="">
      <xdr:nvSpPr>
        <xdr:cNvPr id="338" name="楕円 337"/>
        <xdr:cNvSpPr/>
      </xdr:nvSpPr>
      <xdr:spPr>
        <a:xfrm>
          <a:off x="12659995"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16510</xdr:rowOff>
    </xdr:from>
    <xdr:ext cx="762000" cy="259080"/>
    <xdr:sp macro="" textlink="">
      <xdr:nvSpPr>
        <xdr:cNvPr id="339" name="テキスト ボックス 338"/>
        <xdr:cNvSpPr txBox="1"/>
      </xdr:nvSpPr>
      <xdr:spPr>
        <a:xfrm>
          <a:off x="12364085"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126365</xdr:rowOff>
    </xdr:from>
    <xdr:to xmlns:xdr="http://schemas.openxmlformats.org/drawingml/2006/spreadsheetDrawing">
      <xdr:col>65</xdr:col>
      <xdr:colOff>53975</xdr:colOff>
      <xdr:row>37</xdr:row>
      <xdr:rowOff>56515</xdr:rowOff>
    </xdr:to>
    <xdr:sp macro="" textlink="">
      <xdr:nvSpPr>
        <xdr:cNvPr id="340" name="楕円 339"/>
        <xdr:cNvSpPr/>
      </xdr:nvSpPr>
      <xdr:spPr>
        <a:xfrm>
          <a:off x="11856720" y="629856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66675</xdr:rowOff>
    </xdr:from>
    <xdr:ext cx="758190" cy="255270"/>
    <xdr:sp macro="" textlink="">
      <xdr:nvSpPr>
        <xdr:cNvPr id="341" name="テキスト ボックス 340"/>
        <xdr:cNvSpPr txBox="1"/>
      </xdr:nvSpPr>
      <xdr:spPr>
        <a:xfrm>
          <a:off x="11543665" y="606742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42" name="正方形/長方形 341"/>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43" name="正方形/長方形 342"/>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4" name="正方形/長方形 343"/>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5" name="正方形/長方形 344"/>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6" name="正方形/長方形 345"/>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7" name="正方形/長方形 346"/>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8" name="正方形/長方形 347"/>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9" name="正方形/長方形 348"/>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0" name="正方形/長方形 349"/>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51" name="正方形/長方形 350"/>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2" name="テキスト ボックス 351"/>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0.3</a:t>
          </a:r>
          <a:r>
            <a:rPr kumimoji="1" lang="ja-JP" altLang="en-US" sz="1300">
              <a:latin typeface="ＭＳ Ｐゴシック"/>
              <a:ea typeface="ＭＳ Ｐゴシック"/>
            </a:rPr>
            <a:t>％低下し、類似団体内平均、全国平均及び福島県平均を下回る結果となった。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主な要因は、公債費は</a:t>
          </a:r>
          <a:r>
            <a:rPr kumimoji="1" lang="en-US" altLang="ja-JP" sz="1300">
              <a:latin typeface="ＭＳ Ｐゴシック"/>
              <a:ea typeface="ＭＳ Ｐゴシック"/>
            </a:rPr>
            <a:t>14</a:t>
          </a:r>
          <a:r>
            <a:rPr kumimoji="1" lang="ja-JP" altLang="en-US" sz="1300">
              <a:latin typeface="ＭＳ Ｐゴシック"/>
              <a:ea typeface="ＭＳ Ｐゴシック"/>
            </a:rPr>
            <a:t>百万円増加したものの予算額も増加したため、減少に転じる結果となった。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今後においても、大規模事業に係る借入により</a:t>
          </a:r>
          <a:r>
            <a:rPr kumimoji="1" lang="ja-JP" altLang="en-US" sz="1300">
              <a:solidFill>
                <a:sysClr val="windowText" lastClr="000000"/>
              </a:solidFill>
              <a:latin typeface="ＭＳ Ｐゴシック"/>
              <a:ea typeface="ＭＳ Ｐゴシック"/>
            </a:rPr>
            <a:t>公債費</a:t>
          </a:r>
          <a:r>
            <a:rPr kumimoji="1" lang="ja-JP" altLang="en-US" sz="1300">
              <a:solidFill>
                <a:sysClr val="windowText" lastClr="000000"/>
              </a:solidFill>
              <a:latin typeface="ＭＳ Ｐゴシック"/>
              <a:ea typeface="ＭＳ Ｐゴシック"/>
            </a:rPr>
            <a:t>の</a:t>
          </a:r>
          <a:r>
            <a:rPr kumimoji="1" lang="ja-JP" altLang="en-US" sz="1300">
              <a:latin typeface="ＭＳ Ｐゴシック"/>
              <a:ea typeface="ＭＳ Ｐゴシック"/>
            </a:rPr>
            <a:t>増加が見込まれる。有利な地方債の活用を図るとともに、高利率事業の繰り上げ償還などを検討し、将来負担の軽減に努める。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3" name="テキスト ボックス 352"/>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4" name="直線コネクタ 353"/>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5270"/>
    <xdr:sp macro="" textlink="">
      <xdr:nvSpPr>
        <xdr:cNvPr id="355" name="テキスト ボックス 354"/>
        <xdr:cNvSpPr txBox="1"/>
      </xdr:nvSpPr>
      <xdr:spPr>
        <a:xfrm>
          <a:off x="236855" y="14272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127000</xdr:rowOff>
    </xdr:from>
    <xdr:to xmlns:xdr="http://schemas.openxmlformats.org/drawingml/2006/spreadsheetDrawing">
      <xdr:col>26</xdr:col>
      <xdr:colOff>182880</xdr:colOff>
      <xdr:row>80</xdr:row>
      <xdr:rowOff>127000</xdr:rowOff>
    </xdr:to>
    <xdr:cxnSp macro="">
      <xdr:nvCxnSpPr>
        <xdr:cNvPr id="356" name="直線コネクタ 355"/>
        <xdr:cNvCxnSpPr/>
      </xdr:nvCxnSpPr>
      <xdr:spPr>
        <a:xfrm>
          <a:off x="710565" y="138430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156210</xdr:rowOff>
    </xdr:from>
    <xdr:ext cx="508000" cy="255270"/>
    <xdr:sp macro="" textlink="">
      <xdr:nvSpPr>
        <xdr:cNvPr id="357" name="テキスト ボックス 356"/>
        <xdr:cNvSpPr txBox="1"/>
      </xdr:nvSpPr>
      <xdr:spPr>
        <a:xfrm>
          <a:off x="236855" y="137007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182880</xdr:colOff>
      <xdr:row>77</xdr:row>
      <xdr:rowOff>69850</xdr:rowOff>
    </xdr:to>
    <xdr:cxnSp macro="">
      <xdr:nvCxnSpPr>
        <xdr:cNvPr id="358" name="直線コネクタ 357"/>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8000" cy="255270"/>
    <xdr:sp macro="" textlink="">
      <xdr:nvSpPr>
        <xdr:cNvPr id="359" name="テキスト ボックス 358"/>
        <xdr:cNvSpPr txBox="1"/>
      </xdr:nvSpPr>
      <xdr:spPr>
        <a:xfrm>
          <a:off x="236855" y="13129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12700</xdr:rowOff>
    </xdr:from>
    <xdr:to xmlns:xdr="http://schemas.openxmlformats.org/drawingml/2006/spreadsheetDrawing">
      <xdr:col>26</xdr:col>
      <xdr:colOff>182880</xdr:colOff>
      <xdr:row>74</xdr:row>
      <xdr:rowOff>12700</xdr:rowOff>
    </xdr:to>
    <xdr:cxnSp macro="">
      <xdr:nvCxnSpPr>
        <xdr:cNvPr id="360" name="直線コネクタ 359"/>
        <xdr:cNvCxnSpPr/>
      </xdr:nvCxnSpPr>
      <xdr:spPr>
        <a:xfrm>
          <a:off x="710565" y="127000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41910</xdr:rowOff>
    </xdr:from>
    <xdr:ext cx="508000" cy="255270"/>
    <xdr:sp macro="" textlink="">
      <xdr:nvSpPr>
        <xdr:cNvPr id="361" name="テキスト ボックス 360"/>
        <xdr:cNvSpPr txBox="1"/>
      </xdr:nvSpPr>
      <xdr:spPr>
        <a:xfrm>
          <a:off x="236855" y="125577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2" name="直線コネクタ 361"/>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3"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98425</xdr:rowOff>
    </xdr:from>
    <xdr:to xmlns:xdr="http://schemas.openxmlformats.org/drawingml/2006/spreadsheetDrawing">
      <xdr:col>24</xdr:col>
      <xdr:colOff>25400</xdr:colOff>
      <xdr:row>81</xdr:row>
      <xdr:rowOff>52705</xdr:rowOff>
    </xdr:to>
    <xdr:cxnSp macro="">
      <xdr:nvCxnSpPr>
        <xdr:cNvPr id="364" name="直線コネクタ 363"/>
        <xdr:cNvCxnSpPr/>
      </xdr:nvCxnSpPr>
      <xdr:spPr>
        <a:xfrm flipV="1">
          <a:off x="4414520" y="12785725"/>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24765</xdr:rowOff>
    </xdr:from>
    <xdr:ext cx="758190" cy="259080"/>
    <xdr:sp macro="" textlink="">
      <xdr:nvSpPr>
        <xdr:cNvPr id="365" name="公債費最小値テキスト"/>
        <xdr:cNvSpPr txBox="1"/>
      </xdr:nvSpPr>
      <xdr:spPr>
        <a:xfrm>
          <a:off x="4503420" y="1391221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52705</xdr:rowOff>
    </xdr:from>
    <xdr:to xmlns:xdr="http://schemas.openxmlformats.org/drawingml/2006/spreadsheetDrawing">
      <xdr:col>24</xdr:col>
      <xdr:colOff>114300</xdr:colOff>
      <xdr:row>81</xdr:row>
      <xdr:rowOff>52705</xdr:rowOff>
    </xdr:to>
    <xdr:cxnSp macro="">
      <xdr:nvCxnSpPr>
        <xdr:cNvPr id="366" name="直線コネクタ 365"/>
        <xdr:cNvCxnSpPr/>
      </xdr:nvCxnSpPr>
      <xdr:spPr>
        <a:xfrm>
          <a:off x="4342765" y="139401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13335</xdr:rowOff>
    </xdr:from>
    <xdr:ext cx="758190" cy="259080"/>
    <xdr:sp macro="" textlink="">
      <xdr:nvSpPr>
        <xdr:cNvPr id="367" name="公債費最大値テキスト"/>
        <xdr:cNvSpPr txBox="1"/>
      </xdr:nvSpPr>
      <xdr:spPr>
        <a:xfrm>
          <a:off x="4503420" y="1252918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98425</xdr:rowOff>
    </xdr:from>
    <xdr:to xmlns:xdr="http://schemas.openxmlformats.org/drawingml/2006/spreadsheetDrawing">
      <xdr:col>24</xdr:col>
      <xdr:colOff>114300</xdr:colOff>
      <xdr:row>74</xdr:row>
      <xdr:rowOff>98425</xdr:rowOff>
    </xdr:to>
    <xdr:cxnSp macro="">
      <xdr:nvCxnSpPr>
        <xdr:cNvPr id="368" name="直線コネクタ 367"/>
        <xdr:cNvCxnSpPr/>
      </xdr:nvCxnSpPr>
      <xdr:spPr>
        <a:xfrm>
          <a:off x="4342765" y="1278572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78</xdr:row>
      <xdr:rowOff>46990</xdr:rowOff>
    </xdr:from>
    <xdr:to xmlns:xdr="http://schemas.openxmlformats.org/drawingml/2006/spreadsheetDrawing">
      <xdr:col>24</xdr:col>
      <xdr:colOff>25400</xdr:colOff>
      <xdr:row>78</xdr:row>
      <xdr:rowOff>64135</xdr:rowOff>
    </xdr:to>
    <xdr:cxnSp macro="">
      <xdr:nvCxnSpPr>
        <xdr:cNvPr id="369" name="直線コネクタ 368"/>
        <xdr:cNvCxnSpPr/>
      </xdr:nvCxnSpPr>
      <xdr:spPr>
        <a:xfrm flipV="1">
          <a:off x="3657600" y="13420090"/>
          <a:ext cx="7569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76835</xdr:rowOff>
    </xdr:from>
    <xdr:ext cx="758190" cy="255270"/>
    <xdr:sp macro="" textlink="">
      <xdr:nvSpPr>
        <xdr:cNvPr id="370" name="公債費平均値テキスト"/>
        <xdr:cNvSpPr txBox="1"/>
      </xdr:nvSpPr>
      <xdr:spPr>
        <a:xfrm>
          <a:off x="4503420" y="13449935"/>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104775</xdr:rowOff>
    </xdr:from>
    <xdr:to xmlns:xdr="http://schemas.openxmlformats.org/drawingml/2006/spreadsheetDrawing">
      <xdr:col>24</xdr:col>
      <xdr:colOff>76200</xdr:colOff>
      <xdr:row>79</xdr:row>
      <xdr:rowOff>34925</xdr:rowOff>
    </xdr:to>
    <xdr:sp macro="" textlink="">
      <xdr:nvSpPr>
        <xdr:cNvPr id="371" name="フローチャート: 判断 370"/>
        <xdr:cNvSpPr/>
      </xdr:nvSpPr>
      <xdr:spPr>
        <a:xfrm>
          <a:off x="4380865" y="1347787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52705</xdr:rowOff>
    </xdr:from>
    <xdr:to xmlns:xdr="http://schemas.openxmlformats.org/drawingml/2006/spreadsheetDrawing">
      <xdr:col>19</xdr:col>
      <xdr:colOff>182880</xdr:colOff>
      <xdr:row>78</xdr:row>
      <xdr:rowOff>64135</xdr:rowOff>
    </xdr:to>
    <xdr:cxnSp macro="">
      <xdr:nvCxnSpPr>
        <xdr:cNvPr id="372" name="直線コネクタ 371"/>
        <xdr:cNvCxnSpPr/>
      </xdr:nvCxnSpPr>
      <xdr:spPr>
        <a:xfrm>
          <a:off x="2841625" y="13425805"/>
          <a:ext cx="8159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127635</xdr:rowOff>
    </xdr:from>
    <xdr:to xmlns:xdr="http://schemas.openxmlformats.org/drawingml/2006/spreadsheetDrawing">
      <xdr:col>20</xdr:col>
      <xdr:colOff>38100</xdr:colOff>
      <xdr:row>79</xdr:row>
      <xdr:rowOff>57785</xdr:rowOff>
    </xdr:to>
    <xdr:sp macro="" textlink="">
      <xdr:nvSpPr>
        <xdr:cNvPr id="373" name="フローチャート: 判断 372"/>
        <xdr:cNvSpPr/>
      </xdr:nvSpPr>
      <xdr:spPr>
        <a:xfrm>
          <a:off x="3611245" y="135007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42545</xdr:rowOff>
    </xdr:from>
    <xdr:ext cx="736600" cy="255270"/>
    <xdr:sp macro="" textlink="">
      <xdr:nvSpPr>
        <xdr:cNvPr id="374" name="テキスト ボックス 373"/>
        <xdr:cNvSpPr txBox="1"/>
      </xdr:nvSpPr>
      <xdr:spPr>
        <a:xfrm>
          <a:off x="3298190" y="1358709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24130</xdr:rowOff>
    </xdr:from>
    <xdr:to xmlns:xdr="http://schemas.openxmlformats.org/drawingml/2006/spreadsheetDrawing">
      <xdr:col>15</xdr:col>
      <xdr:colOff>98425</xdr:colOff>
      <xdr:row>78</xdr:row>
      <xdr:rowOff>52705</xdr:rowOff>
    </xdr:to>
    <xdr:cxnSp macro="">
      <xdr:nvCxnSpPr>
        <xdr:cNvPr id="375" name="直線コネクタ 374"/>
        <xdr:cNvCxnSpPr/>
      </xdr:nvCxnSpPr>
      <xdr:spPr>
        <a:xfrm>
          <a:off x="2021205" y="13397230"/>
          <a:ext cx="82042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156210</xdr:rowOff>
    </xdr:from>
    <xdr:to xmlns:xdr="http://schemas.openxmlformats.org/drawingml/2006/spreadsheetDrawing">
      <xdr:col>15</xdr:col>
      <xdr:colOff>149225</xdr:colOff>
      <xdr:row>79</xdr:row>
      <xdr:rowOff>86360</xdr:rowOff>
    </xdr:to>
    <xdr:sp macro="" textlink="">
      <xdr:nvSpPr>
        <xdr:cNvPr id="376" name="フローチャート: 判断 375"/>
        <xdr:cNvSpPr/>
      </xdr:nvSpPr>
      <xdr:spPr>
        <a:xfrm>
          <a:off x="2790825" y="1352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71120</xdr:rowOff>
    </xdr:from>
    <xdr:ext cx="758190" cy="259080"/>
    <xdr:sp macro="" textlink="">
      <xdr:nvSpPr>
        <xdr:cNvPr id="377" name="テキスト ボックス 376"/>
        <xdr:cNvSpPr txBox="1"/>
      </xdr:nvSpPr>
      <xdr:spPr>
        <a:xfrm>
          <a:off x="2494915" y="136156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24130</xdr:rowOff>
    </xdr:from>
    <xdr:to xmlns:xdr="http://schemas.openxmlformats.org/drawingml/2006/spreadsheetDrawing">
      <xdr:col>11</xdr:col>
      <xdr:colOff>9525</xdr:colOff>
      <xdr:row>78</xdr:row>
      <xdr:rowOff>35560</xdr:rowOff>
    </xdr:to>
    <xdr:cxnSp macro="">
      <xdr:nvCxnSpPr>
        <xdr:cNvPr id="378" name="直線コネクタ 377"/>
        <xdr:cNvCxnSpPr/>
      </xdr:nvCxnSpPr>
      <xdr:spPr>
        <a:xfrm flipV="1">
          <a:off x="1217930" y="13397230"/>
          <a:ext cx="8032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127635</xdr:rowOff>
    </xdr:from>
    <xdr:to xmlns:xdr="http://schemas.openxmlformats.org/drawingml/2006/spreadsheetDrawing">
      <xdr:col>11</xdr:col>
      <xdr:colOff>60325</xdr:colOff>
      <xdr:row>79</xdr:row>
      <xdr:rowOff>57785</xdr:rowOff>
    </xdr:to>
    <xdr:sp macro="" textlink="">
      <xdr:nvSpPr>
        <xdr:cNvPr id="379" name="フローチャート: 判断 378"/>
        <xdr:cNvSpPr/>
      </xdr:nvSpPr>
      <xdr:spPr>
        <a:xfrm>
          <a:off x="1987550" y="135007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42545</xdr:rowOff>
    </xdr:from>
    <xdr:ext cx="762000" cy="255270"/>
    <xdr:sp macro="" textlink="">
      <xdr:nvSpPr>
        <xdr:cNvPr id="380" name="テキスト ボックス 379"/>
        <xdr:cNvSpPr txBox="1"/>
      </xdr:nvSpPr>
      <xdr:spPr>
        <a:xfrm>
          <a:off x="1674495" y="135870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13335</xdr:rowOff>
    </xdr:from>
    <xdr:to xmlns:xdr="http://schemas.openxmlformats.org/drawingml/2006/spreadsheetDrawing">
      <xdr:col>6</xdr:col>
      <xdr:colOff>171450</xdr:colOff>
      <xdr:row>79</xdr:row>
      <xdr:rowOff>114935</xdr:rowOff>
    </xdr:to>
    <xdr:sp macro="" textlink="">
      <xdr:nvSpPr>
        <xdr:cNvPr id="381" name="フローチャート: 判断 380"/>
        <xdr:cNvSpPr/>
      </xdr:nvSpPr>
      <xdr:spPr>
        <a:xfrm>
          <a:off x="1167130" y="1355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99695</xdr:rowOff>
    </xdr:from>
    <xdr:ext cx="758190" cy="255270"/>
    <xdr:sp macro="" textlink="">
      <xdr:nvSpPr>
        <xdr:cNvPr id="382" name="テキスト ボックス 381"/>
        <xdr:cNvSpPr txBox="1"/>
      </xdr:nvSpPr>
      <xdr:spPr>
        <a:xfrm>
          <a:off x="871220" y="136442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190" cy="259080"/>
    <xdr:sp macro="" textlink="">
      <xdr:nvSpPr>
        <xdr:cNvPr id="383" name="テキスト ボックス 382"/>
        <xdr:cNvSpPr txBox="1"/>
      </xdr:nvSpPr>
      <xdr:spPr>
        <a:xfrm>
          <a:off x="421576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190" cy="259080"/>
    <xdr:sp macro="" textlink="">
      <xdr:nvSpPr>
        <xdr:cNvPr id="384" name="テキスト ボックス 383"/>
        <xdr:cNvSpPr txBox="1"/>
      </xdr:nvSpPr>
      <xdr:spPr>
        <a:xfrm>
          <a:off x="346329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5" name="テキスト ボックス 384"/>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86" name="テキスト ボックス 385"/>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190" cy="259080"/>
    <xdr:sp macro="" textlink="">
      <xdr:nvSpPr>
        <xdr:cNvPr id="387" name="テキスト ボックス 386"/>
        <xdr:cNvSpPr txBox="1"/>
      </xdr:nvSpPr>
      <xdr:spPr>
        <a:xfrm>
          <a:off x="101917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167640</xdr:rowOff>
    </xdr:from>
    <xdr:to xmlns:xdr="http://schemas.openxmlformats.org/drawingml/2006/spreadsheetDrawing">
      <xdr:col>24</xdr:col>
      <xdr:colOff>76200</xdr:colOff>
      <xdr:row>78</xdr:row>
      <xdr:rowOff>97790</xdr:rowOff>
    </xdr:to>
    <xdr:sp macro="" textlink="">
      <xdr:nvSpPr>
        <xdr:cNvPr id="388" name="楕円 387"/>
        <xdr:cNvSpPr/>
      </xdr:nvSpPr>
      <xdr:spPr>
        <a:xfrm>
          <a:off x="4380865" y="133692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12700</xdr:rowOff>
    </xdr:from>
    <xdr:ext cx="758190" cy="259080"/>
    <xdr:sp macro="" textlink="">
      <xdr:nvSpPr>
        <xdr:cNvPr id="389" name="公債費該当値テキスト"/>
        <xdr:cNvSpPr txBox="1"/>
      </xdr:nvSpPr>
      <xdr:spPr>
        <a:xfrm>
          <a:off x="4503420" y="132143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13335</xdr:rowOff>
    </xdr:from>
    <xdr:to xmlns:xdr="http://schemas.openxmlformats.org/drawingml/2006/spreadsheetDrawing">
      <xdr:col>20</xdr:col>
      <xdr:colOff>38100</xdr:colOff>
      <xdr:row>78</xdr:row>
      <xdr:rowOff>114935</xdr:rowOff>
    </xdr:to>
    <xdr:sp macro="" textlink="">
      <xdr:nvSpPr>
        <xdr:cNvPr id="390" name="楕円 389"/>
        <xdr:cNvSpPr/>
      </xdr:nvSpPr>
      <xdr:spPr>
        <a:xfrm>
          <a:off x="3611245" y="1338643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125095</xdr:rowOff>
    </xdr:from>
    <xdr:ext cx="736600" cy="258445"/>
    <xdr:sp macro="" textlink="">
      <xdr:nvSpPr>
        <xdr:cNvPr id="391" name="テキスト ボックス 390"/>
        <xdr:cNvSpPr txBox="1"/>
      </xdr:nvSpPr>
      <xdr:spPr>
        <a:xfrm>
          <a:off x="3298190" y="131552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1905</xdr:rowOff>
    </xdr:from>
    <xdr:to xmlns:xdr="http://schemas.openxmlformats.org/drawingml/2006/spreadsheetDrawing">
      <xdr:col>15</xdr:col>
      <xdr:colOff>149225</xdr:colOff>
      <xdr:row>78</xdr:row>
      <xdr:rowOff>103505</xdr:rowOff>
    </xdr:to>
    <xdr:sp macro="" textlink="">
      <xdr:nvSpPr>
        <xdr:cNvPr id="392" name="楕円 391"/>
        <xdr:cNvSpPr/>
      </xdr:nvSpPr>
      <xdr:spPr>
        <a:xfrm>
          <a:off x="2790825"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113665</xdr:rowOff>
    </xdr:from>
    <xdr:ext cx="758190" cy="258445"/>
    <xdr:sp macro="" textlink="">
      <xdr:nvSpPr>
        <xdr:cNvPr id="393" name="テキスト ボックス 392"/>
        <xdr:cNvSpPr txBox="1"/>
      </xdr:nvSpPr>
      <xdr:spPr>
        <a:xfrm>
          <a:off x="2494915" y="1314386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144780</xdr:rowOff>
    </xdr:from>
    <xdr:to xmlns:xdr="http://schemas.openxmlformats.org/drawingml/2006/spreadsheetDrawing">
      <xdr:col>11</xdr:col>
      <xdr:colOff>60325</xdr:colOff>
      <xdr:row>78</xdr:row>
      <xdr:rowOff>74930</xdr:rowOff>
    </xdr:to>
    <xdr:sp macro="" textlink="">
      <xdr:nvSpPr>
        <xdr:cNvPr id="394" name="楕円 393"/>
        <xdr:cNvSpPr/>
      </xdr:nvSpPr>
      <xdr:spPr>
        <a:xfrm>
          <a:off x="1987550" y="133464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85090</xdr:rowOff>
    </xdr:from>
    <xdr:ext cx="762000" cy="259080"/>
    <xdr:sp macro="" textlink="">
      <xdr:nvSpPr>
        <xdr:cNvPr id="395" name="テキスト ボックス 394"/>
        <xdr:cNvSpPr txBox="1"/>
      </xdr:nvSpPr>
      <xdr:spPr>
        <a:xfrm>
          <a:off x="1674495" y="1311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156210</xdr:rowOff>
    </xdr:from>
    <xdr:to xmlns:xdr="http://schemas.openxmlformats.org/drawingml/2006/spreadsheetDrawing">
      <xdr:col>6</xdr:col>
      <xdr:colOff>171450</xdr:colOff>
      <xdr:row>78</xdr:row>
      <xdr:rowOff>86360</xdr:rowOff>
    </xdr:to>
    <xdr:sp macro="" textlink="">
      <xdr:nvSpPr>
        <xdr:cNvPr id="396" name="楕円 395"/>
        <xdr:cNvSpPr/>
      </xdr:nvSpPr>
      <xdr:spPr>
        <a:xfrm>
          <a:off x="116713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96520</xdr:rowOff>
    </xdr:from>
    <xdr:ext cx="758190" cy="259080"/>
    <xdr:sp macro="" textlink="">
      <xdr:nvSpPr>
        <xdr:cNvPr id="397" name="テキスト ボックス 396"/>
        <xdr:cNvSpPr txBox="1"/>
      </xdr:nvSpPr>
      <xdr:spPr>
        <a:xfrm>
          <a:off x="871220" y="131267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ja-JP" altLang="en-US" sz="1300">
              <a:solidFill>
                <a:sysClr val="windowText" lastClr="000000"/>
              </a:solidFill>
              <a:latin typeface="ＭＳ Ｐゴシック"/>
              <a:ea typeface="ＭＳ Ｐゴシック"/>
            </a:rPr>
            <a:t>0.7</a:t>
          </a:r>
          <a:r>
            <a:rPr kumimoji="1" lang="ja-JP" altLang="en-US" sz="1300">
              <a:solidFill>
                <a:sysClr val="windowText" lastClr="000000"/>
              </a:solidFill>
              <a:latin typeface="ＭＳ Ｐゴシック"/>
              <a:ea typeface="ＭＳ Ｐゴシック"/>
            </a:rPr>
            <a:t>％</a:t>
          </a:r>
          <a:r>
            <a:rPr kumimoji="1" lang="ja-JP" altLang="en-US" sz="1300">
              <a:latin typeface="ＭＳ Ｐゴシック"/>
              <a:ea typeface="ＭＳ Ｐゴシック"/>
            </a:rPr>
            <a:t>低下したが、類似団体内平均、全国平均及び福島県平均を上回る結果となった。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主な要因としては、田村広域行政組合の解散に伴う物件費の大幅な上昇によるものである。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今後においても、物価高騰等により、業務委託に係る人件費の増加も見込まれることから、事務事業の見直しや歳出削減に努める。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09" name="テキスト ボックス 408"/>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5270"/>
    <xdr:sp macro="" textlink="">
      <xdr:nvSpPr>
        <xdr:cNvPr id="411" name="テキスト ボックス 410"/>
        <xdr:cNvSpPr txBox="1"/>
      </xdr:nvSpPr>
      <xdr:spPr>
        <a:xfrm>
          <a:off x="10926445" y="14272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12" name="直線コネクタ 411"/>
        <xdr:cNvCxnSpPr/>
      </xdr:nvCxnSpPr>
      <xdr:spPr>
        <a:xfrm>
          <a:off x="11383010" y="14088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8000" cy="259080"/>
    <xdr:sp macro="" textlink="">
      <xdr:nvSpPr>
        <xdr:cNvPr id="413" name="テキスト ボックス 412"/>
        <xdr:cNvSpPr txBox="1"/>
      </xdr:nvSpPr>
      <xdr:spPr>
        <a:xfrm>
          <a:off x="10926445" y="13945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4" name="直線コネクタ 413"/>
        <xdr:cNvCxnSpPr/>
      </xdr:nvCxnSpPr>
      <xdr:spPr>
        <a:xfrm>
          <a:off x="11383010" y="13761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8000" cy="255270"/>
    <xdr:sp macro="" textlink="">
      <xdr:nvSpPr>
        <xdr:cNvPr id="415" name="テキスト ボックス 414"/>
        <xdr:cNvSpPr txBox="1"/>
      </xdr:nvSpPr>
      <xdr:spPr>
        <a:xfrm>
          <a:off x="10926445" y="1361948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6" name="直線コネクタ 415"/>
        <xdr:cNvCxnSpPr/>
      </xdr:nvCxnSpPr>
      <xdr:spPr>
        <a:xfrm>
          <a:off x="11383010" y="13434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8000" cy="258445"/>
    <xdr:sp macro="" textlink="">
      <xdr:nvSpPr>
        <xdr:cNvPr id="417" name="テキスト ボックス 416"/>
        <xdr:cNvSpPr txBox="1"/>
      </xdr:nvSpPr>
      <xdr:spPr>
        <a:xfrm>
          <a:off x="10926445" y="13292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8" name="直線コネクタ 417"/>
        <xdr:cNvCxnSpPr/>
      </xdr:nvCxnSpPr>
      <xdr:spPr>
        <a:xfrm>
          <a:off x="11383010" y="13108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8000" cy="259080"/>
    <xdr:sp macro="" textlink="">
      <xdr:nvSpPr>
        <xdr:cNvPr id="419" name="テキスト ボックス 418"/>
        <xdr:cNvSpPr txBox="1"/>
      </xdr:nvSpPr>
      <xdr:spPr>
        <a:xfrm>
          <a:off x="10926445" y="12966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20" name="直線コネクタ 419"/>
        <xdr:cNvCxnSpPr/>
      </xdr:nvCxnSpPr>
      <xdr:spPr>
        <a:xfrm>
          <a:off x="11383010" y="12781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8000" cy="255270"/>
    <xdr:sp macro="" textlink="">
      <xdr:nvSpPr>
        <xdr:cNvPr id="421" name="テキスト ボックス 420"/>
        <xdr:cNvSpPr txBox="1"/>
      </xdr:nvSpPr>
      <xdr:spPr>
        <a:xfrm>
          <a:off x="10926445" y="12639675"/>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22" name="直線コネクタ 421"/>
        <xdr:cNvCxnSpPr/>
      </xdr:nvCxnSpPr>
      <xdr:spPr>
        <a:xfrm>
          <a:off x="11383010" y="12454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8000" cy="259080"/>
    <xdr:sp macro="" textlink="">
      <xdr:nvSpPr>
        <xdr:cNvPr id="423" name="テキスト ボックス 422"/>
        <xdr:cNvSpPr txBox="1"/>
      </xdr:nvSpPr>
      <xdr:spPr>
        <a:xfrm>
          <a:off x="10926445" y="12312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5270"/>
    <xdr:sp macro="" textlink="">
      <xdr:nvSpPr>
        <xdr:cNvPr id="425" name="テキスト ボックス 424"/>
        <xdr:cNvSpPr txBox="1"/>
      </xdr:nvSpPr>
      <xdr:spPr>
        <a:xfrm>
          <a:off x="10926445" y="11986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99695</xdr:rowOff>
    </xdr:from>
    <xdr:to xmlns:xdr="http://schemas.openxmlformats.org/drawingml/2006/spreadsheetDrawing">
      <xdr:col>82</xdr:col>
      <xdr:colOff>107950</xdr:colOff>
      <xdr:row>81</xdr:row>
      <xdr:rowOff>113665</xdr:rowOff>
    </xdr:to>
    <xdr:cxnSp macro="">
      <xdr:nvCxnSpPr>
        <xdr:cNvPr id="427" name="直線コネクタ 426"/>
        <xdr:cNvCxnSpPr/>
      </xdr:nvCxnSpPr>
      <xdr:spPr>
        <a:xfrm flipV="1">
          <a:off x="15104110" y="12444095"/>
          <a:ext cx="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81</xdr:row>
      <xdr:rowOff>86360</xdr:rowOff>
    </xdr:from>
    <xdr:ext cx="762000" cy="255270"/>
    <xdr:sp macro="" textlink="">
      <xdr:nvSpPr>
        <xdr:cNvPr id="428" name="公債費以外最小値テキスト"/>
        <xdr:cNvSpPr txBox="1"/>
      </xdr:nvSpPr>
      <xdr:spPr>
        <a:xfrm>
          <a:off x="15179040" y="13973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113665</xdr:rowOff>
    </xdr:from>
    <xdr:to xmlns:xdr="http://schemas.openxmlformats.org/drawingml/2006/spreadsheetDrawing">
      <xdr:col>82</xdr:col>
      <xdr:colOff>182880</xdr:colOff>
      <xdr:row>81</xdr:row>
      <xdr:rowOff>113665</xdr:rowOff>
    </xdr:to>
    <xdr:cxnSp macro="">
      <xdr:nvCxnSpPr>
        <xdr:cNvPr id="429" name="直線コネクタ 428"/>
        <xdr:cNvCxnSpPr/>
      </xdr:nvCxnSpPr>
      <xdr:spPr>
        <a:xfrm>
          <a:off x="15015210" y="140011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14605</xdr:rowOff>
    </xdr:from>
    <xdr:ext cx="762000" cy="259080"/>
    <xdr:sp macro="" textlink="">
      <xdr:nvSpPr>
        <xdr:cNvPr id="430" name="公債費以外最大値テキスト"/>
        <xdr:cNvSpPr txBox="1"/>
      </xdr:nvSpPr>
      <xdr:spPr>
        <a:xfrm>
          <a:off x="15179040" y="1218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99695</xdr:rowOff>
    </xdr:from>
    <xdr:to xmlns:xdr="http://schemas.openxmlformats.org/drawingml/2006/spreadsheetDrawing">
      <xdr:col>82</xdr:col>
      <xdr:colOff>182880</xdr:colOff>
      <xdr:row>72</xdr:row>
      <xdr:rowOff>99695</xdr:rowOff>
    </xdr:to>
    <xdr:cxnSp macro="">
      <xdr:nvCxnSpPr>
        <xdr:cNvPr id="431" name="直線コネクタ 430"/>
        <xdr:cNvCxnSpPr/>
      </xdr:nvCxnSpPr>
      <xdr:spPr>
        <a:xfrm>
          <a:off x="15015210" y="124440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80</xdr:row>
      <xdr:rowOff>132715</xdr:rowOff>
    </xdr:from>
    <xdr:to xmlns:xdr="http://schemas.openxmlformats.org/drawingml/2006/spreadsheetDrawing">
      <xdr:col>82</xdr:col>
      <xdr:colOff>107950</xdr:colOff>
      <xdr:row>81</xdr:row>
      <xdr:rowOff>37465</xdr:rowOff>
    </xdr:to>
    <xdr:cxnSp macro="">
      <xdr:nvCxnSpPr>
        <xdr:cNvPr id="432" name="直線コネクタ 431"/>
        <xdr:cNvCxnSpPr/>
      </xdr:nvCxnSpPr>
      <xdr:spPr>
        <a:xfrm flipV="1">
          <a:off x="14334490" y="13848715"/>
          <a:ext cx="7696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76</xdr:row>
      <xdr:rowOff>111760</xdr:rowOff>
    </xdr:from>
    <xdr:ext cx="762000" cy="255270"/>
    <xdr:sp macro="" textlink="">
      <xdr:nvSpPr>
        <xdr:cNvPr id="433" name="公債費以外平均値テキスト"/>
        <xdr:cNvSpPr txBox="1"/>
      </xdr:nvSpPr>
      <xdr:spPr>
        <a:xfrm>
          <a:off x="15179040" y="131419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95250</xdr:rowOff>
    </xdr:from>
    <xdr:to xmlns:xdr="http://schemas.openxmlformats.org/drawingml/2006/spreadsheetDrawing">
      <xdr:col>82</xdr:col>
      <xdr:colOff>158750</xdr:colOff>
      <xdr:row>78</xdr:row>
      <xdr:rowOff>25400</xdr:rowOff>
    </xdr:to>
    <xdr:sp macro="" textlink="">
      <xdr:nvSpPr>
        <xdr:cNvPr id="434" name="フローチャート: 判断 433"/>
        <xdr:cNvSpPr/>
      </xdr:nvSpPr>
      <xdr:spPr>
        <a:xfrm>
          <a:off x="1505331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80</xdr:row>
      <xdr:rowOff>99695</xdr:rowOff>
    </xdr:from>
    <xdr:to xmlns:xdr="http://schemas.openxmlformats.org/drawingml/2006/spreadsheetDrawing">
      <xdr:col>78</xdr:col>
      <xdr:colOff>69850</xdr:colOff>
      <xdr:row>81</xdr:row>
      <xdr:rowOff>37465</xdr:rowOff>
    </xdr:to>
    <xdr:cxnSp macro="">
      <xdr:nvCxnSpPr>
        <xdr:cNvPr id="435" name="直線コネクタ 434"/>
        <xdr:cNvCxnSpPr/>
      </xdr:nvCxnSpPr>
      <xdr:spPr>
        <a:xfrm>
          <a:off x="13531215" y="13815695"/>
          <a:ext cx="803275"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146685</xdr:rowOff>
    </xdr:from>
    <xdr:to xmlns:xdr="http://schemas.openxmlformats.org/drawingml/2006/spreadsheetDrawing">
      <xdr:col>78</xdr:col>
      <xdr:colOff>120650</xdr:colOff>
      <xdr:row>77</xdr:row>
      <xdr:rowOff>76835</xdr:rowOff>
    </xdr:to>
    <xdr:sp macro="" textlink="">
      <xdr:nvSpPr>
        <xdr:cNvPr id="436" name="フローチャート: 判断 435"/>
        <xdr:cNvSpPr/>
      </xdr:nvSpPr>
      <xdr:spPr>
        <a:xfrm>
          <a:off x="1428369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86995</xdr:rowOff>
    </xdr:from>
    <xdr:ext cx="732790" cy="255270"/>
    <xdr:sp macro="" textlink="">
      <xdr:nvSpPr>
        <xdr:cNvPr id="437" name="テキスト ボックス 436"/>
        <xdr:cNvSpPr txBox="1"/>
      </xdr:nvSpPr>
      <xdr:spPr>
        <a:xfrm>
          <a:off x="13987780" y="1294574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148590</xdr:rowOff>
    </xdr:from>
    <xdr:to xmlns:xdr="http://schemas.openxmlformats.org/drawingml/2006/spreadsheetDrawing">
      <xdr:col>73</xdr:col>
      <xdr:colOff>180975</xdr:colOff>
      <xdr:row>80</xdr:row>
      <xdr:rowOff>99695</xdr:rowOff>
    </xdr:to>
    <xdr:cxnSp macro="">
      <xdr:nvCxnSpPr>
        <xdr:cNvPr id="438" name="直線コネクタ 437"/>
        <xdr:cNvCxnSpPr/>
      </xdr:nvCxnSpPr>
      <xdr:spPr>
        <a:xfrm>
          <a:off x="12710795" y="12835890"/>
          <a:ext cx="820420" cy="979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154940</xdr:rowOff>
    </xdr:from>
    <xdr:to xmlns:xdr="http://schemas.openxmlformats.org/drawingml/2006/spreadsheetDrawing">
      <xdr:col>74</xdr:col>
      <xdr:colOff>31750</xdr:colOff>
      <xdr:row>76</xdr:row>
      <xdr:rowOff>85090</xdr:rowOff>
    </xdr:to>
    <xdr:sp macro="" textlink="">
      <xdr:nvSpPr>
        <xdr:cNvPr id="439" name="フローチャート: 判断 438"/>
        <xdr:cNvSpPr/>
      </xdr:nvSpPr>
      <xdr:spPr>
        <a:xfrm>
          <a:off x="13480415" y="130136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95250</xdr:rowOff>
    </xdr:from>
    <xdr:ext cx="762000" cy="259080"/>
    <xdr:sp macro="" textlink="">
      <xdr:nvSpPr>
        <xdr:cNvPr id="440" name="テキスト ボックス 439"/>
        <xdr:cNvSpPr txBox="1"/>
      </xdr:nvSpPr>
      <xdr:spPr>
        <a:xfrm>
          <a:off x="13167360" y="1278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148590</xdr:rowOff>
    </xdr:from>
    <xdr:to xmlns:xdr="http://schemas.openxmlformats.org/drawingml/2006/spreadsheetDrawing">
      <xdr:col>69</xdr:col>
      <xdr:colOff>92075</xdr:colOff>
      <xdr:row>77</xdr:row>
      <xdr:rowOff>59055</xdr:rowOff>
    </xdr:to>
    <xdr:cxnSp macro="">
      <xdr:nvCxnSpPr>
        <xdr:cNvPr id="441" name="直線コネクタ 440"/>
        <xdr:cNvCxnSpPr/>
      </xdr:nvCxnSpPr>
      <xdr:spPr>
        <a:xfrm flipV="1">
          <a:off x="11890375" y="12835890"/>
          <a:ext cx="820420" cy="424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0</xdr:rowOff>
    </xdr:from>
    <xdr:to xmlns:xdr="http://schemas.openxmlformats.org/drawingml/2006/spreadsheetDrawing">
      <xdr:col>69</xdr:col>
      <xdr:colOff>142875</xdr:colOff>
      <xdr:row>74</xdr:row>
      <xdr:rowOff>101600</xdr:rowOff>
    </xdr:to>
    <xdr:sp macro="" textlink="">
      <xdr:nvSpPr>
        <xdr:cNvPr id="442" name="フローチャート: 判断 441"/>
        <xdr:cNvSpPr/>
      </xdr:nvSpPr>
      <xdr:spPr>
        <a:xfrm>
          <a:off x="12659995"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111760</xdr:rowOff>
    </xdr:from>
    <xdr:ext cx="762000" cy="255270"/>
    <xdr:sp macro="" textlink="">
      <xdr:nvSpPr>
        <xdr:cNvPr id="443" name="テキスト ボックス 442"/>
        <xdr:cNvSpPr txBox="1"/>
      </xdr:nvSpPr>
      <xdr:spPr>
        <a:xfrm>
          <a:off x="12364085" y="124561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100965</xdr:rowOff>
    </xdr:from>
    <xdr:to xmlns:xdr="http://schemas.openxmlformats.org/drawingml/2006/spreadsheetDrawing">
      <xdr:col>65</xdr:col>
      <xdr:colOff>53975</xdr:colOff>
      <xdr:row>76</xdr:row>
      <xdr:rowOff>31115</xdr:rowOff>
    </xdr:to>
    <xdr:sp macro="" textlink="">
      <xdr:nvSpPr>
        <xdr:cNvPr id="444" name="フローチャート: 判断 443"/>
        <xdr:cNvSpPr/>
      </xdr:nvSpPr>
      <xdr:spPr>
        <a:xfrm>
          <a:off x="11856720" y="129597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41275</xdr:rowOff>
    </xdr:from>
    <xdr:ext cx="758190" cy="255270"/>
    <xdr:sp macro="" textlink="">
      <xdr:nvSpPr>
        <xdr:cNvPr id="445" name="テキスト ボックス 444"/>
        <xdr:cNvSpPr txBox="1"/>
      </xdr:nvSpPr>
      <xdr:spPr>
        <a:xfrm>
          <a:off x="11543665" y="127285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190" cy="259080"/>
    <xdr:sp macro="" textlink="">
      <xdr:nvSpPr>
        <xdr:cNvPr id="446" name="テキスト ボックス 445"/>
        <xdr:cNvSpPr txBox="1"/>
      </xdr:nvSpPr>
      <xdr:spPr>
        <a:xfrm>
          <a:off x="1490535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7" name="テキスト ボックス 446"/>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8" name="テキスト ボックス 447"/>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8190" cy="259080"/>
    <xdr:sp macro="" textlink="">
      <xdr:nvSpPr>
        <xdr:cNvPr id="449" name="テキスト ボックス 448"/>
        <xdr:cNvSpPr txBox="1"/>
      </xdr:nvSpPr>
      <xdr:spPr>
        <a:xfrm>
          <a:off x="125120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50" name="テキスト ボックス 449"/>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80</xdr:row>
      <xdr:rowOff>81915</xdr:rowOff>
    </xdr:from>
    <xdr:to xmlns:xdr="http://schemas.openxmlformats.org/drawingml/2006/spreadsheetDrawing">
      <xdr:col>82</xdr:col>
      <xdr:colOff>158750</xdr:colOff>
      <xdr:row>81</xdr:row>
      <xdr:rowOff>12065</xdr:rowOff>
    </xdr:to>
    <xdr:sp macro="" textlink="">
      <xdr:nvSpPr>
        <xdr:cNvPr id="451" name="楕円 450"/>
        <xdr:cNvSpPr/>
      </xdr:nvSpPr>
      <xdr:spPr>
        <a:xfrm>
          <a:off x="15053310" y="1379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80</xdr:row>
      <xdr:rowOff>53975</xdr:rowOff>
    </xdr:from>
    <xdr:ext cx="762000" cy="255270"/>
    <xdr:sp macro="" textlink="">
      <xdr:nvSpPr>
        <xdr:cNvPr id="452" name="公債費以外該当値テキスト"/>
        <xdr:cNvSpPr txBox="1"/>
      </xdr:nvSpPr>
      <xdr:spPr>
        <a:xfrm>
          <a:off x="15179040" y="137699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80</xdr:row>
      <xdr:rowOff>158115</xdr:rowOff>
    </xdr:from>
    <xdr:to xmlns:xdr="http://schemas.openxmlformats.org/drawingml/2006/spreadsheetDrawing">
      <xdr:col>78</xdr:col>
      <xdr:colOff>120650</xdr:colOff>
      <xdr:row>81</xdr:row>
      <xdr:rowOff>88265</xdr:rowOff>
    </xdr:to>
    <xdr:sp macro="" textlink="">
      <xdr:nvSpPr>
        <xdr:cNvPr id="453" name="楕円 452"/>
        <xdr:cNvSpPr/>
      </xdr:nvSpPr>
      <xdr:spPr>
        <a:xfrm>
          <a:off x="14283690" y="1387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81</xdr:row>
      <xdr:rowOff>73025</xdr:rowOff>
    </xdr:from>
    <xdr:ext cx="732790" cy="259080"/>
    <xdr:sp macro="" textlink="">
      <xdr:nvSpPr>
        <xdr:cNvPr id="454" name="テキスト ボックス 453"/>
        <xdr:cNvSpPr txBox="1"/>
      </xdr:nvSpPr>
      <xdr:spPr>
        <a:xfrm>
          <a:off x="13987780" y="1396047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80</xdr:row>
      <xdr:rowOff>48895</xdr:rowOff>
    </xdr:from>
    <xdr:to xmlns:xdr="http://schemas.openxmlformats.org/drawingml/2006/spreadsheetDrawing">
      <xdr:col>74</xdr:col>
      <xdr:colOff>31750</xdr:colOff>
      <xdr:row>80</xdr:row>
      <xdr:rowOff>150495</xdr:rowOff>
    </xdr:to>
    <xdr:sp macro="" textlink="">
      <xdr:nvSpPr>
        <xdr:cNvPr id="455" name="楕円 454"/>
        <xdr:cNvSpPr/>
      </xdr:nvSpPr>
      <xdr:spPr>
        <a:xfrm>
          <a:off x="13480415" y="137648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80</xdr:row>
      <xdr:rowOff>135255</xdr:rowOff>
    </xdr:from>
    <xdr:ext cx="762000" cy="255270"/>
    <xdr:sp macro="" textlink="">
      <xdr:nvSpPr>
        <xdr:cNvPr id="456" name="テキスト ボックス 455"/>
        <xdr:cNvSpPr txBox="1"/>
      </xdr:nvSpPr>
      <xdr:spPr>
        <a:xfrm>
          <a:off x="13167360" y="138512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97790</xdr:rowOff>
    </xdr:from>
    <xdr:to xmlns:xdr="http://schemas.openxmlformats.org/drawingml/2006/spreadsheetDrawing">
      <xdr:col>69</xdr:col>
      <xdr:colOff>142875</xdr:colOff>
      <xdr:row>75</xdr:row>
      <xdr:rowOff>27940</xdr:rowOff>
    </xdr:to>
    <xdr:sp macro="" textlink="">
      <xdr:nvSpPr>
        <xdr:cNvPr id="457" name="楕円 456"/>
        <xdr:cNvSpPr/>
      </xdr:nvSpPr>
      <xdr:spPr>
        <a:xfrm>
          <a:off x="12659995" y="127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12700</xdr:rowOff>
    </xdr:from>
    <xdr:ext cx="762000" cy="259080"/>
    <xdr:sp macro="" textlink="">
      <xdr:nvSpPr>
        <xdr:cNvPr id="458" name="テキスト ボックス 457"/>
        <xdr:cNvSpPr txBox="1"/>
      </xdr:nvSpPr>
      <xdr:spPr>
        <a:xfrm>
          <a:off x="12364085" y="1287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8255</xdr:rowOff>
    </xdr:from>
    <xdr:to xmlns:xdr="http://schemas.openxmlformats.org/drawingml/2006/spreadsheetDrawing">
      <xdr:col>65</xdr:col>
      <xdr:colOff>53975</xdr:colOff>
      <xdr:row>77</xdr:row>
      <xdr:rowOff>109855</xdr:rowOff>
    </xdr:to>
    <xdr:sp macro="" textlink="">
      <xdr:nvSpPr>
        <xdr:cNvPr id="459" name="楕円 458"/>
        <xdr:cNvSpPr/>
      </xdr:nvSpPr>
      <xdr:spPr>
        <a:xfrm>
          <a:off x="11856720" y="132099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94615</xdr:rowOff>
    </xdr:from>
    <xdr:ext cx="758190" cy="259080"/>
    <xdr:sp macro="" textlink="">
      <xdr:nvSpPr>
        <xdr:cNvPr id="460" name="テキスト ボックス 459"/>
        <xdr:cNvSpPr txBox="1"/>
      </xdr:nvSpPr>
      <xdr:spPr>
        <a:xfrm>
          <a:off x="11543665" y="1329626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105410</xdr:rowOff>
    </xdr:from>
    <xdr:to xmlns:xdr="http://schemas.openxmlformats.org/drawingml/2006/spreadsheetDrawing">
      <xdr:col>34</xdr:col>
      <xdr:colOff>19050</xdr:colOff>
      <xdr:row>64</xdr:row>
      <xdr:rowOff>105410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18415</xdr:rowOff>
    </xdr:to>
    <xdr:sp macro="" textlink="">
      <xdr:nvSpPr>
        <xdr:cNvPr id="3" name="表題ボックス"/>
        <xdr:cNvSpPr/>
      </xdr:nvSpPr>
      <xdr:spPr>
        <a:xfrm>
          <a:off x="0" y="88900"/>
          <a:ext cx="11316335" cy="4248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38100</xdr:rowOff>
    </xdr:to>
    <xdr:sp macro="" textlink="">
      <xdr:nvSpPr>
        <xdr:cNvPr id="4" name="団体名称ボックス1"/>
        <xdr:cNvSpPr/>
      </xdr:nvSpPr>
      <xdr:spPr>
        <a:xfrm>
          <a:off x="129222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11430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2931775" y="11430"/>
          <a:ext cx="2743200" cy="34417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30480</xdr:rowOff>
    </xdr:from>
    <xdr:to xmlns:xdr="http://schemas.openxmlformats.org/drawingml/2006/spreadsheetDrawing">
      <xdr:col>43</xdr:col>
      <xdr:colOff>1056005</xdr:colOff>
      <xdr:row>2</xdr:row>
      <xdr:rowOff>11430</xdr:rowOff>
    </xdr:to>
    <xdr:sp macro="" textlink="">
      <xdr:nvSpPr>
        <xdr:cNvPr id="6" name="団体名称ボックス3"/>
        <xdr:cNvSpPr/>
      </xdr:nvSpPr>
      <xdr:spPr>
        <a:xfrm>
          <a:off x="12944475" y="30480"/>
          <a:ext cx="27101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9156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11430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0941050" y="11430"/>
          <a:ext cx="1765300" cy="34417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30480</xdr:rowOff>
    </xdr:from>
    <xdr:to xmlns:xdr="http://schemas.openxmlformats.org/drawingml/2006/spreadsheetDrawing">
      <xdr:col>41</xdr:col>
      <xdr:colOff>450215</xdr:colOff>
      <xdr:row>2</xdr:row>
      <xdr:rowOff>11430</xdr:rowOff>
    </xdr:to>
    <xdr:sp macro="" textlink="">
      <xdr:nvSpPr>
        <xdr:cNvPr id="9" name="正方形/長方形 8"/>
        <xdr:cNvSpPr/>
      </xdr:nvSpPr>
      <xdr:spPr>
        <a:xfrm>
          <a:off x="10966450" y="30480"/>
          <a:ext cx="17075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27305</xdr:rowOff>
    </xdr:from>
    <xdr:to xmlns:xdr="http://schemas.openxmlformats.org/drawingml/2006/spreadsheetDrawing">
      <xdr:col>33</xdr:col>
      <xdr:colOff>114300</xdr:colOff>
      <xdr:row>64</xdr:row>
      <xdr:rowOff>102870</xdr:rowOff>
    </xdr:to>
    <xdr:sp macro="" textlink="">
      <xdr:nvSpPr>
        <xdr:cNvPr id="10" name="角丸四角形 9"/>
        <xdr:cNvSpPr/>
      </xdr:nvSpPr>
      <xdr:spPr>
        <a:xfrm>
          <a:off x="1984375" y="11708130"/>
          <a:ext cx="3892550" cy="2406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61595</xdr:rowOff>
    </xdr:from>
    <xdr:to xmlns:xdr="http://schemas.openxmlformats.org/drawingml/2006/spreadsheetDrawing">
      <xdr:col>21</xdr:col>
      <xdr:colOff>0</xdr:colOff>
      <xdr:row>64</xdr:row>
      <xdr:rowOff>137795</xdr:rowOff>
    </xdr:to>
    <xdr:sp macro="" textlink="">
      <xdr:nvSpPr>
        <xdr:cNvPr id="11" name="正方形/長方形 10"/>
        <xdr:cNvSpPr/>
      </xdr:nvSpPr>
      <xdr:spPr>
        <a:xfrm>
          <a:off x="2508250" y="11742420"/>
          <a:ext cx="1158875" cy="2413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144145</xdr:rowOff>
    </xdr:from>
    <xdr:to xmlns:xdr="http://schemas.openxmlformats.org/drawingml/2006/spreadsheetDrawing">
      <xdr:col>14</xdr:col>
      <xdr:colOff>38100</xdr:colOff>
      <xdr:row>63</xdr:row>
      <xdr:rowOff>144145</xdr:rowOff>
    </xdr:to>
    <xdr:cxnSp macro="">
      <xdr:nvCxnSpPr>
        <xdr:cNvPr id="12" name="直線コネクタ 11"/>
        <xdr:cNvCxnSpPr/>
      </xdr:nvCxnSpPr>
      <xdr:spPr>
        <a:xfrm>
          <a:off x="2222500" y="11824970"/>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97155</xdr:rowOff>
    </xdr:from>
    <xdr:to xmlns:xdr="http://schemas.openxmlformats.org/drawingml/2006/spreadsheetDrawing">
      <xdr:col>13</xdr:col>
      <xdr:colOff>139700</xdr:colOff>
      <xdr:row>64</xdr:row>
      <xdr:rowOff>32385</xdr:rowOff>
    </xdr:to>
    <xdr:sp macro="" textlink="">
      <xdr:nvSpPr>
        <xdr:cNvPr id="13" name="楕円 12"/>
        <xdr:cNvSpPr/>
      </xdr:nvSpPr>
      <xdr:spPr>
        <a:xfrm>
          <a:off x="2308225" y="1177798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97155</xdr:rowOff>
    </xdr:from>
    <xdr:to xmlns:xdr="http://schemas.openxmlformats.org/drawingml/2006/spreadsheetDrawing">
      <xdr:col>24</xdr:col>
      <xdr:colOff>12700</xdr:colOff>
      <xdr:row>64</xdr:row>
      <xdr:rowOff>32385</xdr:rowOff>
    </xdr:to>
    <xdr:sp macro="" textlink="">
      <xdr:nvSpPr>
        <xdr:cNvPr id="14" name="フローチャート: 判断 13"/>
        <xdr:cNvSpPr/>
      </xdr:nvSpPr>
      <xdr:spPr>
        <a:xfrm>
          <a:off x="4117975" y="11777980"/>
          <a:ext cx="85725"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61595</xdr:rowOff>
    </xdr:from>
    <xdr:to xmlns:xdr="http://schemas.openxmlformats.org/drawingml/2006/spreadsheetDrawing">
      <xdr:col>31</xdr:col>
      <xdr:colOff>76200</xdr:colOff>
      <xdr:row>64</xdr:row>
      <xdr:rowOff>137795</xdr:rowOff>
    </xdr:to>
    <xdr:sp macro="" textlink="">
      <xdr:nvSpPr>
        <xdr:cNvPr id="15" name="正方形/長方形 14"/>
        <xdr:cNvSpPr/>
      </xdr:nvSpPr>
      <xdr:spPr>
        <a:xfrm>
          <a:off x="4330700" y="11742420"/>
          <a:ext cx="1158875" cy="2413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8255</xdr:rowOff>
    </xdr:from>
    <xdr:to xmlns:xdr="http://schemas.openxmlformats.org/drawingml/2006/spreadsheetDrawing">
      <xdr:col>1</xdr:col>
      <xdr:colOff>174625</xdr:colOff>
      <xdr:row>7</xdr:row>
      <xdr:rowOff>8255</xdr:rowOff>
    </xdr:to>
    <xdr:cxnSp macro="">
      <xdr:nvCxnSpPr>
        <xdr:cNvPr id="21" name="直線コネクタ 20"/>
        <xdr:cNvCxnSpPr/>
      </xdr:nvCxnSpPr>
      <xdr:spPr>
        <a:xfrm flipH="1">
          <a:off x="180975" y="121475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51435</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15900" y="142303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112395</xdr:rowOff>
    </xdr:to>
    <xdr:sp macro="" textlink="">
      <xdr:nvSpPr>
        <xdr:cNvPr id="28" name="正方形/長方形 27"/>
        <xdr:cNvSpPr/>
      </xdr:nvSpPr>
      <xdr:spPr>
        <a:xfrm>
          <a:off x="1984375" y="1597025"/>
          <a:ext cx="3892550" cy="223647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1480" cy="261620"/>
    <xdr:sp macro="" textlink="">
      <xdr:nvSpPr>
        <xdr:cNvPr id="29" name="テキスト ボックス 28"/>
        <xdr:cNvSpPr txBox="1"/>
      </xdr:nvSpPr>
      <xdr:spPr>
        <a:xfrm>
          <a:off x="1549400" y="1228090"/>
          <a:ext cx="41148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112395</xdr:rowOff>
    </xdr:from>
    <xdr:to xmlns:xdr="http://schemas.openxmlformats.org/drawingml/2006/spreadsheetDrawing">
      <xdr:col>33</xdr:col>
      <xdr:colOff>114300</xdr:colOff>
      <xdr:row>22</xdr:row>
      <xdr:rowOff>112395</xdr:rowOff>
    </xdr:to>
    <xdr:cxnSp macro="">
      <xdr:nvCxnSpPr>
        <xdr:cNvPr id="30" name="直線コネクタ 29"/>
        <xdr:cNvCxnSpPr/>
      </xdr:nvCxnSpPr>
      <xdr:spPr>
        <a:xfrm>
          <a:off x="1984375" y="38334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2000" cy="249555"/>
    <xdr:sp macro="" textlink="">
      <xdr:nvSpPr>
        <xdr:cNvPr id="31" name="テキスト ボックス 30"/>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75565</xdr:rowOff>
    </xdr:from>
    <xdr:to xmlns:xdr="http://schemas.openxmlformats.org/drawingml/2006/spreadsheetDrawing">
      <xdr:col>33</xdr:col>
      <xdr:colOff>114300</xdr:colOff>
      <xdr:row>20</xdr:row>
      <xdr:rowOff>75565</xdr:rowOff>
    </xdr:to>
    <xdr:cxnSp macro="">
      <xdr:nvCxnSpPr>
        <xdr:cNvPr id="32" name="直線コネクタ 31"/>
        <xdr:cNvCxnSpPr/>
      </xdr:nvCxnSpPr>
      <xdr:spPr>
        <a:xfrm>
          <a:off x="1984375" y="3466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104775</xdr:rowOff>
    </xdr:from>
    <xdr:ext cx="762000" cy="249555"/>
    <xdr:sp macro="" textlink="">
      <xdr:nvSpPr>
        <xdr:cNvPr id="33" name="テキスト ボックス 32"/>
        <xdr:cNvSpPr txBox="1"/>
      </xdr:nvSpPr>
      <xdr:spPr>
        <a:xfrm>
          <a:off x="1273175" y="33305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39370</xdr:rowOff>
    </xdr:from>
    <xdr:to xmlns:xdr="http://schemas.openxmlformats.org/drawingml/2006/spreadsheetDrawing">
      <xdr:col>33</xdr:col>
      <xdr:colOff>114300</xdr:colOff>
      <xdr:row>18</xdr:row>
      <xdr:rowOff>39370</xdr:rowOff>
    </xdr:to>
    <xdr:cxnSp macro="">
      <xdr:nvCxnSpPr>
        <xdr:cNvPr id="34" name="直線コネクタ 33"/>
        <xdr:cNvCxnSpPr/>
      </xdr:nvCxnSpPr>
      <xdr:spPr>
        <a:xfrm>
          <a:off x="1984375" y="31000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67310</xdr:rowOff>
    </xdr:from>
    <xdr:ext cx="762000" cy="248920"/>
    <xdr:sp macro="" textlink="">
      <xdr:nvSpPr>
        <xdr:cNvPr id="35" name="テキスト ボックス 34"/>
        <xdr:cNvSpPr txBox="1"/>
      </xdr:nvSpPr>
      <xdr:spPr>
        <a:xfrm>
          <a:off x="1273175" y="29629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30480</xdr:rowOff>
    </xdr:from>
    <xdr:ext cx="762000" cy="245745"/>
    <xdr:sp macro="" textlink="">
      <xdr:nvSpPr>
        <xdr:cNvPr id="37" name="テキスト ボックス 36"/>
        <xdr:cNvSpPr txBox="1"/>
      </xdr:nvSpPr>
      <xdr:spPr>
        <a:xfrm>
          <a:off x="1273175" y="25958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84375" y="2359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270"/>
    <xdr:sp macro="" textlink="">
      <xdr:nvSpPr>
        <xdr:cNvPr id="39" name="テキスト ボックス 38"/>
        <xdr:cNvSpPr txBox="1"/>
      </xdr:nvSpPr>
      <xdr:spPr>
        <a:xfrm>
          <a:off x="1273175" y="22174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84375" y="1978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273175" y="183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85725</xdr:rowOff>
    </xdr:from>
    <xdr:ext cx="762000" cy="251460"/>
    <xdr:sp macro="" textlink="">
      <xdr:nvSpPr>
        <xdr:cNvPr id="43" name="テキスト ボックス 42"/>
        <xdr:cNvSpPr txBox="1"/>
      </xdr:nvSpPr>
      <xdr:spPr>
        <a:xfrm>
          <a:off x="1273175" y="1457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112395</xdr:rowOff>
    </xdr:to>
    <xdr:sp macro="" textlink="">
      <xdr:nvSpPr>
        <xdr:cNvPr id="44" name="人口1人当たり決算額の推移グラフ枠130"/>
        <xdr:cNvSpPr/>
      </xdr:nvSpPr>
      <xdr:spPr>
        <a:xfrm>
          <a:off x="1984375" y="1597025"/>
          <a:ext cx="3892550" cy="223647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135255</xdr:rowOff>
    </xdr:from>
    <xdr:to xmlns:xdr="http://schemas.openxmlformats.org/drawingml/2006/spreadsheetDrawing">
      <xdr:col>29</xdr:col>
      <xdr:colOff>127000</xdr:colOff>
      <xdr:row>19</xdr:row>
      <xdr:rowOff>112395</xdr:rowOff>
    </xdr:to>
    <xdr:cxnSp macro="">
      <xdr:nvCxnSpPr>
        <xdr:cNvPr id="45" name="直線コネクタ 44"/>
        <xdr:cNvCxnSpPr/>
      </xdr:nvCxnSpPr>
      <xdr:spPr>
        <a:xfrm flipV="1">
          <a:off x="5191125" y="2014855"/>
          <a:ext cx="0" cy="13233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85725</xdr:rowOff>
    </xdr:from>
    <xdr:ext cx="762000" cy="245745"/>
    <xdr:sp macro="" textlink="">
      <xdr:nvSpPr>
        <xdr:cNvPr id="46" name="人口1人当たり決算額の推移最小値テキスト130"/>
        <xdr:cNvSpPr txBox="1"/>
      </xdr:nvSpPr>
      <xdr:spPr>
        <a:xfrm>
          <a:off x="5264150" y="33115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112395</xdr:rowOff>
    </xdr:from>
    <xdr:to xmlns:xdr="http://schemas.openxmlformats.org/drawingml/2006/spreadsheetDrawing">
      <xdr:col>30</xdr:col>
      <xdr:colOff>25400</xdr:colOff>
      <xdr:row>19</xdr:row>
      <xdr:rowOff>112395</xdr:rowOff>
    </xdr:to>
    <xdr:cxnSp macro="">
      <xdr:nvCxnSpPr>
        <xdr:cNvPr id="47" name="直線コネクタ 46"/>
        <xdr:cNvCxnSpPr/>
      </xdr:nvCxnSpPr>
      <xdr:spPr>
        <a:xfrm>
          <a:off x="5102225" y="333819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50165</xdr:rowOff>
    </xdr:from>
    <xdr:ext cx="762000" cy="259080"/>
    <xdr:sp macro="" textlink="">
      <xdr:nvSpPr>
        <xdr:cNvPr id="48" name="人口1人当たり決算額の推移最大値テキスト130"/>
        <xdr:cNvSpPr txBox="1"/>
      </xdr:nvSpPr>
      <xdr:spPr>
        <a:xfrm>
          <a:off x="5264150" y="175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135255</xdr:rowOff>
    </xdr:from>
    <xdr:to xmlns:xdr="http://schemas.openxmlformats.org/drawingml/2006/spreadsheetDrawing">
      <xdr:col>30</xdr:col>
      <xdr:colOff>25400</xdr:colOff>
      <xdr:row>11</xdr:row>
      <xdr:rowOff>135255</xdr:rowOff>
    </xdr:to>
    <xdr:cxnSp macro="">
      <xdr:nvCxnSpPr>
        <xdr:cNvPr id="49" name="直線コネクタ 48"/>
        <xdr:cNvCxnSpPr/>
      </xdr:nvCxnSpPr>
      <xdr:spPr>
        <a:xfrm>
          <a:off x="5102225" y="20148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154305</xdr:rowOff>
    </xdr:from>
    <xdr:to xmlns:xdr="http://schemas.openxmlformats.org/drawingml/2006/spreadsheetDrawing">
      <xdr:col>29</xdr:col>
      <xdr:colOff>127000</xdr:colOff>
      <xdr:row>17</xdr:row>
      <xdr:rowOff>83185</xdr:rowOff>
    </xdr:to>
    <xdr:cxnSp macro="">
      <xdr:nvCxnSpPr>
        <xdr:cNvPr id="50" name="直線コネクタ 49"/>
        <xdr:cNvCxnSpPr/>
      </xdr:nvCxnSpPr>
      <xdr:spPr>
        <a:xfrm flipV="1">
          <a:off x="4591050" y="2884805"/>
          <a:ext cx="600075"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14</xdr:row>
      <xdr:rowOff>86360</xdr:rowOff>
    </xdr:from>
    <xdr:ext cx="762000" cy="248920"/>
    <xdr:sp macro="" textlink="">
      <xdr:nvSpPr>
        <xdr:cNvPr id="51" name="人口1人当たり決算額の推移平均値テキスト130"/>
        <xdr:cNvSpPr txBox="1"/>
      </xdr:nvSpPr>
      <xdr:spPr>
        <a:xfrm>
          <a:off x="5264150" y="248031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66675</xdr:rowOff>
    </xdr:from>
    <xdr:to xmlns:xdr="http://schemas.openxmlformats.org/drawingml/2006/spreadsheetDrawing">
      <xdr:col>29</xdr:col>
      <xdr:colOff>174625</xdr:colOff>
      <xdr:row>15</xdr:row>
      <xdr:rowOff>165100</xdr:rowOff>
    </xdr:to>
    <xdr:sp macro="" textlink="">
      <xdr:nvSpPr>
        <xdr:cNvPr id="52" name="フローチャート: 判断 51"/>
        <xdr:cNvSpPr/>
      </xdr:nvSpPr>
      <xdr:spPr>
        <a:xfrm>
          <a:off x="5140325" y="2632075"/>
          <a:ext cx="98425"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83185</xdr:rowOff>
    </xdr:from>
    <xdr:to xmlns:xdr="http://schemas.openxmlformats.org/drawingml/2006/spreadsheetDrawing">
      <xdr:col>26</xdr:col>
      <xdr:colOff>50800</xdr:colOff>
      <xdr:row>17</xdr:row>
      <xdr:rowOff>144145</xdr:rowOff>
    </xdr:to>
    <xdr:cxnSp macro="">
      <xdr:nvCxnSpPr>
        <xdr:cNvPr id="53" name="直線コネクタ 52"/>
        <xdr:cNvCxnSpPr/>
      </xdr:nvCxnSpPr>
      <xdr:spPr>
        <a:xfrm flipV="1">
          <a:off x="3956050" y="2978785"/>
          <a:ext cx="635000"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13335</xdr:rowOff>
    </xdr:from>
    <xdr:to xmlns:xdr="http://schemas.openxmlformats.org/drawingml/2006/spreadsheetDrawing">
      <xdr:col>26</xdr:col>
      <xdr:colOff>101600</xdr:colOff>
      <xdr:row>16</xdr:row>
      <xdr:rowOff>111125</xdr:rowOff>
    </xdr:to>
    <xdr:sp macro="" textlink="">
      <xdr:nvSpPr>
        <xdr:cNvPr id="54" name="フローチャート: 判断 53"/>
        <xdr:cNvSpPr/>
      </xdr:nvSpPr>
      <xdr:spPr>
        <a:xfrm>
          <a:off x="4540250" y="274383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126365</xdr:rowOff>
    </xdr:from>
    <xdr:ext cx="736600" cy="250190"/>
    <xdr:sp macro="" textlink="">
      <xdr:nvSpPr>
        <xdr:cNvPr id="55" name="テキスト ボックス 54"/>
        <xdr:cNvSpPr txBox="1"/>
      </xdr:nvSpPr>
      <xdr:spPr>
        <a:xfrm>
          <a:off x="4241800" y="252031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17</xdr:row>
      <xdr:rowOff>144145</xdr:rowOff>
    </xdr:from>
    <xdr:to xmlns:xdr="http://schemas.openxmlformats.org/drawingml/2006/spreadsheetDrawing">
      <xdr:col>22</xdr:col>
      <xdr:colOff>114300</xdr:colOff>
      <xdr:row>18</xdr:row>
      <xdr:rowOff>23495</xdr:rowOff>
    </xdr:to>
    <xdr:cxnSp macro="">
      <xdr:nvCxnSpPr>
        <xdr:cNvPr id="56" name="直線コネクタ 55"/>
        <xdr:cNvCxnSpPr/>
      </xdr:nvCxnSpPr>
      <xdr:spPr>
        <a:xfrm flipV="1">
          <a:off x="3317875" y="3039745"/>
          <a:ext cx="638175"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62865</xdr:rowOff>
    </xdr:from>
    <xdr:to xmlns:xdr="http://schemas.openxmlformats.org/drawingml/2006/spreadsheetDrawing">
      <xdr:col>22</xdr:col>
      <xdr:colOff>165100</xdr:colOff>
      <xdr:row>16</xdr:row>
      <xdr:rowOff>161290</xdr:rowOff>
    </xdr:to>
    <xdr:sp macro="" textlink="">
      <xdr:nvSpPr>
        <xdr:cNvPr id="57" name="フローチャート: 判断 56"/>
        <xdr:cNvSpPr/>
      </xdr:nvSpPr>
      <xdr:spPr>
        <a:xfrm>
          <a:off x="3905250" y="279336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5715</xdr:rowOff>
    </xdr:from>
    <xdr:ext cx="762000" cy="249555"/>
    <xdr:sp macro="" textlink="">
      <xdr:nvSpPr>
        <xdr:cNvPr id="58" name="テキスト ボックス 57"/>
        <xdr:cNvSpPr txBox="1"/>
      </xdr:nvSpPr>
      <xdr:spPr>
        <a:xfrm>
          <a:off x="3606800" y="25711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23495</xdr:rowOff>
    </xdr:from>
    <xdr:to xmlns:xdr="http://schemas.openxmlformats.org/drawingml/2006/spreadsheetDrawing">
      <xdr:col>18</xdr:col>
      <xdr:colOff>174625</xdr:colOff>
      <xdr:row>18</xdr:row>
      <xdr:rowOff>46990</xdr:rowOff>
    </xdr:to>
    <xdr:cxnSp macro="">
      <xdr:nvCxnSpPr>
        <xdr:cNvPr id="59" name="直線コネクタ 58"/>
        <xdr:cNvCxnSpPr/>
      </xdr:nvCxnSpPr>
      <xdr:spPr>
        <a:xfrm flipV="1">
          <a:off x="2670175" y="3084195"/>
          <a:ext cx="6477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98425</xdr:rowOff>
    </xdr:from>
    <xdr:to xmlns:xdr="http://schemas.openxmlformats.org/drawingml/2006/spreadsheetDrawing">
      <xdr:col>19</xdr:col>
      <xdr:colOff>38100</xdr:colOff>
      <xdr:row>17</xdr:row>
      <xdr:rowOff>31115</xdr:rowOff>
    </xdr:to>
    <xdr:sp macro="" textlink="">
      <xdr:nvSpPr>
        <xdr:cNvPr id="60" name="フローチャート: 判断 59"/>
        <xdr:cNvSpPr/>
      </xdr:nvSpPr>
      <xdr:spPr>
        <a:xfrm>
          <a:off x="3270250" y="2828925"/>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15</xdr:row>
      <xdr:rowOff>40640</xdr:rowOff>
    </xdr:from>
    <xdr:ext cx="762000" cy="249555"/>
    <xdr:sp macro="" textlink="">
      <xdr:nvSpPr>
        <xdr:cNvPr id="61" name="テキスト ボックス 60"/>
        <xdr:cNvSpPr txBox="1"/>
      </xdr:nvSpPr>
      <xdr:spPr>
        <a:xfrm>
          <a:off x="2968625" y="26060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154940</xdr:rowOff>
    </xdr:from>
    <xdr:to xmlns:xdr="http://schemas.openxmlformats.org/drawingml/2006/spreadsheetDrawing">
      <xdr:col>15</xdr:col>
      <xdr:colOff>101600</xdr:colOff>
      <xdr:row>17</xdr:row>
      <xdr:rowOff>88265</xdr:rowOff>
    </xdr:to>
    <xdr:sp macro="" textlink="">
      <xdr:nvSpPr>
        <xdr:cNvPr id="62" name="フローチャート: 判断 61"/>
        <xdr:cNvSpPr/>
      </xdr:nvSpPr>
      <xdr:spPr>
        <a:xfrm>
          <a:off x="2619375" y="2885440"/>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97155</xdr:rowOff>
    </xdr:from>
    <xdr:ext cx="762000" cy="248285"/>
    <xdr:sp macro="" textlink="">
      <xdr:nvSpPr>
        <xdr:cNvPr id="63" name="テキスト ボックス 62"/>
        <xdr:cNvSpPr txBox="1"/>
      </xdr:nvSpPr>
      <xdr:spPr>
        <a:xfrm>
          <a:off x="2320925" y="26625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134620</xdr:rowOff>
    </xdr:from>
    <xdr:ext cx="758190" cy="248920"/>
    <xdr:sp macro="" textlink="">
      <xdr:nvSpPr>
        <xdr:cNvPr id="64" name="テキスト ボックス 63"/>
        <xdr:cNvSpPr txBox="1"/>
      </xdr:nvSpPr>
      <xdr:spPr>
        <a:xfrm>
          <a:off x="5029200" y="385572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134620</xdr:rowOff>
    </xdr:from>
    <xdr:ext cx="762000" cy="248920"/>
    <xdr:sp macro="" textlink="">
      <xdr:nvSpPr>
        <xdr:cNvPr id="65" name="テキスト ボックス 64"/>
        <xdr:cNvSpPr txBox="1"/>
      </xdr:nvSpPr>
      <xdr:spPr>
        <a:xfrm>
          <a:off x="4429125" y="38557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134620</xdr:rowOff>
    </xdr:from>
    <xdr:ext cx="762000" cy="248920"/>
    <xdr:sp macro="" textlink="">
      <xdr:nvSpPr>
        <xdr:cNvPr id="66" name="テキスト ボックス 65"/>
        <xdr:cNvSpPr txBox="1"/>
      </xdr:nvSpPr>
      <xdr:spPr>
        <a:xfrm>
          <a:off x="3794125" y="38557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134620</xdr:rowOff>
    </xdr:from>
    <xdr:ext cx="762000" cy="248920"/>
    <xdr:sp macro="" textlink="">
      <xdr:nvSpPr>
        <xdr:cNvPr id="67" name="テキスト ボックス 66"/>
        <xdr:cNvSpPr txBox="1"/>
      </xdr:nvSpPr>
      <xdr:spPr>
        <a:xfrm>
          <a:off x="3143250" y="38557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134620</xdr:rowOff>
    </xdr:from>
    <xdr:ext cx="762000" cy="248920"/>
    <xdr:sp macro="" textlink="">
      <xdr:nvSpPr>
        <xdr:cNvPr id="68" name="テキスト ボックス 67"/>
        <xdr:cNvSpPr txBox="1"/>
      </xdr:nvSpPr>
      <xdr:spPr>
        <a:xfrm>
          <a:off x="2508250" y="38557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105410</xdr:rowOff>
    </xdr:from>
    <xdr:to xmlns:xdr="http://schemas.openxmlformats.org/drawingml/2006/spreadsheetDrawing">
      <xdr:col>29</xdr:col>
      <xdr:colOff>174625</xdr:colOff>
      <xdr:row>17</xdr:row>
      <xdr:rowOff>38735</xdr:rowOff>
    </xdr:to>
    <xdr:sp macro="" textlink="">
      <xdr:nvSpPr>
        <xdr:cNvPr id="69" name="楕円 68"/>
        <xdr:cNvSpPr/>
      </xdr:nvSpPr>
      <xdr:spPr>
        <a:xfrm>
          <a:off x="5140325" y="2835910"/>
          <a:ext cx="98425"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78105</xdr:rowOff>
    </xdr:from>
    <xdr:ext cx="762000" cy="248920"/>
    <xdr:sp macro="" textlink="">
      <xdr:nvSpPr>
        <xdr:cNvPr id="70" name="人口1人当たり決算額の推移該当値テキスト130"/>
        <xdr:cNvSpPr txBox="1"/>
      </xdr:nvSpPr>
      <xdr:spPr>
        <a:xfrm>
          <a:off x="5264150" y="28086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33020</xdr:rowOff>
    </xdr:from>
    <xdr:to xmlns:xdr="http://schemas.openxmlformats.org/drawingml/2006/spreadsheetDrawing">
      <xdr:col>26</xdr:col>
      <xdr:colOff>101600</xdr:colOff>
      <xdr:row>17</xdr:row>
      <xdr:rowOff>131445</xdr:rowOff>
    </xdr:to>
    <xdr:sp macro="" textlink="">
      <xdr:nvSpPr>
        <xdr:cNvPr id="71" name="楕円 70"/>
        <xdr:cNvSpPr/>
      </xdr:nvSpPr>
      <xdr:spPr>
        <a:xfrm>
          <a:off x="4540250" y="292862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116840</xdr:rowOff>
    </xdr:from>
    <xdr:ext cx="736600" cy="245745"/>
    <xdr:sp macro="" textlink="">
      <xdr:nvSpPr>
        <xdr:cNvPr id="72" name="テキスト ボックス 71"/>
        <xdr:cNvSpPr txBox="1"/>
      </xdr:nvSpPr>
      <xdr:spPr>
        <a:xfrm>
          <a:off x="4241800" y="301244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95885</xdr:rowOff>
    </xdr:from>
    <xdr:to xmlns:xdr="http://schemas.openxmlformats.org/drawingml/2006/spreadsheetDrawing">
      <xdr:col>22</xdr:col>
      <xdr:colOff>165100</xdr:colOff>
      <xdr:row>18</xdr:row>
      <xdr:rowOff>28575</xdr:rowOff>
    </xdr:to>
    <xdr:sp macro="" textlink="">
      <xdr:nvSpPr>
        <xdr:cNvPr id="73" name="楕円 72"/>
        <xdr:cNvSpPr/>
      </xdr:nvSpPr>
      <xdr:spPr>
        <a:xfrm>
          <a:off x="3905250" y="299148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13335</xdr:rowOff>
    </xdr:from>
    <xdr:ext cx="762000" cy="249555"/>
    <xdr:sp macro="" textlink="">
      <xdr:nvSpPr>
        <xdr:cNvPr id="74" name="テキスト ボックス 73"/>
        <xdr:cNvSpPr txBox="1"/>
      </xdr:nvSpPr>
      <xdr:spPr>
        <a:xfrm>
          <a:off x="3606800" y="30740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138430</xdr:rowOff>
    </xdr:from>
    <xdr:to xmlns:xdr="http://schemas.openxmlformats.org/drawingml/2006/spreadsheetDrawing">
      <xdr:col>19</xdr:col>
      <xdr:colOff>38100</xdr:colOff>
      <xdr:row>18</xdr:row>
      <xdr:rowOff>71755</xdr:rowOff>
    </xdr:to>
    <xdr:sp macro="" textlink="">
      <xdr:nvSpPr>
        <xdr:cNvPr id="75" name="楕円 74"/>
        <xdr:cNvSpPr/>
      </xdr:nvSpPr>
      <xdr:spPr>
        <a:xfrm>
          <a:off x="3270250" y="3034030"/>
          <a:ext cx="85725"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18</xdr:row>
      <xdr:rowOff>57785</xdr:rowOff>
    </xdr:from>
    <xdr:ext cx="762000" cy="245745"/>
    <xdr:sp macro="" textlink="">
      <xdr:nvSpPr>
        <xdr:cNvPr id="76" name="テキスト ボックス 75"/>
        <xdr:cNvSpPr txBox="1"/>
      </xdr:nvSpPr>
      <xdr:spPr>
        <a:xfrm>
          <a:off x="2968625" y="31184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163830</xdr:rowOff>
    </xdr:from>
    <xdr:to xmlns:xdr="http://schemas.openxmlformats.org/drawingml/2006/spreadsheetDrawing">
      <xdr:col>15</xdr:col>
      <xdr:colOff>101600</xdr:colOff>
      <xdr:row>18</xdr:row>
      <xdr:rowOff>96520</xdr:rowOff>
    </xdr:to>
    <xdr:sp macro="" textlink="">
      <xdr:nvSpPr>
        <xdr:cNvPr id="77" name="楕円 76"/>
        <xdr:cNvSpPr/>
      </xdr:nvSpPr>
      <xdr:spPr>
        <a:xfrm>
          <a:off x="2619375" y="305943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81280</xdr:rowOff>
    </xdr:from>
    <xdr:ext cx="762000" cy="249555"/>
    <xdr:sp macro="" textlink="">
      <xdr:nvSpPr>
        <xdr:cNvPr id="78" name="テキスト ボックス 77"/>
        <xdr:cNvSpPr txBox="1"/>
      </xdr:nvSpPr>
      <xdr:spPr>
        <a:xfrm>
          <a:off x="2320925" y="31419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79" name="正方形/長方形 78"/>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174625</xdr:colOff>
      <xdr:row>30</xdr:row>
      <xdr:rowOff>18415</xdr:rowOff>
    </xdr:to>
    <xdr:cxnSp macro="">
      <xdr:nvCxnSpPr>
        <xdr:cNvPr id="84" name="直線コネクタ 83"/>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6" name="直線コネクタ 85"/>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8" name="直線コネクタ 87"/>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66675</xdr:rowOff>
    </xdr:to>
    <xdr:sp macro="" textlink="">
      <xdr:nvSpPr>
        <xdr:cNvPr id="89" name="楕円 88"/>
        <xdr:cNvSpPr/>
      </xdr:nvSpPr>
      <xdr:spPr>
        <a:xfrm>
          <a:off x="215900" y="506095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29845</xdr:rowOff>
    </xdr:from>
    <xdr:ext cx="411480" cy="269875"/>
    <xdr:sp macro="" textlink="">
      <xdr:nvSpPr>
        <xdr:cNvPr id="92" name="テキスト ボックス 91"/>
        <xdr:cNvSpPr txBox="1"/>
      </xdr:nvSpPr>
      <xdr:spPr>
        <a:xfrm>
          <a:off x="1549400" y="5122545"/>
          <a:ext cx="41148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85725</xdr:rowOff>
    </xdr:from>
    <xdr:to xmlns:xdr="http://schemas.openxmlformats.org/drawingml/2006/spreadsheetDrawing">
      <xdr:col>33</xdr:col>
      <xdr:colOff>114300</xdr:colOff>
      <xdr:row>38</xdr:row>
      <xdr:rowOff>85725</xdr:rowOff>
    </xdr:to>
    <xdr:cxnSp macro="">
      <xdr:nvCxnSpPr>
        <xdr:cNvPr id="94" name="直線コネクタ 93"/>
        <xdr:cNvCxnSpPr/>
      </xdr:nvCxnSpPr>
      <xdr:spPr>
        <a:xfrm>
          <a:off x="1984375" y="74009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1984375" y="7023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273175" y="68808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1984375" y="6642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273175" y="6499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1984375" y="626173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273175" y="61188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1984375" y="5879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273175" y="57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270"/>
    <xdr:sp macro="" textlink="">
      <xdr:nvSpPr>
        <xdr:cNvPr id="104" name="テキスト ボックス 103"/>
        <xdr:cNvSpPr txBox="1"/>
      </xdr:nvSpPr>
      <xdr:spPr>
        <a:xfrm>
          <a:off x="1273175" y="53574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198755</xdr:rowOff>
    </xdr:from>
    <xdr:to xmlns:xdr="http://schemas.openxmlformats.org/drawingml/2006/spreadsheetDrawing">
      <xdr:col>29</xdr:col>
      <xdr:colOff>127000</xdr:colOff>
      <xdr:row>37</xdr:row>
      <xdr:rowOff>322580</xdr:rowOff>
    </xdr:to>
    <xdr:cxnSp macro="">
      <xdr:nvCxnSpPr>
        <xdr:cNvPr id="106" name="直線コネクタ 105"/>
        <xdr:cNvCxnSpPr/>
      </xdr:nvCxnSpPr>
      <xdr:spPr>
        <a:xfrm flipV="1">
          <a:off x="5191125" y="5970905"/>
          <a:ext cx="0" cy="13239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294640</xdr:rowOff>
    </xdr:from>
    <xdr:ext cx="762000" cy="247015"/>
    <xdr:sp macro="" textlink="">
      <xdr:nvSpPr>
        <xdr:cNvPr id="107" name="人口1人当たり決算額の推移最小値テキスト445"/>
        <xdr:cNvSpPr txBox="1"/>
      </xdr:nvSpPr>
      <xdr:spPr>
        <a:xfrm>
          <a:off x="5264150" y="726694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322580</xdr:rowOff>
    </xdr:from>
    <xdr:to xmlns:xdr="http://schemas.openxmlformats.org/drawingml/2006/spreadsheetDrawing">
      <xdr:col>30</xdr:col>
      <xdr:colOff>25400</xdr:colOff>
      <xdr:row>37</xdr:row>
      <xdr:rowOff>322580</xdr:rowOff>
    </xdr:to>
    <xdr:cxnSp macro="">
      <xdr:nvCxnSpPr>
        <xdr:cNvPr id="108" name="直線コネクタ 107"/>
        <xdr:cNvCxnSpPr/>
      </xdr:nvCxnSpPr>
      <xdr:spPr>
        <a:xfrm>
          <a:off x="5102225" y="729488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113665</xdr:rowOff>
    </xdr:from>
    <xdr:ext cx="762000" cy="258445"/>
    <xdr:sp macro="" textlink="">
      <xdr:nvSpPr>
        <xdr:cNvPr id="109" name="人口1人当たり決算額の推移最大値テキスト445"/>
        <xdr:cNvSpPr txBox="1"/>
      </xdr:nvSpPr>
      <xdr:spPr>
        <a:xfrm>
          <a:off x="5264150" y="5714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198755</xdr:rowOff>
    </xdr:from>
    <xdr:to xmlns:xdr="http://schemas.openxmlformats.org/drawingml/2006/spreadsheetDrawing">
      <xdr:col>30</xdr:col>
      <xdr:colOff>25400</xdr:colOff>
      <xdr:row>33</xdr:row>
      <xdr:rowOff>198755</xdr:rowOff>
    </xdr:to>
    <xdr:cxnSp macro="">
      <xdr:nvCxnSpPr>
        <xdr:cNvPr id="110" name="直線コネクタ 109"/>
        <xdr:cNvCxnSpPr/>
      </xdr:nvCxnSpPr>
      <xdr:spPr>
        <a:xfrm>
          <a:off x="5102225" y="597090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135890</xdr:rowOff>
    </xdr:from>
    <xdr:to xmlns:xdr="http://schemas.openxmlformats.org/drawingml/2006/spreadsheetDrawing">
      <xdr:col>29</xdr:col>
      <xdr:colOff>127000</xdr:colOff>
      <xdr:row>35</xdr:row>
      <xdr:rowOff>149225</xdr:rowOff>
    </xdr:to>
    <xdr:cxnSp macro="">
      <xdr:nvCxnSpPr>
        <xdr:cNvPr id="111" name="直線コネクタ 110"/>
        <xdr:cNvCxnSpPr/>
      </xdr:nvCxnSpPr>
      <xdr:spPr>
        <a:xfrm flipV="1">
          <a:off x="4591050" y="6593840"/>
          <a:ext cx="600075"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228600</xdr:rowOff>
    </xdr:from>
    <xdr:ext cx="762000" cy="259715"/>
    <xdr:sp macro="" textlink="">
      <xdr:nvSpPr>
        <xdr:cNvPr id="112" name="人口1人当たり決算額の推移平均値テキスト445"/>
        <xdr:cNvSpPr txBox="1"/>
      </xdr:nvSpPr>
      <xdr:spPr>
        <a:xfrm>
          <a:off x="5264150" y="6343650"/>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40640</xdr:rowOff>
    </xdr:from>
    <xdr:to xmlns:xdr="http://schemas.openxmlformats.org/drawingml/2006/spreadsheetDrawing">
      <xdr:col>29</xdr:col>
      <xdr:colOff>174625</xdr:colOff>
      <xdr:row>35</xdr:row>
      <xdr:rowOff>140970</xdr:rowOff>
    </xdr:to>
    <xdr:sp macro="" textlink="">
      <xdr:nvSpPr>
        <xdr:cNvPr id="113" name="フローチャート: 判断 112"/>
        <xdr:cNvSpPr/>
      </xdr:nvSpPr>
      <xdr:spPr>
        <a:xfrm>
          <a:off x="5140325" y="6498590"/>
          <a:ext cx="98425"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123825</xdr:rowOff>
    </xdr:from>
    <xdr:to xmlns:xdr="http://schemas.openxmlformats.org/drawingml/2006/spreadsheetDrawing">
      <xdr:col>26</xdr:col>
      <xdr:colOff>50800</xdr:colOff>
      <xdr:row>35</xdr:row>
      <xdr:rowOff>149225</xdr:rowOff>
    </xdr:to>
    <xdr:cxnSp macro="">
      <xdr:nvCxnSpPr>
        <xdr:cNvPr id="114" name="直線コネクタ 113"/>
        <xdr:cNvCxnSpPr/>
      </xdr:nvCxnSpPr>
      <xdr:spPr>
        <a:xfrm>
          <a:off x="3956050" y="6581775"/>
          <a:ext cx="6350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41910</xdr:rowOff>
    </xdr:from>
    <xdr:to xmlns:xdr="http://schemas.openxmlformats.org/drawingml/2006/spreadsheetDrawing">
      <xdr:col>26</xdr:col>
      <xdr:colOff>101600</xdr:colOff>
      <xdr:row>35</xdr:row>
      <xdr:rowOff>144145</xdr:rowOff>
    </xdr:to>
    <xdr:sp macro="" textlink="">
      <xdr:nvSpPr>
        <xdr:cNvPr id="115" name="フローチャート: 判断 114"/>
        <xdr:cNvSpPr/>
      </xdr:nvSpPr>
      <xdr:spPr>
        <a:xfrm>
          <a:off x="4540250" y="64998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153035</xdr:rowOff>
    </xdr:from>
    <xdr:ext cx="736600" cy="258445"/>
    <xdr:sp macro="" textlink="">
      <xdr:nvSpPr>
        <xdr:cNvPr id="116" name="テキスト ボックス 115"/>
        <xdr:cNvSpPr txBox="1"/>
      </xdr:nvSpPr>
      <xdr:spPr>
        <a:xfrm>
          <a:off x="4241800" y="62680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35</xdr:row>
      <xdr:rowOff>123825</xdr:rowOff>
    </xdr:from>
    <xdr:to xmlns:xdr="http://schemas.openxmlformats.org/drawingml/2006/spreadsheetDrawing">
      <xdr:col>22</xdr:col>
      <xdr:colOff>114300</xdr:colOff>
      <xdr:row>35</xdr:row>
      <xdr:rowOff>173355</xdr:rowOff>
    </xdr:to>
    <xdr:cxnSp macro="">
      <xdr:nvCxnSpPr>
        <xdr:cNvPr id="117" name="直線コネクタ 116"/>
        <xdr:cNvCxnSpPr/>
      </xdr:nvCxnSpPr>
      <xdr:spPr>
        <a:xfrm flipV="1">
          <a:off x="3317875" y="6581775"/>
          <a:ext cx="638175"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19050</xdr:rowOff>
    </xdr:from>
    <xdr:to xmlns:xdr="http://schemas.openxmlformats.org/drawingml/2006/spreadsheetDrawing">
      <xdr:col>22</xdr:col>
      <xdr:colOff>165100</xdr:colOff>
      <xdr:row>35</xdr:row>
      <xdr:rowOff>121285</xdr:rowOff>
    </xdr:to>
    <xdr:sp macro="" textlink="">
      <xdr:nvSpPr>
        <xdr:cNvPr id="118" name="フローチャート: 判断 117"/>
        <xdr:cNvSpPr/>
      </xdr:nvSpPr>
      <xdr:spPr>
        <a:xfrm>
          <a:off x="3905250" y="64770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130175</xdr:rowOff>
    </xdr:from>
    <xdr:ext cx="762000" cy="258445"/>
    <xdr:sp macro="" textlink="">
      <xdr:nvSpPr>
        <xdr:cNvPr id="119" name="テキスト ボックス 118"/>
        <xdr:cNvSpPr txBox="1"/>
      </xdr:nvSpPr>
      <xdr:spPr>
        <a:xfrm>
          <a:off x="3606800" y="6245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173355</xdr:rowOff>
    </xdr:from>
    <xdr:to xmlns:xdr="http://schemas.openxmlformats.org/drawingml/2006/spreadsheetDrawing">
      <xdr:col>18</xdr:col>
      <xdr:colOff>174625</xdr:colOff>
      <xdr:row>35</xdr:row>
      <xdr:rowOff>197485</xdr:rowOff>
    </xdr:to>
    <xdr:cxnSp macro="">
      <xdr:nvCxnSpPr>
        <xdr:cNvPr id="120" name="直線コネクタ 119"/>
        <xdr:cNvCxnSpPr/>
      </xdr:nvCxnSpPr>
      <xdr:spPr>
        <a:xfrm flipV="1">
          <a:off x="2670175" y="6631305"/>
          <a:ext cx="6477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52705</xdr:rowOff>
    </xdr:from>
    <xdr:to xmlns:xdr="http://schemas.openxmlformats.org/drawingml/2006/spreadsheetDrawing">
      <xdr:col>19</xdr:col>
      <xdr:colOff>38100</xdr:colOff>
      <xdr:row>35</xdr:row>
      <xdr:rowOff>153035</xdr:rowOff>
    </xdr:to>
    <xdr:sp macro="" textlink="">
      <xdr:nvSpPr>
        <xdr:cNvPr id="121" name="フローチャート: 判断 120"/>
        <xdr:cNvSpPr/>
      </xdr:nvSpPr>
      <xdr:spPr>
        <a:xfrm>
          <a:off x="3270250" y="6510655"/>
          <a:ext cx="85725"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34</xdr:row>
      <xdr:rowOff>163830</xdr:rowOff>
    </xdr:from>
    <xdr:ext cx="762000" cy="259715"/>
    <xdr:sp macro="" textlink="">
      <xdr:nvSpPr>
        <xdr:cNvPr id="122" name="テキスト ボックス 121"/>
        <xdr:cNvSpPr txBox="1"/>
      </xdr:nvSpPr>
      <xdr:spPr>
        <a:xfrm>
          <a:off x="2968625" y="62788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81915</xdr:rowOff>
    </xdr:from>
    <xdr:to xmlns:xdr="http://schemas.openxmlformats.org/drawingml/2006/spreadsheetDrawing">
      <xdr:col>15</xdr:col>
      <xdr:colOff>101600</xdr:colOff>
      <xdr:row>35</xdr:row>
      <xdr:rowOff>184150</xdr:rowOff>
    </xdr:to>
    <xdr:sp macro="" textlink="">
      <xdr:nvSpPr>
        <xdr:cNvPr id="123" name="フローチャート: 判断 122"/>
        <xdr:cNvSpPr/>
      </xdr:nvSpPr>
      <xdr:spPr>
        <a:xfrm>
          <a:off x="2619375" y="65398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194945</xdr:rowOff>
    </xdr:from>
    <xdr:ext cx="762000" cy="259715"/>
    <xdr:sp macro="" textlink="">
      <xdr:nvSpPr>
        <xdr:cNvPr id="124" name="テキスト ボックス 123"/>
        <xdr:cNvSpPr txBox="1"/>
      </xdr:nvSpPr>
      <xdr:spPr>
        <a:xfrm>
          <a:off x="2320925" y="63099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190" cy="247650"/>
    <xdr:sp macro="" textlink="">
      <xdr:nvSpPr>
        <xdr:cNvPr id="125" name="テキスト ボックス 124"/>
        <xdr:cNvSpPr txBox="1"/>
      </xdr:nvSpPr>
      <xdr:spPr>
        <a:xfrm>
          <a:off x="5029200" y="7801610"/>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47650"/>
    <xdr:sp macro="" textlink="">
      <xdr:nvSpPr>
        <xdr:cNvPr id="126" name="テキスト ボックス 125"/>
        <xdr:cNvSpPr txBox="1"/>
      </xdr:nvSpPr>
      <xdr:spPr>
        <a:xfrm>
          <a:off x="4429125" y="78016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47650"/>
    <xdr:sp macro="" textlink="">
      <xdr:nvSpPr>
        <xdr:cNvPr id="127" name="テキスト ボックス 126"/>
        <xdr:cNvSpPr txBox="1"/>
      </xdr:nvSpPr>
      <xdr:spPr>
        <a:xfrm>
          <a:off x="3794125" y="78016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47650"/>
    <xdr:sp macro="" textlink="">
      <xdr:nvSpPr>
        <xdr:cNvPr id="128" name="テキスト ボックス 127"/>
        <xdr:cNvSpPr txBox="1"/>
      </xdr:nvSpPr>
      <xdr:spPr>
        <a:xfrm>
          <a:off x="3143250" y="78016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47650"/>
    <xdr:sp macro="" textlink="">
      <xdr:nvSpPr>
        <xdr:cNvPr id="129" name="テキスト ボックス 128"/>
        <xdr:cNvSpPr txBox="1"/>
      </xdr:nvSpPr>
      <xdr:spPr>
        <a:xfrm>
          <a:off x="2508250" y="78016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84455</xdr:rowOff>
    </xdr:from>
    <xdr:to xmlns:xdr="http://schemas.openxmlformats.org/drawingml/2006/spreadsheetDrawing">
      <xdr:col>29</xdr:col>
      <xdr:colOff>174625</xdr:colOff>
      <xdr:row>35</xdr:row>
      <xdr:rowOff>186690</xdr:rowOff>
    </xdr:to>
    <xdr:sp macro="" textlink="">
      <xdr:nvSpPr>
        <xdr:cNvPr id="130" name="楕円 129"/>
        <xdr:cNvSpPr/>
      </xdr:nvSpPr>
      <xdr:spPr>
        <a:xfrm>
          <a:off x="5140325" y="6542405"/>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57785</xdr:rowOff>
    </xdr:from>
    <xdr:ext cx="762000" cy="259715"/>
    <xdr:sp macro="" textlink="">
      <xdr:nvSpPr>
        <xdr:cNvPr id="131" name="人口1人当たり決算額の推移該当値テキスト445"/>
        <xdr:cNvSpPr txBox="1"/>
      </xdr:nvSpPr>
      <xdr:spPr>
        <a:xfrm>
          <a:off x="5264150" y="65157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98425</xdr:rowOff>
    </xdr:from>
    <xdr:to xmlns:xdr="http://schemas.openxmlformats.org/drawingml/2006/spreadsheetDrawing">
      <xdr:col>26</xdr:col>
      <xdr:colOff>101600</xdr:colOff>
      <xdr:row>35</xdr:row>
      <xdr:rowOff>200660</xdr:rowOff>
    </xdr:to>
    <xdr:sp macro="" textlink="">
      <xdr:nvSpPr>
        <xdr:cNvPr id="132" name="楕円 131"/>
        <xdr:cNvSpPr/>
      </xdr:nvSpPr>
      <xdr:spPr>
        <a:xfrm>
          <a:off x="4540250" y="65563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184150</xdr:rowOff>
    </xdr:from>
    <xdr:ext cx="736600" cy="259080"/>
    <xdr:sp macro="" textlink="">
      <xdr:nvSpPr>
        <xdr:cNvPr id="133" name="テキスト ボックス 132"/>
        <xdr:cNvSpPr txBox="1"/>
      </xdr:nvSpPr>
      <xdr:spPr>
        <a:xfrm>
          <a:off x="4241800" y="6642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72390</xdr:rowOff>
    </xdr:from>
    <xdr:to xmlns:xdr="http://schemas.openxmlformats.org/drawingml/2006/spreadsheetDrawing">
      <xdr:col>22</xdr:col>
      <xdr:colOff>165100</xdr:colOff>
      <xdr:row>35</xdr:row>
      <xdr:rowOff>173355</xdr:rowOff>
    </xdr:to>
    <xdr:sp macro="" textlink="">
      <xdr:nvSpPr>
        <xdr:cNvPr id="134" name="楕円 133"/>
        <xdr:cNvSpPr/>
      </xdr:nvSpPr>
      <xdr:spPr>
        <a:xfrm>
          <a:off x="3905250" y="65303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158750</xdr:rowOff>
    </xdr:from>
    <xdr:ext cx="762000" cy="259080"/>
    <xdr:sp macro="" textlink="">
      <xdr:nvSpPr>
        <xdr:cNvPr id="135" name="テキスト ボックス 134"/>
        <xdr:cNvSpPr txBox="1"/>
      </xdr:nvSpPr>
      <xdr:spPr>
        <a:xfrm>
          <a:off x="3606800" y="661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122555</xdr:rowOff>
    </xdr:from>
    <xdr:to xmlns:xdr="http://schemas.openxmlformats.org/drawingml/2006/spreadsheetDrawing">
      <xdr:col>19</xdr:col>
      <xdr:colOff>38100</xdr:colOff>
      <xdr:row>35</xdr:row>
      <xdr:rowOff>224790</xdr:rowOff>
    </xdr:to>
    <xdr:sp macro="" textlink="">
      <xdr:nvSpPr>
        <xdr:cNvPr id="136" name="楕円 135"/>
        <xdr:cNvSpPr/>
      </xdr:nvSpPr>
      <xdr:spPr>
        <a:xfrm>
          <a:off x="3270250" y="6580505"/>
          <a:ext cx="857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208280</xdr:rowOff>
    </xdr:from>
    <xdr:ext cx="762000" cy="259080"/>
    <xdr:sp macro="" textlink="">
      <xdr:nvSpPr>
        <xdr:cNvPr id="137" name="テキスト ボックス 136"/>
        <xdr:cNvSpPr txBox="1"/>
      </xdr:nvSpPr>
      <xdr:spPr>
        <a:xfrm>
          <a:off x="2968625" y="6666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147955</xdr:rowOff>
    </xdr:from>
    <xdr:to xmlns:xdr="http://schemas.openxmlformats.org/drawingml/2006/spreadsheetDrawing">
      <xdr:col>15</xdr:col>
      <xdr:colOff>101600</xdr:colOff>
      <xdr:row>35</xdr:row>
      <xdr:rowOff>248920</xdr:rowOff>
    </xdr:to>
    <xdr:sp macro="" textlink="">
      <xdr:nvSpPr>
        <xdr:cNvPr id="138" name="楕円 137"/>
        <xdr:cNvSpPr/>
      </xdr:nvSpPr>
      <xdr:spPr>
        <a:xfrm>
          <a:off x="2619375" y="66059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233680</xdr:rowOff>
    </xdr:from>
    <xdr:ext cx="762000" cy="259080"/>
    <xdr:sp macro="" textlink="">
      <xdr:nvSpPr>
        <xdr:cNvPr id="139" name="テキスト ボックス 138"/>
        <xdr:cNvSpPr txBox="1"/>
      </xdr:nvSpPr>
      <xdr:spPr>
        <a:xfrm>
          <a:off x="2320925" y="6691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19,260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72390</xdr:rowOff>
    </xdr:to>
    <xdr:sp macro="" textlink="">
      <xdr:nvSpPr>
        <xdr:cNvPr id="2" name="正方形/長方形 1"/>
        <xdr:cNvSpPr/>
      </xdr:nvSpPr>
      <xdr:spPr>
        <a:xfrm>
          <a:off x="587375" y="127000"/>
          <a:ext cx="116363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41910</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360"/>
          <a:ext cx="3562350" cy="4902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41910</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360"/>
          <a:ext cx="2393950" cy="4902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11430</xdr:rowOff>
    </xdr:to>
    <xdr:sp macro="" textlink="">
      <xdr:nvSpPr>
        <xdr:cNvPr id="8" name="正方形/長方形 7"/>
        <xdr:cNvSpPr/>
      </xdr:nvSpPr>
      <xdr:spPr>
        <a:xfrm>
          <a:off x="14957425" y="238760"/>
          <a:ext cx="2336800" cy="4394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29845</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1695"/>
          <a:ext cx="9255125" cy="17132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16,080
15,985
72.76
11,263,258
10,658,920
541,111
5,341,811
9,311,709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78740</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0590"/>
          <a:ext cx="1857375" cy="9061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78740</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0590"/>
          <a:ext cx="1158875" cy="9061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55.5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29845</xdr:rowOff>
    </xdr:from>
    <xdr:to xmlns:xdr="http://schemas.openxmlformats.org/drawingml/2006/spreadsheetDrawing">
      <xdr:col>66</xdr:col>
      <xdr:colOff>25400</xdr:colOff>
      <xdr:row>11</xdr:row>
      <xdr:rowOff>139700</xdr:rowOff>
    </xdr:to>
    <xdr:sp macro="" textlink="">
      <xdr:nvSpPr>
        <xdr:cNvPr id="18" name="角丸四角形 17"/>
        <xdr:cNvSpPr/>
      </xdr:nvSpPr>
      <xdr:spPr>
        <a:xfrm>
          <a:off x="10153650" y="861695"/>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97155</xdr:rowOff>
    </xdr:to>
    <xdr:sp macro="" textlink="">
      <xdr:nvSpPr>
        <xdr:cNvPr id="20" name="正方形/長方形 19"/>
        <xdr:cNvSpPr/>
      </xdr:nvSpPr>
      <xdr:spPr>
        <a:xfrm>
          <a:off x="10398125" y="118046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78740</xdr:rowOff>
    </xdr:from>
    <xdr:to xmlns:xdr="http://schemas.openxmlformats.org/drawingml/2006/spreadsheetDrawing">
      <xdr:col>59</xdr:col>
      <xdr:colOff>73025</xdr:colOff>
      <xdr:row>8</xdr:row>
      <xdr:rowOff>11430</xdr:rowOff>
    </xdr:to>
    <xdr:sp macro="" textlink="">
      <xdr:nvSpPr>
        <xdr:cNvPr id="24" name="フローチャート: 判断 23"/>
        <xdr:cNvSpPr/>
      </xdr:nvSpPr>
      <xdr:spPr>
        <a:xfrm>
          <a:off x="10290175" y="12407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45085</xdr:rowOff>
    </xdr:from>
    <xdr:to xmlns:xdr="http://schemas.openxmlformats.org/drawingml/2006/spreadsheetDrawing">
      <xdr:col>59</xdr:col>
      <xdr:colOff>17780</xdr:colOff>
      <xdr:row>11</xdr:row>
      <xdr:rowOff>14605</xdr:rowOff>
    </xdr:to>
    <xdr:cxnSp macro="">
      <xdr:nvCxnSpPr>
        <xdr:cNvPr id="27" name="直線コネクタ 26"/>
        <xdr:cNvCxnSpPr/>
      </xdr:nvCxnSpPr>
      <xdr:spPr>
        <a:xfrm flipV="1">
          <a:off x="10320655" y="17024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109220</xdr:rowOff>
    </xdr:from>
    <xdr:ext cx="8896350" cy="248920"/>
    <xdr:sp macro="" textlink="">
      <xdr:nvSpPr>
        <xdr:cNvPr id="29" name="テキスト ボックス 28"/>
        <xdr:cNvSpPr txBox="1"/>
      </xdr:nvSpPr>
      <xdr:spPr>
        <a:xfrm>
          <a:off x="650875" y="2757170"/>
          <a:ext cx="88963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7650"/>
    <xdr:sp macro="" textlink="">
      <xdr:nvSpPr>
        <xdr:cNvPr id="30" name="テキスト ボックス 29"/>
        <xdr:cNvSpPr txBox="1"/>
      </xdr:nvSpPr>
      <xdr:spPr>
        <a:xfrm>
          <a:off x="650875" y="306387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5745"/>
    <xdr:sp macro="" textlink="">
      <xdr:nvSpPr>
        <xdr:cNvPr id="31" name="テキスト ボックス 30"/>
        <xdr:cNvSpPr txBox="1"/>
      </xdr:nvSpPr>
      <xdr:spPr>
        <a:xfrm>
          <a:off x="650875" y="3369310"/>
          <a:ext cx="82315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29845</xdr:rowOff>
    </xdr:to>
    <xdr:sp macro="" textlink="">
      <xdr:nvSpPr>
        <xdr:cNvPr id="32" name="正方形/長方形 31"/>
        <xdr:cNvSpPr/>
      </xdr:nvSpPr>
      <xdr:spPr>
        <a:xfrm>
          <a:off x="698500" y="3858895"/>
          <a:ext cx="4305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78740</xdr:rowOff>
    </xdr:to>
    <xdr:sp macro="" textlink="">
      <xdr:nvSpPr>
        <xdr:cNvPr id="39" name="正方形/長方形 38"/>
        <xdr:cNvSpPr/>
      </xdr:nvSpPr>
      <xdr:spPr>
        <a:xfrm>
          <a:off x="698500" y="4653915"/>
          <a:ext cx="43053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6535"/>
    <xdr:sp macro="" textlink="">
      <xdr:nvSpPr>
        <xdr:cNvPr id="40" name="テキスト ボックス 39"/>
        <xdr:cNvSpPr txBox="1"/>
      </xdr:nvSpPr>
      <xdr:spPr>
        <a:xfrm>
          <a:off x="6762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78740</xdr:rowOff>
    </xdr:from>
    <xdr:to xmlns:xdr="http://schemas.openxmlformats.org/drawingml/2006/spreadsheetDrawing">
      <xdr:col>28</xdr:col>
      <xdr:colOff>114300</xdr:colOff>
      <xdr:row>41</xdr:row>
      <xdr:rowOff>78740</xdr:rowOff>
    </xdr:to>
    <xdr:cxnSp macro="">
      <xdr:nvCxnSpPr>
        <xdr:cNvPr id="41" name="直線コネクタ 40"/>
        <xdr:cNvCxnSpPr/>
      </xdr:nvCxnSpPr>
      <xdr:spPr>
        <a:xfrm>
          <a:off x="698500" y="6854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106680</xdr:rowOff>
    </xdr:from>
    <xdr:ext cx="527685" cy="248920"/>
    <xdr:sp macro="" textlink="">
      <xdr:nvSpPr>
        <xdr:cNvPr id="42" name="テキスト ボックス 41"/>
        <xdr:cNvSpPr txBox="1"/>
      </xdr:nvSpPr>
      <xdr:spPr>
        <a:xfrm>
          <a:off x="214630" y="6717030"/>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41910</xdr:rowOff>
    </xdr:from>
    <xdr:to xmlns:xdr="http://schemas.openxmlformats.org/drawingml/2006/spreadsheetDrawing">
      <xdr:col>28</xdr:col>
      <xdr:colOff>114300</xdr:colOff>
      <xdr:row>39</xdr:row>
      <xdr:rowOff>41910</xdr:rowOff>
    </xdr:to>
    <xdr:cxnSp macro="">
      <xdr:nvCxnSpPr>
        <xdr:cNvPr id="43" name="直線コネクタ 42"/>
        <xdr:cNvCxnSpPr/>
      </xdr:nvCxnSpPr>
      <xdr:spPr>
        <a:xfrm>
          <a:off x="698500" y="64871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71120</xdr:rowOff>
    </xdr:from>
    <xdr:ext cx="527685" cy="248920"/>
    <xdr:sp macro="" textlink="">
      <xdr:nvSpPr>
        <xdr:cNvPr id="44" name="テキスト ボックス 43"/>
        <xdr:cNvSpPr txBox="1"/>
      </xdr:nvSpPr>
      <xdr:spPr>
        <a:xfrm>
          <a:off x="214630" y="6351270"/>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34290</xdr:rowOff>
    </xdr:from>
    <xdr:ext cx="527685" cy="248920"/>
    <xdr:sp macro="" textlink="">
      <xdr:nvSpPr>
        <xdr:cNvPr id="46" name="テキスト ボックス 45"/>
        <xdr:cNvSpPr txBox="1"/>
      </xdr:nvSpPr>
      <xdr:spPr>
        <a:xfrm>
          <a:off x="214630" y="5984240"/>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7" name="直線コネクタ 46"/>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159385</xdr:rowOff>
    </xdr:from>
    <xdr:ext cx="595630" cy="247650"/>
    <xdr:sp macro="" textlink="">
      <xdr:nvSpPr>
        <xdr:cNvPr id="48" name="テキスト ボックス 47"/>
        <xdr:cNvSpPr txBox="1"/>
      </xdr:nvSpPr>
      <xdr:spPr>
        <a:xfrm>
          <a:off x="166370" y="561403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97155</xdr:rowOff>
    </xdr:from>
    <xdr:to xmlns:xdr="http://schemas.openxmlformats.org/drawingml/2006/spreadsheetDrawing">
      <xdr:col>28</xdr:col>
      <xdr:colOff>114300</xdr:colOff>
      <xdr:row>32</xdr:row>
      <xdr:rowOff>97155</xdr:rowOff>
    </xdr:to>
    <xdr:cxnSp macro="">
      <xdr:nvCxnSpPr>
        <xdr:cNvPr id="49" name="直線コネクタ 48"/>
        <xdr:cNvCxnSpPr/>
      </xdr:nvCxnSpPr>
      <xdr:spPr>
        <a:xfrm>
          <a:off x="698500" y="53867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126365</xdr:rowOff>
    </xdr:from>
    <xdr:ext cx="595630" cy="245745"/>
    <xdr:sp macro="" textlink="">
      <xdr:nvSpPr>
        <xdr:cNvPr id="50" name="テキスト ボックス 49"/>
        <xdr:cNvSpPr txBox="1"/>
      </xdr:nvSpPr>
      <xdr:spPr>
        <a:xfrm>
          <a:off x="166370" y="52508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60960</xdr:rowOff>
    </xdr:from>
    <xdr:to xmlns:xdr="http://schemas.openxmlformats.org/drawingml/2006/spreadsheetDrawing">
      <xdr:col>28</xdr:col>
      <xdr:colOff>114300</xdr:colOff>
      <xdr:row>30</xdr:row>
      <xdr:rowOff>60960</xdr:rowOff>
    </xdr:to>
    <xdr:cxnSp macro="">
      <xdr:nvCxnSpPr>
        <xdr:cNvPr id="51" name="直線コネクタ 50"/>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89535</xdr:rowOff>
    </xdr:from>
    <xdr:ext cx="595630" cy="245745"/>
    <xdr:sp macro="" textlink="">
      <xdr:nvSpPr>
        <xdr:cNvPr id="52" name="テキスト ボックス 51"/>
        <xdr:cNvSpPr txBox="1"/>
      </xdr:nvSpPr>
      <xdr:spPr>
        <a:xfrm>
          <a:off x="166370" y="4883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52705</xdr:rowOff>
    </xdr:from>
    <xdr:ext cx="595630" cy="245110"/>
    <xdr:sp macro="" textlink="">
      <xdr:nvSpPr>
        <xdr:cNvPr id="54" name="テキスト ボックス 53"/>
        <xdr:cNvSpPr txBox="1"/>
      </xdr:nvSpPr>
      <xdr:spPr>
        <a:xfrm>
          <a:off x="166370" y="451675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78740</xdr:rowOff>
    </xdr:to>
    <xdr:sp macro="" textlink="">
      <xdr:nvSpPr>
        <xdr:cNvPr id="55" name="人件費グラフ枠"/>
        <xdr:cNvSpPr/>
      </xdr:nvSpPr>
      <xdr:spPr>
        <a:xfrm>
          <a:off x="698500" y="4653915"/>
          <a:ext cx="43053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92710</xdr:rowOff>
    </xdr:from>
    <xdr:to xmlns:xdr="http://schemas.openxmlformats.org/drawingml/2006/spreadsheetDrawing">
      <xdr:col>24</xdr:col>
      <xdr:colOff>62865</xdr:colOff>
      <xdr:row>38</xdr:row>
      <xdr:rowOff>71755</xdr:rowOff>
    </xdr:to>
    <xdr:cxnSp macro="">
      <xdr:nvCxnSpPr>
        <xdr:cNvPr id="56" name="直線コネクタ 55"/>
        <xdr:cNvCxnSpPr/>
      </xdr:nvCxnSpPr>
      <xdr:spPr>
        <a:xfrm flipV="1">
          <a:off x="4252595" y="5052060"/>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74295</xdr:rowOff>
    </xdr:from>
    <xdr:ext cx="534670" cy="248920"/>
    <xdr:sp macro="" textlink="">
      <xdr:nvSpPr>
        <xdr:cNvPr id="57" name="人件費最小値テキスト"/>
        <xdr:cNvSpPr txBox="1"/>
      </xdr:nvSpPr>
      <xdr:spPr>
        <a:xfrm>
          <a:off x="4305300" y="635444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71755</xdr:rowOff>
    </xdr:from>
    <xdr:to xmlns:xdr="http://schemas.openxmlformats.org/drawingml/2006/spreadsheetDrawing">
      <xdr:col>24</xdr:col>
      <xdr:colOff>152400</xdr:colOff>
      <xdr:row>38</xdr:row>
      <xdr:rowOff>71755</xdr:rowOff>
    </xdr:to>
    <xdr:cxnSp macro="">
      <xdr:nvCxnSpPr>
        <xdr:cNvPr id="58" name="直線コネクタ 57"/>
        <xdr:cNvCxnSpPr/>
      </xdr:nvCxnSpPr>
      <xdr:spPr>
        <a:xfrm>
          <a:off x="4181475" y="6351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40005</xdr:rowOff>
    </xdr:from>
    <xdr:ext cx="598805" cy="248920"/>
    <xdr:sp macro="" textlink="">
      <xdr:nvSpPr>
        <xdr:cNvPr id="59" name="人件費最大値テキスト"/>
        <xdr:cNvSpPr txBox="1"/>
      </xdr:nvSpPr>
      <xdr:spPr>
        <a:xfrm>
          <a:off x="4305300" y="48342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92710</xdr:rowOff>
    </xdr:from>
    <xdr:to xmlns:xdr="http://schemas.openxmlformats.org/drawingml/2006/spreadsheetDrawing">
      <xdr:col>24</xdr:col>
      <xdr:colOff>152400</xdr:colOff>
      <xdr:row>30</xdr:row>
      <xdr:rowOff>92710</xdr:rowOff>
    </xdr:to>
    <xdr:cxnSp macro="">
      <xdr:nvCxnSpPr>
        <xdr:cNvPr id="60" name="直線コネクタ 59"/>
        <xdr:cNvCxnSpPr/>
      </xdr:nvCxnSpPr>
      <xdr:spPr>
        <a:xfrm>
          <a:off x="4181475" y="50520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36</xdr:row>
      <xdr:rowOff>54610</xdr:rowOff>
    </xdr:from>
    <xdr:to xmlns:xdr="http://schemas.openxmlformats.org/drawingml/2006/spreadsheetDrawing">
      <xdr:col>24</xdr:col>
      <xdr:colOff>63500</xdr:colOff>
      <xdr:row>36</xdr:row>
      <xdr:rowOff>153670</xdr:rowOff>
    </xdr:to>
    <xdr:cxnSp macro="">
      <xdr:nvCxnSpPr>
        <xdr:cNvPr id="61" name="直線コネクタ 60"/>
        <xdr:cNvCxnSpPr/>
      </xdr:nvCxnSpPr>
      <xdr:spPr>
        <a:xfrm flipV="1">
          <a:off x="3492500" y="6004560"/>
          <a:ext cx="762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54610</xdr:rowOff>
    </xdr:from>
    <xdr:ext cx="598805" cy="247015"/>
    <xdr:sp macro="" textlink="">
      <xdr:nvSpPr>
        <xdr:cNvPr id="62" name="人件費平均値テキスト"/>
        <xdr:cNvSpPr txBox="1"/>
      </xdr:nvSpPr>
      <xdr:spPr>
        <a:xfrm>
          <a:off x="4305300" y="5674360"/>
          <a:ext cx="59880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31750</xdr:rowOff>
    </xdr:from>
    <xdr:to xmlns:xdr="http://schemas.openxmlformats.org/drawingml/2006/spreadsheetDrawing">
      <xdr:col>24</xdr:col>
      <xdr:colOff>114300</xdr:colOff>
      <xdr:row>35</xdr:row>
      <xdr:rowOff>129540</xdr:rowOff>
    </xdr:to>
    <xdr:sp macro="" textlink="">
      <xdr:nvSpPr>
        <xdr:cNvPr id="63" name="フローチャート: 判断 62"/>
        <xdr:cNvSpPr/>
      </xdr:nvSpPr>
      <xdr:spPr>
        <a:xfrm>
          <a:off x="4203700" y="5816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153670</xdr:rowOff>
    </xdr:from>
    <xdr:to xmlns:xdr="http://schemas.openxmlformats.org/drawingml/2006/spreadsheetDrawing">
      <xdr:col>19</xdr:col>
      <xdr:colOff>174625</xdr:colOff>
      <xdr:row>37</xdr:row>
      <xdr:rowOff>46355</xdr:rowOff>
    </xdr:to>
    <xdr:cxnSp macro="">
      <xdr:nvCxnSpPr>
        <xdr:cNvPr id="64" name="直線コネクタ 63"/>
        <xdr:cNvCxnSpPr/>
      </xdr:nvCxnSpPr>
      <xdr:spPr>
        <a:xfrm flipV="1">
          <a:off x="2670175" y="6103620"/>
          <a:ext cx="8223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137795</xdr:rowOff>
    </xdr:from>
    <xdr:to xmlns:xdr="http://schemas.openxmlformats.org/drawingml/2006/spreadsheetDrawing">
      <xdr:col>20</xdr:col>
      <xdr:colOff>38100</xdr:colOff>
      <xdr:row>36</xdr:row>
      <xdr:rowOff>71120</xdr:rowOff>
    </xdr:to>
    <xdr:sp macro="" textlink="">
      <xdr:nvSpPr>
        <xdr:cNvPr id="65" name="フローチャート: 判断 64"/>
        <xdr:cNvSpPr/>
      </xdr:nvSpPr>
      <xdr:spPr>
        <a:xfrm>
          <a:off x="3444875" y="592264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86995</xdr:rowOff>
    </xdr:from>
    <xdr:ext cx="598805" cy="246380"/>
    <xdr:sp macro="" textlink="">
      <xdr:nvSpPr>
        <xdr:cNvPr id="66" name="テキスト ボックス 65"/>
        <xdr:cNvSpPr txBox="1"/>
      </xdr:nvSpPr>
      <xdr:spPr>
        <a:xfrm>
          <a:off x="3211830" y="570674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46355</xdr:rowOff>
    </xdr:from>
    <xdr:to xmlns:xdr="http://schemas.openxmlformats.org/drawingml/2006/spreadsheetDrawing">
      <xdr:col>15</xdr:col>
      <xdr:colOff>50800</xdr:colOff>
      <xdr:row>37</xdr:row>
      <xdr:rowOff>91440</xdr:rowOff>
    </xdr:to>
    <xdr:cxnSp macro="">
      <xdr:nvCxnSpPr>
        <xdr:cNvPr id="67" name="直線コネクタ 66"/>
        <xdr:cNvCxnSpPr/>
      </xdr:nvCxnSpPr>
      <xdr:spPr>
        <a:xfrm flipV="1">
          <a:off x="1860550" y="6161405"/>
          <a:ext cx="80962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11430</xdr:rowOff>
    </xdr:from>
    <xdr:to xmlns:xdr="http://schemas.openxmlformats.org/drawingml/2006/spreadsheetDrawing">
      <xdr:col>15</xdr:col>
      <xdr:colOff>101600</xdr:colOff>
      <xdr:row>36</xdr:row>
      <xdr:rowOff>109220</xdr:rowOff>
    </xdr:to>
    <xdr:sp macro="" textlink="">
      <xdr:nvSpPr>
        <xdr:cNvPr id="68" name="フローチャート: 判断 67"/>
        <xdr:cNvSpPr/>
      </xdr:nvSpPr>
      <xdr:spPr>
        <a:xfrm>
          <a:off x="2619375" y="5961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126365</xdr:rowOff>
    </xdr:from>
    <xdr:ext cx="530860" cy="245745"/>
    <xdr:sp macro="" textlink="">
      <xdr:nvSpPr>
        <xdr:cNvPr id="69" name="テキスト ボックス 68"/>
        <xdr:cNvSpPr txBox="1"/>
      </xdr:nvSpPr>
      <xdr:spPr>
        <a:xfrm>
          <a:off x="2434590" y="574611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37</xdr:row>
      <xdr:rowOff>91440</xdr:rowOff>
    </xdr:from>
    <xdr:to xmlns:xdr="http://schemas.openxmlformats.org/drawingml/2006/spreadsheetDrawing">
      <xdr:col>10</xdr:col>
      <xdr:colOff>114300</xdr:colOff>
      <xdr:row>37</xdr:row>
      <xdr:rowOff>109855</xdr:rowOff>
    </xdr:to>
    <xdr:cxnSp macro="">
      <xdr:nvCxnSpPr>
        <xdr:cNvPr id="70" name="直線コネクタ 69"/>
        <xdr:cNvCxnSpPr/>
      </xdr:nvCxnSpPr>
      <xdr:spPr>
        <a:xfrm flipV="1">
          <a:off x="1047750" y="6206490"/>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36195</xdr:rowOff>
    </xdr:from>
    <xdr:to xmlns:xdr="http://schemas.openxmlformats.org/drawingml/2006/spreadsheetDrawing">
      <xdr:col>10</xdr:col>
      <xdr:colOff>165100</xdr:colOff>
      <xdr:row>36</xdr:row>
      <xdr:rowOff>133350</xdr:rowOff>
    </xdr:to>
    <xdr:sp macro="" textlink="">
      <xdr:nvSpPr>
        <xdr:cNvPr id="71" name="フローチャート: 判断 70"/>
        <xdr:cNvSpPr/>
      </xdr:nvSpPr>
      <xdr:spPr>
        <a:xfrm>
          <a:off x="1809750" y="59861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149225</xdr:rowOff>
    </xdr:from>
    <xdr:ext cx="530860" cy="247650"/>
    <xdr:sp macro="" textlink="">
      <xdr:nvSpPr>
        <xdr:cNvPr id="72" name="テキスト ボックス 71"/>
        <xdr:cNvSpPr txBox="1"/>
      </xdr:nvSpPr>
      <xdr:spPr>
        <a:xfrm>
          <a:off x="1609090" y="576897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93980</xdr:rowOff>
    </xdr:from>
    <xdr:to xmlns:xdr="http://schemas.openxmlformats.org/drawingml/2006/spreadsheetDrawing">
      <xdr:col>6</xdr:col>
      <xdr:colOff>38100</xdr:colOff>
      <xdr:row>37</xdr:row>
      <xdr:rowOff>27305</xdr:rowOff>
    </xdr:to>
    <xdr:sp macro="" textlink="">
      <xdr:nvSpPr>
        <xdr:cNvPr id="73" name="フローチャート: 判断 72"/>
        <xdr:cNvSpPr/>
      </xdr:nvSpPr>
      <xdr:spPr>
        <a:xfrm>
          <a:off x="1000125" y="604393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41910</xdr:rowOff>
    </xdr:from>
    <xdr:ext cx="530860" cy="248920"/>
    <xdr:sp macro="" textlink="">
      <xdr:nvSpPr>
        <xdr:cNvPr id="74" name="テキスト ボックス 73"/>
        <xdr:cNvSpPr txBox="1"/>
      </xdr:nvSpPr>
      <xdr:spPr>
        <a:xfrm>
          <a:off x="799465" y="582676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76200</xdr:rowOff>
    </xdr:from>
    <xdr:ext cx="762000" cy="248920"/>
    <xdr:sp macro="" textlink="">
      <xdr:nvSpPr>
        <xdr:cNvPr id="75" name="テキスト ボックス 74"/>
        <xdr:cNvSpPr txBox="1"/>
      </xdr:nvSpPr>
      <xdr:spPr>
        <a:xfrm>
          <a:off x="4079875"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76200</xdr:rowOff>
    </xdr:from>
    <xdr:ext cx="762000" cy="248920"/>
    <xdr:sp macro="" textlink="">
      <xdr:nvSpPr>
        <xdr:cNvPr id="76" name="テキスト ボックス 75"/>
        <xdr:cNvSpPr txBox="1"/>
      </xdr:nvSpPr>
      <xdr:spPr>
        <a:xfrm>
          <a:off x="3317875"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76200</xdr:rowOff>
    </xdr:from>
    <xdr:ext cx="762000" cy="248920"/>
    <xdr:sp macro="" textlink="">
      <xdr:nvSpPr>
        <xdr:cNvPr id="77" name="テキスト ボックス 76"/>
        <xdr:cNvSpPr txBox="1"/>
      </xdr:nvSpPr>
      <xdr:spPr>
        <a:xfrm>
          <a:off x="2495550"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76200</xdr:rowOff>
    </xdr:from>
    <xdr:ext cx="762000" cy="248920"/>
    <xdr:sp macro="" textlink="">
      <xdr:nvSpPr>
        <xdr:cNvPr id="78" name="テキスト ボックス 77"/>
        <xdr:cNvSpPr txBox="1"/>
      </xdr:nvSpPr>
      <xdr:spPr>
        <a:xfrm>
          <a:off x="1685925"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76200</xdr:rowOff>
    </xdr:from>
    <xdr:ext cx="762000" cy="248920"/>
    <xdr:sp macro="" textlink="">
      <xdr:nvSpPr>
        <xdr:cNvPr id="79" name="テキスト ボックス 78"/>
        <xdr:cNvSpPr txBox="1"/>
      </xdr:nvSpPr>
      <xdr:spPr>
        <a:xfrm>
          <a:off x="873125"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5715</xdr:rowOff>
    </xdr:from>
    <xdr:to xmlns:xdr="http://schemas.openxmlformats.org/drawingml/2006/spreadsheetDrawing">
      <xdr:col>24</xdr:col>
      <xdr:colOff>114300</xdr:colOff>
      <xdr:row>36</xdr:row>
      <xdr:rowOff>103505</xdr:rowOff>
    </xdr:to>
    <xdr:sp macro="" textlink="">
      <xdr:nvSpPr>
        <xdr:cNvPr id="80" name="楕円 79"/>
        <xdr:cNvSpPr/>
      </xdr:nvSpPr>
      <xdr:spPr>
        <a:xfrm>
          <a:off x="4203700" y="5955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149860</xdr:rowOff>
    </xdr:from>
    <xdr:ext cx="534670" cy="247015"/>
    <xdr:sp macro="" textlink="">
      <xdr:nvSpPr>
        <xdr:cNvPr id="81" name="人件費該当値テキスト"/>
        <xdr:cNvSpPr txBox="1"/>
      </xdr:nvSpPr>
      <xdr:spPr>
        <a:xfrm>
          <a:off x="4305300" y="593471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104775</xdr:rowOff>
    </xdr:from>
    <xdr:to xmlns:xdr="http://schemas.openxmlformats.org/drawingml/2006/spreadsheetDrawing">
      <xdr:col>20</xdr:col>
      <xdr:colOff>38100</xdr:colOff>
      <xdr:row>37</xdr:row>
      <xdr:rowOff>37465</xdr:rowOff>
    </xdr:to>
    <xdr:sp macro="" textlink="">
      <xdr:nvSpPr>
        <xdr:cNvPr id="82" name="楕円 81"/>
        <xdr:cNvSpPr/>
      </xdr:nvSpPr>
      <xdr:spPr>
        <a:xfrm>
          <a:off x="3444875" y="60547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27940</xdr:rowOff>
    </xdr:from>
    <xdr:ext cx="530860" cy="245745"/>
    <xdr:sp macro="" textlink="">
      <xdr:nvSpPr>
        <xdr:cNvPr id="83" name="テキスト ボックス 82"/>
        <xdr:cNvSpPr txBox="1"/>
      </xdr:nvSpPr>
      <xdr:spPr>
        <a:xfrm>
          <a:off x="3244215" y="614299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159385</xdr:rowOff>
    </xdr:from>
    <xdr:to xmlns:xdr="http://schemas.openxmlformats.org/drawingml/2006/spreadsheetDrawing">
      <xdr:col>15</xdr:col>
      <xdr:colOff>101600</xdr:colOff>
      <xdr:row>37</xdr:row>
      <xdr:rowOff>95250</xdr:rowOff>
    </xdr:to>
    <xdr:sp macro="" textlink="">
      <xdr:nvSpPr>
        <xdr:cNvPr id="84" name="楕円 83"/>
        <xdr:cNvSpPr/>
      </xdr:nvSpPr>
      <xdr:spPr>
        <a:xfrm>
          <a:off x="2619375" y="61093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87630</xdr:rowOff>
    </xdr:from>
    <xdr:ext cx="530860" cy="245745"/>
    <xdr:sp macro="" textlink="">
      <xdr:nvSpPr>
        <xdr:cNvPr id="85" name="テキスト ボックス 84"/>
        <xdr:cNvSpPr txBox="1"/>
      </xdr:nvSpPr>
      <xdr:spPr>
        <a:xfrm>
          <a:off x="2434590" y="620268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41275</xdr:rowOff>
    </xdr:from>
    <xdr:to xmlns:xdr="http://schemas.openxmlformats.org/drawingml/2006/spreadsheetDrawing">
      <xdr:col>10</xdr:col>
      <xdr:colOff>165100</xdr:colOff>
      <xdr:row>37</xdr:row>
      <xdr:rowOff>139065</xdr:rowOff>
    </xdr:to>
    <xdr:sp macro="" textlink="">
      <xdr:nvSpPr>
        <xdr:cNvPr id="86" name="楕円 85"/>
        <xdr:cNvSpPr/>
      </xdr:nvSpPr>
      <xdr:spPr>
        <a:xfrm>
          <a:off x="1809750" y="6156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130810</xdr:rowOff>
    </xdr:from>
    <xdr:ext cx="530860" cy="247015"/>
    <xdr:sp macro="" textlink="">
      <xdr:nvSpPr>
        <xdr:cNvPr id="87" name="テキスト ボックス 86"/>
        <xdr:cNvSpPr txBox="1"/>
      </xdr:nvSpPr>
      <xdr:spPr>
        <a:xfrm>
          <a:off x="1609090" y="624586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60960</xdr:rowOff>
    </xdr:from>
    <xdr:to xmlns:xdr="http://schemas.openxmlformats.org/drawingml/2006/spreadsheetDrawing">
      <xdr:col>6</xdr:col>
      <xdr:colOff>38100</xdr:colOff>
      <xdr:row>37</xdr:row>
      <xdr:rowOff>159385</xdr:rowOff>
    </xdr:to>
    <xdr:sp macro="" textlink="">
      <xdr:nvSpPr>
        <xdr:cNvPr id="88" name="楕円 87"/>
        <xdr:cNvSpPr/>
      </xdr:nvSpPr>
      <xdr:spPr>
        <a:xfrm>
          <a:off x="1000125" y="61760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150495</xdr:rowOff>
    </xdr:from>
    <xdr:ext cx="530860" cy="246380"/>
    <xdr:sp macro="" textlink="">
      <xdr:nvSpPr>
        <xdr:cNvPr id="89" name="テキスト ボックス 88"/>
        <xdr:cNvSpPr txBox="1"/>
      </xdr:nvSpPr>
      <xdr:spPr>
        <a:xfrm>
          <a:off x="799465" y="626554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29845</xdr:rowOff>
    </xdr:to>
    <xdr:sp macro="" textlink="">
      <xdr:nvSpPr>
        <xdr:cNvPr id="90" name="正方形/長方形 89"/>
        <xdr:cNvSpPr/>
      </xdr:nvSpPr>
      <xdr:spPr>
        <a:xfrm>
          <a:off x="698500" y="7160895"/>
          <a:ext cx="4305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1" name="正方形/長方形 90"/>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3" name="正方形/長方形 92"/>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5" name="正方形/長方形 94"/>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78740</xdr:rowOff>
    </xdr:to>
    <xdr:sp macro="" textlink="">
      <xdr:nvSpPr>
        <xdr:cNvPr id="97" name="正方形/長方形 96"/>
        <xdr:cNvSpPr/>
      </xdr:nvSpPr>
      <xdr:spPr>
        <a:xfrm>
          <a:off x="698500" y="7955915"/>
          <a:ext cx="43053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6535"/>
    <xdr:sp macro="" textlink="">
      <xdr:nvSpPr>
        <xdr:cNvPr id="98" name="テキスト ボックス 97"/>
        <xdr:cNvSpPr txBox="1"/>
      </xdr:nvSpPr>
      <xdr:spPr>
        <a:xfrm>
          <a:off x="6762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78740</xdr:rowOff>
    </xdr:from>
    <xdr:to xmlns:xdr="http://schemas.openxmlformats.org/drawingml/2006/spreadsheetDrawing">
      <xdr:col>28</xdr:col>
      <xdr:colOff>114300</xdr:colOff>
      <xdr:row>61</xdr:row>
      <xdr:rowOff>78740</xdr:rowOff>
    </xdr:to>
    <xdr:cxnSp macro="">
      <xdr:nvCxnSpPr>
        <xdr:cNvPr id="99" name="直線コネクタ 98"/>
        <xdr:cNvCxnSpPr/>
      </xdr:nvCxnSpPr>
      <xdr:spPr>
        <a:xfrm>
          <a:off x="698500" y="10156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41910</xdr:rowOff>
    </xdr:from>
    <xdr:to xmlns:xdr="http://schemas.openxmlformats.org/drawingml/2006/spreadsheetDrawing">
      <xdr:col>28</xdr:col>
      <xdr:colOff>114300</xdr:colOff>
      <xdr:row>59</xdr:row>
      <xdr:rowOff>41910</xdr:rowOff>
    </xdr:to>
    <xdr:cxnSp macro="">
      <xdr:nvCxnSpPr>
        <xdr:cNvPr id="100" name="直線コネクタ 99"/>
        <xdr:cNvCxnSpPr/>
      </xdr:nvCxnSpPr>
      <xdr:spPr>
        <a:xfrm>
          <a:off x="698500" y="97891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71120</xdr:rowOff>
    </xdr:from>
    <xdr:ext cx="248920" cy="248920"/>
    <xdr:sp macro="" textlink="">
      <xdr:nvSpPr>
        <xdr:cNvPr id="101" name="テキスト ボックス 100"/>
        <xdr:cNvSpPr txBox="1"/>
      </xdr:nvSpPr>
      <xdr:spPr>
        <a:xfrm>
          <a:off x="481330" y="9653270"/>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34290</xdr:rowOff>
    </xdr:from>
    <xdr:ext cx="595630" cy="248920"/>
    <xdr:sp macro="" textlink="">
      <xdr:nvSpPr>
        <xdr:cNvPr id="103" name="テキスト ボックス 102"/>
        <xdr:cNvSpPr txBox="1"/>
      </xdr:nvSpPr>
      <xdr:spPr>
        <a:xfrm>
          <a:off x="166370" y="928624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4" name="直線コネクタ 103"/>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159385</xdr:rowOff>
    </xdr:from>
    <xdr:ext cx="595630" cy="247650"/>
    <xdr:sp macro="" textlink="">
      <xdr:nvSpPr>
        <xdr:cNvPr id="105" name="テキスト ボックス 104"/>
        <xdr:cNvSpPr txBox="1"/>
      </xdr:nvSpPr>
      <xdr:spPr>
        <a:xfrm>
          <a:off x="166370" y="891603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97155</xdr:rowOff>
    </xdr:from>
    <xdr:to xmlns:xdr="http://schemas.openxmlformats.org/drawingml/2006/spreadsheetDrawing">
      <xdr:col>28</xdr:col>
      <xdr:colOff>114300</xdr:colOff>
      <xdr:row>52</xdr:row>
      <xdr:rowOff>97155</xdr:rowOff>
    </xdr:to>
    <xdr:cxnSp macro="">
      <xdr:nvCxnSpPr>
        <xdr:cNvPr id="106" name="直線コネクタ 105"/>
        <xdr:cNvCxnSpPr/>
      </xdr:nvCxnSpPr>
      <xdr:spPr>
        <a:xfrm>
          <a:off x="698500" y="86887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5745"/>
    <xdr:sp macro="" textlink="">
      <xdr:nvSpPr>
        <xdr:cNvPr id="107" name="テキスト ボックス 106"/>
        <xdr:cNvSpPr txBox="1"/>
      </xdr:nvSpPr>
      <xdr:spPr>
        <a:xfrm>
          <a:off x="166370" y="85528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08" name="直線コネクタ 107"/>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5630" cy="245745"/>
    <xdr:sp macro="" textlink="">
      <xdr:nvSpPr>
        <xdr:cNvPr id="109" name="テキスト ボックス 108"/>
        <xdr:cNvSpPr txBox="1"/>
      </xdr:nvSpPr>
      <xdr:spPr>
        <a:xfrm>
          <a:off x="166370" y="8185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52705</xdr:rowOff>
    </xdr:from>
    <xdr:ext cx="681990" cy="245110"/>
    <xdr:sp macro="" textlink="">
      <xdr:nvSpPr>
        <xdr:cNvPr id="111" name="テキスト ボックス 110"/>
        <xdr:cNvSpPr txBox="1"/>
      </xdr:nvSpPr>
      <xdr:spPr>
        <a:xfrm>
          <a:off x="76200" y="7818755"/>
          <a:ext cx="6819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78740</xdr:rowOff>
    </xdr:to>
    <xdr:sp macro="" textlink="">
      <xdr:nvSpPr>
        <xdr:cNvPr id="112" name="物件費グラフ枠"/>
        <xdr:cNvSpPr/>
      </xdr:nvSpPr>
      <xdr:spPr>
        <a:xfrm>
          <a:off x="698500" y="7955915"/>
          <a:ext cx="43053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159385</xdr:rowOff>
    </xdr:from>
    <xdr:to xmlns:xdr="http://schemas.openxmlformats.org/drawingml/2006/spreadsheetDrawing">
      <xdr:col>24</xdr:col>
      <xdr:colOff>62865</xdr:colOff>
      <xdr:row>58</xdr:row>
      <xdr:rowOff>92710</xdr:rowOff>
    </xdr:to>
    <xdr:cxnSp macro="">
      <xdr:nvCxnSpPr>
        <xdr:cNvPr id="113" name="直線コネクタ 112"/>
        <xdr:cNvCxnSpPr/>
      </xdr:nvCxnSpPr>
      <xdr:spPr>
        <a:xfrm flipV="1">
          <a:off x="4252595" y="842073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95250</xdr:rowOff>
    </xdr:from>
    <xdr:ext cx="534670" cy="247650"/>
    <xdr:sp macro="" textlink="">
      <xdr:nvSpPr>
        <xdr:cNvPr id="114" name="物件費最小値テキスト"/>
        <xdr:cNvSpPr txBox="1"/>
      </xdr:nvSpPr>
      <xdr:spPr>
        <a:xfrm>
          <a:off x="4305300" y="967740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92710</xdr:rowOff>
    </xdr:from>
    <xdr:to xmlns:xdr="http://schemas.openxmlformats.org/drawingml/2006/spreadsheetDrawing">
      <xdr:col>24</xdr:col>
      <xdr:colOff>152400</xdr:colOff>
      <xdr:row>58</xdr:row>
      <xdr:rowOff>92710</xdr:rowOff>
    </xdr:to>
    <xdr:cxnSp macro="">
      <xdr:nvCxnSpPr>
        <xdr:cNvPr id="115" name="直線コネクタ 114"/>
        <xdr:cNvCxnSpPr/>
      </xdr:nvCxnSpPr>
      <xdr:spPr>
        <a:xfrm>
          <a:off x="4181475" y="96748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113665</xdr:rowOff>
    </xdr:from>
    <xdr:ext cx="598805" cy="246380"/>
    <xdr:sp macro="" textlink="">
      <xdr:nvSpPr>
        <xdr:cNvPr id="116" name="物件費最大値テキスト"/>
        <xdr:cNvSpPr txBox="1"/>
      </xdr:nvSpPr>
      <xdr:spPr>
        <a:xfrm>
          <a:off x="4305300" y="820991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743,489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159385</xdr:rowOff>
    </xdr:from>
    <xdr:to xmlns:xdr="http://schemas.openxmlformats.org/drawingml/2006/spreadsheetDrawing">
      <xdr:col>24</xdr:col>
      <xdr:colOff>152400</xdr:colOff>
      <xdr:row>50</xdr:row>
      <xdr:rowOff>159385</xdr:rowOff>
    </xdr:to>
    <xdr:cxnSp macro="">
      <xdr:nvCxnSpPr>
        <xdr:cNvPr id="117" name="直線コネクタ 116"/>
        <xdr:cNvCxnSpPr/>
      </xdr:nvCxnSpPr>
      <xdr:spPr>
        <a:xfrm>
          <a:off x="4181475" y="84207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57</xdr:row>
      <xdr:rowOff>96520</xdr:rowOff>
    </xdr:from>
    <xdr:to xmlns:xdr="http://schemas.openxmlformats.org/drawingml/2006/spreadsheetDrawing">
      <xdr:col>24</xdr:col>
      <xdr:colOff>63500</xdr:colOff>
      <xdr:row>57</xdr:row>
      <xdr:rowOff>120650</xdr:rowOff>
    </xdr:to>
    <xdr:cxnSp macro="">
      <xdr:nvCxnSpPr>
        <xdr:cNvPr id="118" name="直線コネクタ 117"/>
        <xdr:cNvCxnSpPr/>
      </xdr:nvCxnSpPr>
      <xdr:spPr>
        <a:xfrm flipV="1">
          <a:off x="3492500" y="9513570"/>
          <a:ext cx="762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69215</xdr:rowOff>
    </xdr:from>
    <xdr:ext cx="598805" cy="248920"/>
    <xdr:sp macro="" textlink="">
      <xdr:nvSpPr>
        <xdr:cNvPr id="119" name="物件費平均値テキスト"/>
        <xdr:cNvSpPr txBox="1"/>
      </xdr:nvSpPr>
      <xdr:spPr>
        <a:xfrm>
          <a:off x="4305300" y="9486265"/>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90170</xdr:rowOff>
    </xdr:from>
    <xdr:to xmlns:xdr="http://schemas.openxmlformats.org/drawingml/2006/spreadsheetDrawing">
      <xdr:col>24</xdr:col>
      <xdr:colOff>114300</xdr:colOff>
      <xdr:row>58</xdr:row>
      <xdr:rowOff>22860</xdr:rowOff>
    </xdr:to>
    <xdr:sp macro="" textlink="">
      <xdr:nvSpPr>
        <xdr:cNvPr id="120" name="フローチャート: 判断 119"/>
        <xdr:cNvSpPr/>
      </xdr:nvSpPr>
      <xdr:spPr>
        <a:xfrm>
          <a:off x="4203700" y="9507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120650</xdr:rowOff>
    </xdr:from>
    <xdr:to xmlns:xdr="http://schemas.openxmlformats.org/drawingml/2006/spreadsheetDrawing">
      <xdr:col>19</xdr:col>
      <xdr:colOff>174625</xdr:colOff>
      <xdr:row>57</xdr:row>
      <xdr:rowOff>153670</xdr:rowOff>
    </xdr:to>
    <xdr:cxnSp macro="">
      <xdr:nvCxnSpPr>
        <xdr:cNvPr id="121" name="直線コネクタ 120"/>
        <xdr:cNvCxnSpPr/>
      </xdr:nvCxnSpPr>
      <xdr:spPr>
        <a:xfrm flipV="1">
          <a:off x="2670175" y="9537700"/>
          <a:ext cx="8223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142240</xdr:rowOff>
    </xdr:from>
    <xdr:to xmlns:xdr="http://schemas.openxmlformats.org/drawingml/2006/spreadsheetDrawing">
      <xdr:col>20</xdr:col>
      <xdr:colOff>38100</xdr:colOff>
      <xdr:row>58</xdr:row>
      <xdr:rowOff>74930</xdr:rowOff>
    </xdr:to>
    <xdr:sp macro="" textlink="">
      <xdr:nvSpPr>
        <xdr:cNvPr id="122" name="フローチャート: 判断 121"/>
        <xdr:cNvSpPr/>
      </xdr:nvSpPr>
      <xdr:spPr>
        <a:xfrm>
          <a:off x="3444875" y="95592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67310</xdr:rowOff>
    </xdr:from>
    <xdr:ext cx="530860" cy="248920"/>
    <xdr:sp macro="" textlink="">
      <xdr:nvSpPr>
        <xdr:cNvPr id="123" name="テキスト ボックス 122"/>
        <xdr:cNvSpPr txBox="1"/>
      </xdr:nvSpPr>
      <xdr:spPr>
        <a:xfrm>
          <a:off x="3244215" y="964946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153670</xdr:rowOff>
    </xdr:from>
    <xdr:to xmlns:xdr="http://schemas.openxmlformats.org/drawingml/2006/spreadsheetDrawing">
      <xdr:col>15</xdr:col>
      <xdr:colOff>50800</xdr:colOff>
      <xdr:row>58</xdr:row>
      <xdr:rowOff>19050</xdr:rowOff>
    </xdr:to>
    <xdr:cxnSp macro="">
      <xdr:nvCxnSpPr>
        <xdr:cNvPr id="124" name="直線コネクタ 123"/>
        <xdr:cNvCxnSpPr/>
      </xdr:nvCxnSpPr>
      <xdr:spPr>
        <a:xfrm flipV="1">
          <a:off x="1860550" y="9570720"/>
          <a:ext cx="8096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145415</xdr:rowOff>
    </xdr:from>
    <xdr:to xmlns:xdr="http://schemas.openxmlformats.org/drawingml/2006/spreadsheetDrawing">
      <xdr:col>15</xdr:col>
      <xdr:colOff>101600</xdr:colOff>
      <xdr:row>58</xdr:row>
      <xdr:rowOff>77470</xdr:rowOff>
    </xdr:to>
    <xdr:sp macro="" textlink="">
      <xdr:nvSpPr>
        <xdr:cNvPr id="125" name="フローチャート: 判断 124"/>
        <xdr:cNvSpPr/>
      </xdr:nvSpPr>
      <xdr:spPr>
        <a:xfrm>
          <a:off x="2619375" y="95624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69850</xdr:rowOff>
    </xdr:from>
    <xdr:ext cx="530860" cy="248920"/>
    <xdr:sp macro="" textlink="">
      <xdr:nvSpPr>
        <xdr:cNvPr id="126" name="テキスト ボックス 125"/>
        <xdr:cNvSpPr txBox="1"/>
      </xdr:nvSpPr>
      <xdr:spPr>
        <a:xfrm>
          <a:off x="2434590" y="965200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57</xdr:row>
      <xdr:rowOff>149225</xdr:rowOff>
    </xdr:from>
    <xdr:to xmlns:xdr="http://schemas.openxmlformats.org/drawingml/2006/spreadsheetDrawing">
      <xdr:col>10</xdr:col>
      <xdr:colOff>114300</xdr:colOff>
      <xdr:row>58</xdr:row>
      <xdr:rowOff>19050</xdr:rowOff>
    </xdr:to>
    <xdr:cxnSp macro="">
      <xdr:nvCxnSpPr>
        <xdr:cNvPr id="127" name="直線コネクタ 126"/>
        <xdr:cNvCxnSpPr/>
      </xdr:nvCxnSpPr>
      <xdr:spPr>
        <a:xfrm>
          <a:off x="1047750" y="9566275"/>
          <a:ext cx="8128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154940</xdr:rowOff>
    </xdr:from>
    <xdr:to xmlns:xdr="http://schemas.openxmlformats.org/drawingml/2006/spreadsheetDrawing">
      <xdr:col>10</xdr:col>
      <xdr:colOff>165100</xdr:colOff>
      <xdr:row>58</xdr:row>
      <xdr:rowOff>87630</xdr:rowOff>
    </xdr:to>
    <xdr:sp macro="" textlink="">
      <xdr:nvSpPr>
        <xdr:cNvPr id="128" name="フローチャート: 判断 127"/>
        <xdr:cNvSpPr/>
      </xdr:nvSpPr>
      <xdr:spPr>
        <a:xfrm>
          <a:off x="1809750" y="9571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78105</xdr:rowOff>
    </xdr:from>
    <xdr:ext cx="530860" cy="248920"/>
    <xdr:sp macro="" textlink="">
      <xdr:nvSpPr>
        <xdr:cNvPr id="129" name="テキスト ボックス 128"/>
        <xdr:cNvSpPr txBox="1"/>
      </xdr:nvSpPr>
      <xdr:spPr>
        <a:xfrm>
          <a:off x="1609090" y="966025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158750</xdr:rowOff>
    </xdr:from>
    <xdr:to xmlns:xdr="http://schemas.openxmlformats.org/drawingml/2006/spreadsheetDrawing">
      <xdr:col>6</xdr:col>
      <xdr:colOff>38100</xdr:colOff>
      <xdr:row>58</xdr:row>
      <xdr:rowOff>91440</xdr:rowOff>
    </xdr:to>
    <xdr:sp macro="" textlink="">
      <xdr:nvSpPr>
        <xdr:cNvPr id="130" name="フローチャート: 判断 129"/>
        <xdr:cNvSpPr/>
      </xdr:nvSpPr>
      <xdr:spPr>
        <a:xfrm>
          <a:off x="1000125" y="95758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83185</xdr:rowOff>
    </xdr:from>
    <xdr:ext cx="530860" cy="245110"/>
    <xdr:sp macro="" textlink="">
      <xdr:nvSpPr>
        <xdr:cNvPr id="131" name="テキスト ボックス 130"/>
        <xdr:cNvSpPr txBox="1"/>
      </xdr:nvSpPr>
      <xdr:spPr>
        <a:xfrm>
          <a:off x="799465" y="9665335"/>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76200</xdr:rowOff>
    </xdr:from>
    <xdr:ext cx="762000" cy="248920"/>
    <xdr:sp macro="" textlink="">
      <xdr:nvSpPr>
        <xdr:cNvPr id="132" name="テキスト ボックス 131"/>
        <xdr:cNvSpPr txBox="1"/>
      </xdr:nvSpPr>
      <xdr:spPr>
        <a:xfrm>
          <a:off x="4079875"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76200</xdr:rowOff>
    </xdr:from>
    <xdr:ext cx="762000" cy="248920"/>
    <xdr:sp macro="" textlink="">
      <xdr:nvSpPr>
        <xdr:cNvPr id="133" name="テキスト ボックス 132"/>
        <xdr:cNvSpPr txBox="1"/>
      </xdr:nvSpPr>
      <xdr:spPr>
        <a:xfrm>
          <a:off x="3317875"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76200</xdr:rowOff>
    </xdr:from>
    <xdr:ext cx="762000" cy="248920"/>
    <xdr:sp macro="" textlink="">
      <xdr:nvSpPr>
        <xdr:cNvPr id="134" name="テキスト ボックス 133"/>
        <xdr:cNvSpPr txBox="1"/>
      </xdr:nvSpPr>
      <xdr:spPr>
        <a:xfrm>
          <a:off x="2495550"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76200</xdr:rowOff>
    </xdr:from>
    <xdr:ext cx="762000" cy="248920"/>
    <xdr:sp macro="" textlink="">
      <xdr:nvSpPr>
        <xdr:cNvPr id="135" name="テキスト ボックス 134"/>
        <xdr:cNvSpPr txBox="1"/>
      </xdr:nvSpPr>
      <xdr:spPr>
        <a:xfrm>
          <a:off x="1685925"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76200</xdr:rowOff>
    </xdr:from>
    <xdr:ext cx="762000" cy="248920"/>
    <xdr:sp macro="" textlink="">
      <xdr:nvSpPr>
        <xdr:cNvPr id="136" name="テキスト ボックス 135"/>
        <xdr:cNvSpPr txBox="1"/>
      </xdr:nvSpPr>
      <xdr:spPr>
        <a:xfrm>
          <a:off x="873125"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48260</xdr:rowOff>
    </xdr:from>
    <xdr:to xmlns:xdr="http://schemas.openxmlformats.org/drawingml/2006/spreadsheetDrawing">
      <xdr:col>24</xdr:col>
      <xdr:colOff>114300</xdr:colOff>
      <xdr:row>57</xdr:row>
      <xdr:rowOff>146050</xdr:rowOff>
    </xdr:to>
    <xdr:sp macro="" textlink="">
      <xdr:nvSpPr>
        <xdr:cNvPr id="137" name="楕円 136"/>
        <xdr:cNvSpPr/>
      </xdr:nvSpPr>
      <xdr:spPr>
        <a:xfrm>
          <a:off x="4203700" y="9465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70485</xdr:rowOff>
    </xdr:from>
    <xdr:ext cx="598805" cy="248920"/>
    <xdr:sp macro="" textlink="">
      <xdr:nvSpPr>
        <xdr:cNvPr id="138" name="物件費該当値テキスト"/>
        <xdr:cNvSpPr txBox="1"/>
      </xdr:nvSpPr>
      <xdr:spPr>
        <a:xfrm>
          <a:off x="4305300" y="932243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71755</xdr:rowOff>
    </xdr:from>
    <xdr:to xmlns:xdr="http://schemas.openxmlformats.org/drawingml/2006/spreadsheetDrawing">
      <xdr:col>20</xdr:col>
      <xdr:colOff>38100</xdr:colOff>
      <xdr:row>58</xdr:row>
      <xdr:rowOff>4445</xdr:rowOff>
    </xdr:to>
    <xdr:sp macro="" textlink="">
      <xdr:nvSpPr>
        <xdr:cNvPr id="139" name="楕円 138"/>
        <xdr:cNvSpPr/>
      </xdr:nvSpPr>
      <xdr:spPr>
        <a:xfrm>
          <a:off x="3444875" y="94888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20320</xdr:rowOff>
    </xdr:from>
    <xdr:ext cx="598805" cy="245110"/>
    <xdr:sp macro="" textlink="">
      <xdr:nvSpPr>
        <xdr:cNvPr id="140" name="テキスト ボックス 139"/>
        <xdr:cNvSpPr txBox="1"/>
      </xdr:nvSpPr>
      <xdr:spPr>
        <a:xfrm>
          <a:off x="3211830" y="927227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104775</xdr:rowOff>
    </xdr:from>
    <xdr:to xmlns:xdr="http://schemas.openxmlformats.org/drawingml/2006/spreadsheetDrawing">
      <xdr:col>15</xdr:col>
      <xdr:colOff>101600</xdr:colOff>
      <xdr:row>58</xdr:row>
      <xdr:rowOff>37465</xdr:rowOff>
    </xdr:to>
    <xdr:sp macro="" textlink="">
      <xdr:nvSpPr>
        <xdr:cNvPr id="141" name="楕円 140"/>
        <xdr:cNvSpPr/>
      </xdr:nvSpPr>
      <xdr:spPr>
        <a:xfrm>
          <a:off x="2619375" y="9521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53340</xdr:rowOff>
    </xdr:from>
    <xdr:ext cx="598805" cy="245110"/>
    <xdr:sp macro="" textlink="">
      <xdr:nvSpPr>
        <xdr:cNvPr id="142" name="テキスト ボックス 141"/>
        <xdr:cNvSpPr txBox="1"/>
      </xdr:nvSpPr>
      <xdr:spPr>
        <a:xfrm>
          <a:off x="2402205" y="930529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135255</xdr:rowOff>
    </xdr:from>
    <xdr:to xmlns:xdr="http://schemas.openxmlformats.org/drawingml/2006/spreadsheetDrawing">
      <xdr:col>10</xdr:col>
      <xdr:colOff>165100</xdr:colOff>
      <xdr:row>58</xdr:row>
      <xdr:rowOff>67945</xdr:rowOff>
    </xdr:to>
    <xdr:sp macro="" textlink="">
      <xdr:nvSpPr>
        <xdr:cNvPr id="143" name="楕円 142"/>
        <xdr:cNvSpPr/>
      </xdr:nvSpPr>
      <xdr:spPr>
        <a:xfrm>
          <a:off x="1809750" y="9552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83185</xdr:rowOff>
    </xdr:from>
    <xdr:ext cx="598805" cy="245110"/>
    <xdr:sp macro="" textlink="">
      <xdr:nvSpPr>
        <xdr:cNvPr id="144" name="テキスト ボックス 143"/>
        <xdr:cNvSpPr txBox="1"/>
      </xdr:nvSpPr>
      <xdr:spPr>
        <a:xfrm>
          <a:off x="1576705" y="9335135"/>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100965</xdr:rowOff>
    </xdr:from>
    <xdr:to xmlns:xdr="http://schemas.openxmlformats.org/drawingml/2006/spreadsheetDrawing">
      <xdr:col>6</xdr:col>
      <xdr:colOff>38100</xdr:colOff>
      <xdr:row>58</xdr:row>
      <xdr:rowOff>33655</xdr:rowOff>
    </xdr:to>
    <xdr:sp macro="" textlink="">
      <xdr:nvSpPr>
        <xdr:cNvPr id="145" name="楕円 144"/>
        <xdr:cNvSpPr/>
      </xdr:nvSpPr>
      <xdr:spPr>
        <a:xfrm>
          <a:off x="1000125" y="95180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50165</xdr:rowOff>
    </xdr:from>
    <xdr:ext cx="598805" cy="245110"/>
    <xdr:sp macro="" textlink="">
      <xdr:nvSpPr>
        <xdr:cNvPr id="146" name="テキスト ボックス 145"/>
        <xdr:cNvSpPr txBox="1"/>
      </xdr:nvSpPr>
      <xdr:spPr>
        <a:xfrm>
          <a:off x="767080" y="9302115"/>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29845</xdr:rowOff>
    </xdr:to>
    <xdr:sp macro="" textlink="">
      <xdr:nvSpPr>
        <xdr:cNvPr id="147" name="正方形/長方形 146"/>
        <xdr:cNvSpPr/>
      </xdr:nvSpPr>
      <xdr:spPr>
        <a:xfrm>
          <a:off x="698500" y="10462895"/>
          <a:ext cx="4305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8" name="正方形/長方形 147"/>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0" name="正方形/長方形 149"/>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2" name="正方形/長方形 151"/>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76200</xdr:rowOff>
    </xdr:to>
    <xdr:sp macro="" textlink="">
      <xdr:nvSpPr>
        <xdr:cNvPr id="154" name="正方形/長方形 153"/>
        <xdr:cNvSpPr/>
      </xdr:nvSpPr>
      <xdr:spPr>
        <a:xfrm>
          <a:off x="698500" y="11257915"/>
          <a:ext cx="4305300" cy="21977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6535"/>
    <xdr:sp macro="" textlink="">
      <xdr:nvSpPr>
        <xdr:cNvPr id="155" name="テキスト ボックス 154"/>
        <xdr:cNvSpPr txBox="1"/>
      </xdr:nvSpPr>
      <xdr:spPr>
        <a:xfrm>
          <a:off x="67627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76200</xdr:rowOff>
    </xdr:from>
    <xdr:to xmlns:xdr="http://schemas.openxmlformats.org/drawingml/2006/spreadsheetDrawing">
      <xdr:col>28</xdr:col>
      <xdr:colOff>114300</xdr:colOff>
      <xdr:row>81</xdr:row>
      <xdr:rowOff>76200</xdr:rowOff>
    </xdr:to>
    <xdr:cxnSp macro="">
      <xdr:nvCxnSpPr>
        <xdr:cNvPr id="156" name="直線コネクタ 155"/>
        <xdr:cNvCxnSpPr/>
      </xdr:nvCxnSpPr>
      <xdr:spPr>
        <a:xfrm>
          <a:off x="698500" y="134556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40640</xdr:rowOff>
    </xdr:from>
    <xdr:to xmlns:xdr="http://schemas.openxmlformats.org/drawingml/2006/spreadsheetDrawing">
      <xdr:col>28</xdr:col>
      <xdr:colOff>114300</xdr:colOff>
      <xdr:row>79</xdr:row>
      <xdr:rowOff>40640</xdr:rowOff>
    </xdr:to>
    <xdr:cxnSp macro="">
      <xdr:nvCxnSpPr>
        <xdr:cNvPr id="157" name="直線コネクタ 156"/>
        <xdr:cNvCxnSpPr/>
      </xdr:nvCxnSpPr>
      <xdr:spPr>
        <a:xfrm>
          <a:off x="698500" y="13089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68580</xdr:rowOff>
    </xdr:from>
    <xdr:ext cx="248920" cy="240030"/>
    <xdr:sp macro="" textlink="">
      <xdr:nvSpPr>
        <xdr:cNvPr id="158" name="テキスト ボックス 157"/>
        <xdr:cNvSpPr txBox="1"/>
      </xdr:nvSpPr>
      <xdr:spPr>
        <a:xfrm>
          <a:off x="481330" y="12952730"/>
          <a:ext cx="24892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59" name="直線コネクタ 158"/>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33020</xdr:rowOff>
    </xdr:from>
    <xdr:ext cx="527685" cy="240030"/>
    <xdr:sp macro="" textlink="">
      <xdr:nvSpPr>
        <xdr:cNvPr id="160" name="テキスト ボックス 159"/>
        <xdr:cNvSpPr txBox="1"/>
      </xdr:nvSpPr>
      <xdr:spPr>
        <a:xfrm>
          <a:off x="214630" y="12586970"/>
          <a:ext cx="5276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129540</xdr:rowOff>
    </xdr:from>
    <xdr:to xmlns:xdr="http://schemas.openxmlformats.org/drawingml/2006/spreadsheetDrawing">
      <xdr:col>28</xdr:col>
      <xdr:colOff>114300</xdr:colOff>
      <xdr:row>74</xdr:row>
      <xdr:rowOff>129540</xdr:rowOff>
    </xdr:to>
    <xdr:cxnSp macro="">
      <xdr:nvCxnSpPr>
        <xdr:cNvPr id="161" name="直線コネクタ 160"/>
        <xdr:cNvCxnSpPr/>
      </xdr:nvCxnSpPr>
      <xdr:spPr>
        <a:xfrm>
          <a:off x="698500" y="123532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156845</xdr:rowOff>
    </xdr:from>
    <xdr:ext cx="527685" cy="236855"/>
    <xdr:sp macro="" textlink="">
      <xdr:nvSpPr>
        <xdr:cNvPr id="162" name="テキスト ボックス 161"/>
        <xdr:cNvSpPr txBox="1"/>
      </xdr:nvSpPr>
      <xdr:spPr>
        <a:xfrm>
          <a:off x="214630" y="12215495"/>
          <a:ext cx="5276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93980</xdr:rowOff>
    </xdr:from>
    <xdr:to xmlns:xdr="http://schemas.openxmlformats.org/drawingml/2006/spreadsheetDrawing">
      <xdr:col>28</xdr:col>
      <xdr:colOff>114300</xdr:colOff>
      <xdr:row>72</xdr:row>
      <xdr:rowOff>93980</xdr:rowOff>
    </xdr:to>
    <xdr:cxnSp macro="">
      <xdr:nvCxnSpPr>
        <xdr:cNvPr id="163" name="直線コネクタ 162"/>
        <xdr:cNvCxnSpPr/>
      </xdr:nvCxnSpPr>
      <xdr:spPr>
        <a:xfrm>
          <a:off x="698500" y="119875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121920</xdr:rowOff>
    </xdr:from>
    <xdr:ext cx="527685" cy="236855"/>
    <xdr:sp macro="" textlink="">
      <xdr:nvSpPr>
        <xdr:cNvPr id="164" name="テキスト ボックス 163"/>
        <xdr:cNvSpPr txBox="1"/>
      </xdr:nvSpPr>
      <xdr:spPr>
        <a:xfrm>
          <a:off x="214630" y="11850370"/>
          <a:ext cx="5276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59055</xdr:rowOff>
    </xdr:from>
    <xdr:to xmlns:xdr="http://schemas.openxmlformats.org/drawingml/2006/spreadsheetDrawing">
      <xdr:col>28</xdr:col>
      <xdr:colOff>114300</xdr:colOff>
      <xdr:row>70</xdr:row>
      <xdr:rowOff>59055</xdr:rowOff>
    </xdr:to>
    <xdr:cxnSp macro="">
      <xdr:nvCxnSpPr>
        <xdr:cNvPr id="165" name="直線コネクタ 164"/>
        <xdr:cNvCxnSpPr/>
      </xdr:nvCxnSpPr>
      <xdr:spPr>
        <a:xfrm>
          <a:off x="698500" y="116224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86360</xdr:rowOff>
    </xdr:from>
    <xdr:ext cx="527685" cy="236855"/>
    <xdr:sp macro="" textlink="">
      <xdr:nvSpPr>
        <xdr:cNvPr id="166" name="テキスト ボックス 165"/>
        <xdr:cNvSpPr txBox="1"/>
      </xdr:nvSpPr>
      <xdr:spPr>
        <a:xfrm>
          <a:off x="214630" y="11484610"/>
          <a:ext cx="5276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7" name="直線コネクタ 166"/>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52705</xdr:rowOff>
    </xdr:from>
    <xdr:ext cx="527685" cy="245110"/>
    <xdr:sp macro="" textlink="">
      <xdr:nvSpPr>
        <xdr:cNvPr id="168" name="テキスト ボックス 167"/>
        <xdr:cNvSpPr txBox="1"/>
      </xdr:nvSpPr>
      <xdr:spPr>
        <a:xfrm>
          <a:off x="214630" y="1112075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76200</xdr:rowOff>
    </xdr:to>
    <xdr:sp macro="" textlink="">
      <xdr:nvSpPr>
        <xdr:cNvPr id="169" name="維持補修費グラフ枠"/>
        <xdr:cNvSpPr/>
      </xdr:nvSpPr>
      <xdr:spPr>
        <a:xfrm>
          <a:off x="698500" y="11257915"/>
          <a:ext cx="4305300" cy="2197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67945</xdr:rowOff>
    </xdr:from>
    <xdr:to xmlns:xdr="http://schemas.openxmlformats.org/drawingml/2006/spreadsheetDrawing">
      <xdr:col>24</xdr:col>
      <xdr:colOff>62865</xdr:colOff>
      <xdr:row>78</xdr:row>
      <xdr:rowOff>157480</xdr:rowOff>
    </xdr:to>
    <xdr:cxnSp macro="">
      <xdr:nvCxnSpPr>
        <xdr:cNvPr id="170" name="直線コネクタ 169"/>
        <xdr:cNvCxnSpPr/>
      </xdr:nvCxnSpPr>
      <xdr:spPr>
        <a:xfrm flipV="1">
          <a:off x="4252595" y="1163129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1905</xdr:rowOff>
    </xdr:from>
    <xdr:ext cx="469900" cy="240030"/>
    <xdr:sp macro="" textlink="">
      <xdr:nvSpPr>
        <xdr:cNvPr id="171" name="維持補修費最小値テキスト"/>
        <xdr:cNvSpPr txBox="1"/>
      </xdr:nvSpPr>
      <xdr:spPr>
        <a:xfrm>
          <a:off x="4305300" y="13051155"/>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157480</xdr:rowOff>
    </xdr:from>
    <xdr:to xmlns:xdr="http://schemas.openxmlformats.org/drawingml/2006/spreadsheetDrawing">
      <xdr:col>24</xdr:col>
      <xdr:colOff>152400</xdr:colOff>
      <xdr:row>78</xdr:row>
      <xdr:rowOff>157480</xdr:rowOff>
    </xdr:to>
    <xdr:cxnSp macro="">
      <xdr:nvCxnSpPr>
        <xdr:cNvPr id="172" name="直線コネクタ 171"/>
        <xdr:cNvCxnSpPr/>
      </xdr:nvCxnSpPr>
      <xdr:spPr>
        <a:xfrm>
          <a:off x="4181475" y="13041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19050</xdr:rowOff>
    </xdr:from>
    <xdr:ext cx="534670" cy="236855"/>
    <xdr:sp macro="" textlink="">
      <xdr:nvSpPr>
        <xdr:cNvPr id="173" name="維持補修費最大値テキスト"/>
        <xdr:cNvSpPr txBox="1"/>
      </xdr:nvSpPr>
      <xdr:spPr>
        <a:xfrm>
          <a:off x="4305300" y="11417300"/>
          <a:ext cx="5346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39,742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67945</xdr:rowOff>
    </xdr:from>
    <xdr:to xmlns:xdr="http://schemas.openxmlformats.org/drawingml/2006/spreadsheetDrawing">
      <xdr:col>24</xdr:col>
      <xdr:colOff>152400</xdr:colOff>
      <xdr:row>70</xdr:row>
      <xdr:rowOff>67945</xdr:rowOff>
    </xdr:to>
    <xdr:cxnSp macro="">
      <xdr:nvCxnSpPr>
        <xdr:cNvPr id="174" name="直線コネクタ 173"/>
        <xdr:cNvCxnSpPr/>
      </xdr:nvCxnSpPr>
      <xdr:spPr>
        <a:xfrm>
          <a:off x="4181475" y="11631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76</xdr:row>
      <xdr:rowOff>106680</xdr:rowOff>
    </xdr:from>
    <xdr:to xmlns:xdr="http://schemas.openxmlformats.org/drawingml/2006/spreadsheetDrawing">
      <xdr:col>24</xdr:col>
      <xdr:colOff>63500</xdr:colOff>
      <xdr:row>77</xdr:row>
      <xdr:rowOff>34925</xdr:rowOff>
    </xdr:to>
    <xdr:cxnSp macro="">
      <xdr:nvCxnSpPr>
        <xdr:cNvPr id="175" name="直線コネクタ 174"/>
        <xdr:cNvCxnSpPr/>
      </xdr:nvCxnSpPr>
      <xdr:spPr>
        <a:xfrm flipV="1">
          <a:off x="3492500" y="12660630"/>
          <a:ext cx="762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88900</xdr:rowOff>
    </xdr:from>
    <xdr:ext cx="534670" cy="236855"/>
    <xdr:sp macro="" textlink="">
      <xdr:nvSpPr>
        <xdr:cNvPr id="176" name="維持補修費平均値テキスト"/>
        <xdr:cNvSpPr txBox="1"/>
      </xdr:nvSpPr>
      <xdr:spPr>
        <a:xfrm>
          <a:off x="4305300" y="12642850"/>
          <a:ext cx="53467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107950</xdr:rowOff>
    </xdr:from>
    <xdr:to xmlns:xdr="http://schemas.openxmlformats.org/drawingml/2006/spreadsheetDrawing">
      <xdr:col>24</xdr:col>
      <xdr:colOff>114300</xdr:colOff>
      <xdr:row>77</xdr:row>
      <xdr:rowOff>43180</xdr:rowOff>
    </xdr:to>
    <xdr:sp macro="" textlink="">
      <xdr:nvSpPr>
        <xdr:cNvPr id="177" name="フローチャート: 判断 176"/>
        <xdr:cNvSpPr/>
      </xdr:nvSpPr>
      <xdr:spPr>
        <a:xfrm>
          <a:off x="4203700" y="126619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23495</xdr:rowOff>
    </xdr:from>
    <xdr:to xmlns:xdr="http://schemas.openxmlformats.org/drawingml/2006/spreadsheetDrawing">
      <xdr:col>19</xdr:col>
      <xdr:colOff>174625</xdr:colOff>
      <xdr:row>77</xdr:row>
      <xdr:rowOff>34925</xdr:rowOff>
    </xdr:to>
    <xdr:cxnSp macro="">
      <xdr:nvCxnSpPr>
        <xdr:cNvPr id="178" name="直線コネクタ 177"/>
        <xdr:cNvCxnSpPr/>
      </xdr:nvCxnSpPr>
      <xdr:spPr>
        <a:xfrm>
          <a:off x="2670175" y="12412345"/>
          <a:ext cx="822325"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17780</xdr:rowOff>
    </xdr:from>
    <xdr:to xmlns:xdr="http://schemas.openxmlformats.org/drawingml/2006/spreadsheetDrawing">
      <xdr:col>20</xdr:col>
      <xdr:colOff>38100</xdr:colOff>
      <xdr:row>77</xdr:row>
      <xdr:rowOff>111760</xdr:rowOff>
    </xdr:to>
    <xdr:sp macro="" textlink="">
      <xdr:nvSpPr>
        <xdr:cNvPr id="179" name="フローチャート: 判断 178"/>
        <xdr:cNvSpPr/>
      </xdr:nvSpPr>
      <xdr:spPr>
        <a:xfrm>
          <a:off x="3444875" y="12736830"/>
          <a:ext cx="8572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103505</xdr:rowOff>
    </xdr:from>
    <xdr:ext cx="466090" cy="240030"/>
    <xdr:sp macro="" textlink="">
      <xdr:nvSpPr>
        <xdr:cNvPr id="180" name="テキスト ボックス 179"/>
        <xdr:cNvSpPr txBox="1"/>
      </xdr:nvSpPr>
      <xdr:spPr>
        <a:xfrm>
          <a:off x="3276600" y="12822555"/>
          <a:ext cx="4660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23495</xdr:rowOff>
    </xdr:from>
    <xdr:to xmlns:xdr="http://schemas.openxmlformats.org/drawingml/2006/spreadsheetDrawing">
      <xdr:col>15</xdr:col>
      <xdr:colOff>50800</xdr:colOff>
      <xdr:row>76</xdr:row>
      <xdr:rowOff>97790</xdr:rowOff>
    </xdr:to>
    <xdr:cxnSp macro="">
      <xdr:nvCxnSpPr>
        <xdr:cNvPr id="181" name="直線コネクタ 180"/>
        <xdr:cNvCxnSpPr/>
      </xdr:nvCxnSpPr>
      <xdr:spPr>
        <a:xfrm flipV="1">
          <a:off x="1860550" y="12412345"/>
          <a:ext cx="809625"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154940</xdr:rowOff>
    </xdr:from>
    <xdr:to xmlns:xdr="http://schemas.openxmlformats.org/drawingml/2006/spreadsheetDrawing">
      <xdr:col>15</xdr:col>
      <xdr:colOff>101600</xdr:colOff>
      <xdr:row>77</xdr:row>
      <xdr:rowOff>90805</xdr:rowOff>
    </xdr:to>
    <xdr:sp macro="" textlink="">
      <xdr:nvSpPr>
        <xdr:cNvPr id="182" name="フローチャート: 判断 181"/>
        <xdr:cNvSpPr/>
      </xdr:nvSpPr>
      <xdr:spPr>
        <a:xfrm>
          <a:off x="2619375" y="12708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81915</xdr:rowOff>
    </xdr:from>
    <xdr:ext cx="466090" cy="238125"/>
    <xdr:sp macro="" textlink="">
      <xdr:nvSpPr>
        <xdr:cNvPr id="183" name="テキスト ボックス 182"/>
        <xdr:cNvSpPr txBox="1"/>
      </xdr:nvSpPr>
      <xdr:spPr>
        <a:xfrm>
          <a:off x="2451100" y="12800965"/>
          <a:ext cx="46609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76</xdr:row>
      <xdr:rowOff>97790</xdr:rowOff>
    </xdr:from>
    <xdr:to xmlns:xdr="http://schemas.openxmlformats.org/drawingml/2006/spreadsheetDrawing">
      <xdr:col>10</xdr:col>
      <xdr:colOff>114300</xdr:colOff>
      <xdr:row>78</xdr:row>
      <xdr:rowOff>9525</xdr:rowOff>
    </xdr:to>
    <xdr:cxnSp macro="">
      <xdr:nvCxnSpPr>
        <xdr:cNvPr id="184" name="直線コネクタ 183"/>
        <xdr:cNvCxnSpPr/>
      </xdr:nvCxnSpPr>
      <xdr:spPr>
        <a:xfrm flipV="1">
          <a:off x="1047750" y="12651740"/>
          <a:ext cx="8128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137160</xdr:rowOff>
    </xdr:from>
    <xdr:to xmlns:xdr="http://schemas.openxmlformats.org/drawingml/2006/spreadsheetDrawing">
      <xdr:col>10</xdr:col>
      <xdr:colOff>165100</xdr:colOff>
      <xdr:row>77</xdr:row>
      <xdr:rowOff>71755</xdr:rowOff>
    </xdr:to>
    <xdr:sp macro="" textlink="">
      <xdr:nvSpPr>
        <xdr:cNvPr id="185" name="フローチャート: 判断 184"/>
        <xdr:cNvSpPr/>
      </xdr:nvSpPr>
      <xdr:spPr>
        <a:xfrm>
          <a:off x="1809750" y="12691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64135</xdr:rowOff>
    </xdr:from>
    <xdr:ext cx="466090" cy="238760"/>
    <xdr:sp macro="" textlink="">
      <xdr:nvSpPr>
        <xdr:cNvPr id="186" name="テキスト ボックス 185"/>
        <xdr:cNvSpPr txBox="1"/>
      </xdr:nvSpPr>
      <xdr:spPr>
        <a:xfrm>
          <a:off x="1641475" y="12783185"/>
          <a:ext cx="4660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137160</xdr:rowOff>
    </xdr:from>
    <xdr:to xmlns:xdr="http://schemas.openxmlformats.org/drawingml/2006/spreadsheetDrawing">
      <xdr:col>6</xdr:col>
      <xdr:colOff>38100</xdr:colOff>
      <xdr:row>77</xdr:row>
      <xdr:rowOff>71755</xdr:rowOff>
    </xdr:to>
    <xdr:sp macro="" textlink="">
      <xdr:nvSpPr>
        <xdr:cNvPr id="187" name="フローチャート: 判断 186"/>
        <xdr:cNvSpPr/>
      </xdr:nvSpPr>
      <xdr:spPr>
        <a:xfrm>
          <a:off x="1000125" y="1269111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88265</xdr:rowOff>
    </xdr:from>
    <xdr:ext cx="466090" cy="236855"/>
    <xdr:sp macro="" textlink="">
      <xdr:nvSpPr>
        <xdr:cNvPr id="188" name="テキスト ボックス 187"/>
        <xdr:cNvSpPr txBox="1"/>
      </xdr:nvSpPr>
      <xdr:spPr>
        <a:xfrm>
          <a:off x="831850" y="12477115"/>
          <a:ext cx="4660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73660</xdr:rowOff>
    </xdr:from>
    <xdr:ext cx="762000" cy="240665"/>
    <xdr:sp macro="" textlink="">
      <xdr:nvSpPr>
        <xdr:cNvPr id="189" name="テキスト ボックス 188"/>
        <xdr:cNvSpPr txBox="1"/>
      </xdr:nvSpPr>
      <xdr:spPr>
        <a:xfrm>
          <a:off x="407987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73660</xdr:rowOff>
    </xdr:from>
    <xdr:ext cx="762000" cy="240665"/>
    <xdr:sp macro="" textlink="">
      <xdr:nvSpPr>
        <xdr:cNvPr id="190" name="テキスト ボックス 189"/>
        <xdr:cNvSpPr txBox="1"/>
      </xdr:nvSpPr>
      <xdr:spPr>
        <a:xfrm>
          <a:off x="331787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73660</xdr:rowOff>
    </xdr:from>
    <xdr:ext cx="762000" cy="240665"/>
    <xdr:sp macro="" textlink="">
      <xdr:nvSpPr>
        <xdr:cNvPr id="191" name="テキスト ボックス 190"/>
        <xdr:cNvSpPr txBox="1"/>
      </xdr:nvSpPr>
      <xdr:spPr>
        <a:xfrm>
          <a:off x="2495550"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73660</xdr:rowOff>
    </xdr:from>
    <xdr:ext cx="762000" cy="240665"/>
    <xdr:sp macro="" textlink="">
      <xdr:nvSpPr>
        <xdr:cNvPr id="192" name="テキスト ボックス 191"/>
        <xdr:cNvSpPr txBox="1"/>
      </xdr:nvSpPr>
      <xdr:spPr>
        <a:xfrm>
          <a:off x="168592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73660</xdr:rowOff>
    </xdr:from>
    <xdr:ext cx="762000" cy="240665"/>
    <xdr:sp macro="" textlink="">
      <xdr:nvSpPr>
        <xdr:cNvPr id="193" name="テキスト ボックス 192"/>
        <xdr:cNvSpPr txBox="1"/>
      </xdr:nvSpPr>
      <xdr:spPr>
        <a:xfrm>
          <a:off x="87312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60325</xdr:rowOff>
    </xdr:from>
    <xdr:to xmlns:xdr="http://schemas.openxmlformats.org/drawingml/2006/spreadsheetDrawing">
      <xdr:col>24</xdr:col>
      <xdr:colOff>114300</xdr:colOff>
      <xdr:row>76</xdr:row>
      <xdr:rowOff>154305</xdr:rowOff>
    </xdr:to>
    <xdr:sp macro="" textlink="">
      <xdr:nvSpPr>
        <xdr:cNvPr id="194" name="楕円 193"/>
        <xdr:cNvSpPr/>
      </xdr:nvSpPr>
      <xdr:spPr>
        <a:xfrm>
          <a:off x="4203700" y="1261427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81280</xdr:rowOff>
    </xdr:from>
    <xdr:ext cx="534670" cy="238125"/>
    <xdr:sp macro="" textlink="">
      <xdr:nvSpPr>
        <xdr:cNvPr id="195" name="維持補修費該当値テキスト"/>
        <xdr:cNvSpPr txBox="1"/>
      </xdr:nvSpPr>
      <xdr:spPr>
        <a:xfrm>
          <a:off x="4305300" y="12470130"/>
          <a:ext cx="53467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146685</xdr:rowOff>
    </xdr:from>
    <xdr:to xmlns:xdr="http://schemas.openxmlformats.org/drawingml/2006/spreadsheetDrawing">
      <xdr:col>20</xdr:col>
      <xdr:colOff>38100</xdr:colOff>
      <xdr:row>77</xdr:row>
      <xdr:rowOff>81915</xdr:rowOff>
    </xdr:to>
    <xdr:sp macro="" textlink="">
      <xdr:nvSpPr>
        <xdr:cNvPr id="196" name="楕円 195"/>
        <xdr:cNvSpPr/>
      </xdr:nvSpPr>
      <xdr:spPr>
        <a:xfrm>
          <a:off x="3444875" y="12700635"/>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97155</xdr:rowOff>
    </xdr:from>
    <xdr:ext cx="466090" cy="238760"/>
    <xdr:sp macro="" textlink="">
      <xdr:nvSpPr>
        <xdr:cNvPr id="197" name="テキスト ボックス 196"/>
        <xdr:cNvSpPr txBox="1"/>
      </xdr:nvSpPr>
      <xdr:spPr>
        <a:xfrm>
          <a:off x="3276600" y="12486005"/>
          <a:ext cx="4660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134620</xdr:rowOff>
    </xdr:from>
    <xdr:to xmlns:xdr="http://schemas.openxmlformats.org/drawingml/2006/spreadsheetDrawing">
      <xdr:col>15</xdr:col>
      <xdr:colOff>101600</xdr:colOff>
      <xdr:row>75</xdr:row>
      <xdr:rowOff>69850</xdr:rowOff>
    </xdr:to>
    <xdr:sp macro="" textlink="">
      <xdr:nvSpPr>
        <xdr:cNvPr id="198" name="楕円 197"/>
        <xdr:cNvSpPr/>
      </xdr:nvSpPr>
      <xdr:spPr>
        <a:xfrm>
          <a:off x="2619375" y="123583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73</xdr:row>
      <xdr:rowOff>85725</xdr:rowOff>
    </xdr:from>
    <xdr:ext cx="530860" cy="236855"/>
    <xdr:sp macro="" textlink="">
      <xdr:nvSpPr>
        <xdr:cNvPr id="199" name="テキスト ボックス 198"/>
        <xdr:cNvSpPr txBox="1"/>
      </xdr:nvSpPr>
      <xdr:spPr>
        <a:xfrm>
          <a:off x="2434590" y="12144375"/>
          <a:ext cx="5308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50800</xdr:rowOff>
    </xdr:from>
    <xdr:to xmlns:xdr="http://schemas.openxmlformats.org/drawingml/2006/spreadsheetDrawing">
      <xdr:col>10</xdr:col>
      <xdr:colOff>165100</xdr:colOff>
      <xdr:row>76</xdr:row>
      <xdr:rowOff>144780</xdr:rowOff>
    </xdr:to>
    <xdr:sp macro="" textlink="">
      <xdr:nvSpPr>
        <xdr:cNvPr id="200" name="楕円 199"/>
        <xdr:cNvSpPr/>
      </xdr:nvSpPr>
      <xdr:spPr>
        <a:xfrm>
          <a:off x="1809750" y="1260475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1905</xdr:rowOff>
    </xdr:from>
    <xdr:ext cx="530860" cy="240030"/>
    <xdr:sp macro="" textlink="">
      <xdr:nvSpPr>
        <xdr:cNvPr id="201" name="テキスト ボックス 200"/>
        <xdr:cNvSpPr txBox="1"/>
      </xdr:nvSpPr>
      <xdr:spPr>
        <a:xfrm>
          <a:off x="1609090" y="12390755"/>
          <a:ext cx="5308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122555</xdr:rowOff>
    </xdr:from>
    <xdr:to xmlns:xdr="http://schemas.openxmlformats.org/drawingml/2006/spreadsheetDrawing">
      <xdr:col>6</xdr:col>
      <xdr:colOff>38100</xdr:colOff>
      <xdr:row>78</xdr:row>
      <xdr:rowOff>57785</xdr:rowOff>
    </xdr:to>
    <xdr:sp macro="" textlink="">
      <xdr:nvSpPr>
        <xdr:cNvPr id="202" name="楕円 201"/>
        <xdr:cNvSpPr/>
      </xdr:nvSpPr>
      <xdr:spPr>
        <a:xfrm>
          <a:off x="1000125" y="12841605"/>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48895</xdr:rowOff>
    </xdr:from>
    <xdr:ext cx="466090" cy="238125"/>
    <xdr:sp macro="" textlink="">
      <xdr:nvSpPr>
        <xdr:cNvPr id="203" name="テキスト ボックス 202"/>
        <xdr:cNvSpPr txBox="1"/>
      </xdr:nvSpPr>
      <xdr:spPr>
        <a:xfrm>
          <a:off x="831850" y="12933045"/>
          <a:ext cx="46609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53340</xdr:rowOff>
    </xdr:from>
    <xdr:to xmlns:xdr="http://schemas.openxmlformats.org/drawingml/2006/spreadsheetDrawing">
      <xdr:col>28</xdr:col>
      <xdr:colOff>114300</xdr:colOff>
      <xdr:row>85</xdr:row>
      <xdr:rowOff>29210</xdr:rowOff>
    </xdr:to>
    <xdr:sp macro="" textlink="">
      <xdr:nvSpPr>
        <xdr:cNvPr id="204" name="正方形/長方形 203"/>
        <xdr:cNvSpPr/>
      </xdr:nvSpPr>
      <xdr:spPr>
        <a:xfrm>
          <a:off x="698500" y="13762990"/>
          <a:ext cx="430530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53340</xdr:rowOff>
    </xdr:from>
    <xdr:to xmlns:xdr="http://schemas.openxmlformats.org/drawingml/2006/spreadsheetDrawing">
      <xdr:col>12</xdr:col>
      <xdr:colOff>127000</xdr:colOff>
      <xdr:row>86</xdr:row>
      <xdr:rowOff>129540</xdr:rowOff>
    </xdr:to>
    <xdr:sp macro="" textlink="">
      <xdr:nvSpPr>
        <xdr:cNvPr id="205" name="正方形/長方形 204"/>
        <xdr:cNvSpPr/>
      </xdr:nvSpPr>
      <xdr:spPr>
        <a:xfrm>
          <a:off x="825500"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83185</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25500"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53340</xdr:rowOff>
    </xdr:from>
    <xdr:to xmlns:xdr="http://schemas.openxmlformats.org/drawingml/2006/spreadsheetDrawing">
      <xdr:col>18</xdr:col>
      <xdr:colOff>0</xdr:colOff>
      <xdr:row>86</xdr:row>
      <xdr:rowOff>129540</xdr:rowOff>
    </xdr:to>
    <xdr:sp macro="" textlink="">
      <xdr:nvSpPr>
        <xdr:cNvPr id="207" name="正方形/長方形 206"/>
        <xdr:cNvSpPr/>
      </xdr:nvSpPr>
      <xdr:spPr>
        <a:xfrm>
          <a:off x="1746250"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83185</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746250"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53340</xdr:rowOff>
    </xdr:from>
    <xdr:to xmlns:xdr="http://schemas.openxmlformats.org/drawingml/2006/spreadsheetDrawing">
      <xdr:col>24</xdr:col>
      <xdr:colOff>0</xdr:colOff>
      <xdr:row>86</xdr:row>
      <xdr:rowOff>129540</xdr:rowOff>
    </xdr:to>
    <xdr:sp macro="" textlink="">
      <xdr:nvSpPr>
        <xdr:cNvPr id="209" name="正方形/長方形 208"/>
        <xdr:cNvSpPr/>
      </xdr:nvSpPr>
      <xdr:spPr>
        <a:xfrm>
          <a:off x="2794000"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83185</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2794000"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698500" y="14559280"/>
          <a:ext cx="4305300" cy="22682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09550"/>
    <xdr:sp macro="" textlink="">
      <xdr:nvSpPr>
        <xdr:cNvPr id="212" name="テキスト ボックス 211"/>
        <xdr:cNvSpPr txBox="1"/>
      </xdr:nvSpPr>
      <xdr:spPr>
        <a:xfrm>
          <a:off x="676275" y="1437576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5270"/>
    <xdr:sp macro="" textlink="">
      <xdr:nvSpPr>
        <xdr:cNvPr id="214" name="テキスト ボックス 213"/>
        <xdr:cNvSpPr txBox="1"/>
      </xdr:nvSpPr>
      <xdr:spPr>
        <a:xfrm>
          <a:off x="481330" y="16685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7685" cy="259080"/>
    <xdr:sp macro="" textlink="">
      <xdr:nvSpPr>
        <xdr:cNvPr id="216" name="テキスト ボックス 215"/>
        <xdr:cNvSpPr txBox="1"/>
      </xdr:nvSpPr>
      <xdr:spPr>
        <a:xfrm>
          <a:off x="214630" y="16304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27685" cy="259080"/>
    <xdr:sp macro="" textlink="">
      <xdr:nvSpPr>
        <xdr:cNvPr id="218" name="テキスト ボックス 217"/>
        <xdr:cNvSpPr txBox="1"/>
      </xdr:nvSpPr>
      <xdr:spPr>
        <a:xfrm>
          <a:off x="214630"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27685" cy="255270"/>
    <xdr:sp macro="" textlink="">
      <xdr:nvSpPr>
        <xdr:cNvPr id="220" name="テキスト ボックス 219"/>
        <xdr:cNvSpPr txBox="1"/>
      </xdr:nvSpPr>
      <xdr:spPr>
        <a:xfrm>
          <a:off x="214630"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2" name="テキスト ボックス 221"/>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59055</xdr:rowOff>
    </xdr:from>
    <xdr:to xmlns:xdr="http://schemas.openxmlformats.org/drawingml/2006/spreadsheetDrawing">
      <xdr:col>28</xdr:col>
      <xdr:colOff>114300</xdr:colOff>
      <xdr:row>90</xdr:row>
      <xdr:rowOff>59055</xdr:rowOff>
    </xdr:to>
    <xdr:cxnSp macro="">
      <xdr:nvCxnSpPr>
        <xdr:cNvPr id="223" name="直線コネクタ 222"/>
        <xdr:cNvCxnSpPr/>
      </xdr:nvCxnSpPr>
      <xdr:spPr>
        <a:xfrm>
          <a:off x="698500" y="149244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86360</xdr:rowOff>
    </xdr:from>
    <xdr:ext cx="595630" cy="237490"/>
    <xdr:sp macro="" textlink="">
      <xdr:nvSpPr>
        <xdr:cNvPr id="224" name="テキスト ボックス 223"/>
        <xdr:cNvSpPr txBox="1"/>
      </xdr:nvSpPr>
      <xdr:spPr>
        <a:xfrm>
          <a:off x="166370" y="1478661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88</xdr:row>
      <xdr:rowOff>24130</xdr:rowOff>
    </xdr:to>
    <xdr:cxnSp macro="">
      <xdr:nvCxnSpPr>
        <xdr:cNvPr id="225" name="直線コネクタ 224"/>
        <xdr:cNvCxnSpPr/>
      </xdr:nvCxnSpPr>
      <xdr:spPr>
        <a:xfrm>
          <a:off x="698500" y="145592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50800</xdr:rowOff>
    </xdr:from>
    <xdr:ext cx="595630" cy="236855"/>
    <xdr:sp macro="" textlink="">
      <xdr:nvSpPr>
        <xdr:cNvPr id="226" name="テキスト ボックス 225"/>
        <xdr:cNvSpPr txBox="1"/>
      </xdr:nvSpPr>
      <xdr:spPr>
        <a:xfrm>
          <a:off x="166370" y="14420850"/>
          <a:ext cx="59563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698500" y="14559280"/>
          <a:ext cx="4305300" cy="22682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6350</xdr:rowOff>
    </xdr:from>
    <xdr:to xmlns:xdr="http://schemas.openxmlformats.org/drawingml/2006/spreadsheetDrawing">
      <xdr:col>24</xdr:col>
      <xdr:colOff>62865</xdr:colOff>
      <xdr:row>97</xdr:row>
      <xdr:rowOff>153035</xdr:rowOff>
    </xdr:to>
    <xdr:cxnSp macro="">
      <xdr:nvCxnSpPr>
        <xdr:cNvPr id="228" name="直線コネクタ 227"/>
        <xdr:cNvCxnSpPr/>
      </xdr:nvCxnSpPr>
      <xdr:spPr>
        <a:xfrm flipV="1">
          <a:off x="4252595" y="14871700"/>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156845</xdr:rowOff>
    </xdr:from>
    <xdr:ext cx="534670" cy="255270"/>
    <xdr:sp macro="" textlink="">
      <xdr:nvSpPr>
        <xdr:cNvPr id="229" name="扶助費最小値テキスト"/>
        <xdr:cNvSpPr txBox="1"/>
      </xdr:nvSpPr>
      <xdr:spPr>
        <a:xfrm>
          <a:off x="4305300" y="162159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153035</xdr:rowOff>
    </xdr:from>
    <xdr:to xmlns:xdr="http://schemas.openxmlformats.org/drawingml/2006/spreadsheetDrawing">
      <xdr:col>24</xdr:col>
      <xdr:colOff>152400</xdr:colOff>
      <xdr:row>97</xdr:row>
      <xdr:rowOff>153035</xdr:rowOff>
    </xdr:to>
    <xdr:cxnSp macro="">
      <xdr:nvCxnSpPr>
        <xdr:cNvPr id="230" name="直線コネクタ 229"/>
        <xdr:cNvCxnSpPr/>
      </xdr:nvCxnSpPr>
      <xdr:spPr>
        <a:xfrm>
          <a:off x="4181475" y="16212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116840</xdr:rowOff>
    </xdr:from>
    <xdr:ext cx="598805" cy="236855"/>
    <xdr:sp macro="" textlink="">
      <xdr:nvSpPr>
        <xdr:cNvPr id="231" name="扶助費最大値テキスト"/>
        <xdr:cNvSpPr txBox="1"/>
      </xdr:nvSpPr>
      <xdr:spPr>
        <a:xfrm>
          <a:off x="4305300" y="14651990"/>
          <a:ext cx="5988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6350</xdr:rowOff>
    </xdr:from>
    <xdr:to xmlns:xdr="http://schemas.openxmlformats.org/drawingml/2006/spreadsheetDrawing">
      <xdr:col>24</xdr:col>
      <xdr:colOff>152400</xdr:colOff>
      <xdr:row>90</xdr:row>
      <xdr:rowOff>6350</xdr:rowOff>
    </xdr:to>
    <xdr:cxnSp macro="">
      <xdr:nvCxnSpPr>
        <xdr:cNvPr id="232" name="直線コネクタ 231"/>
        <xdr:cNvCxnSpPr/>
      </xdr:nvCxnSpPr>
      <xdr:spPr>
        <a:xfrm>
          <a:off x="4181475" y="14871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95</xdr:row>
      <xdr:rowOff>157480</xdr:rowOff>
    </xdr:from>
    <xdr:to xmlns:xdr="http://schemas.openxmlformats.org/drawingml/2006/spreadsheetDrawing">
      <xdr:col>24</xdr:col>
      <xdr:colOff>63500</xdr:colOff>
      <xdr:row>96</xdr:row>
      <xdr:rowOff>70485</xdr:rowOff>
    </xdr:to>
    <xdr:cxnSp macro="">
      <xdr:nvCxnSpPr>
        <xdr:cNvPr id="233" name="直線コネクタ 232"/>
        <xdr:cNvCxnSpPr/>
      </xdr:nvCxnSpPr>
      <xdr:spPr>
        <a:xfrm flipV="1">
          <a:off x="3492500" y="15873730"/>
          <a:ext cx="762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97790</xdr:rowOff>
    </xdr:from>
    <xdr:ext cx="534670" cy="255270"/>
    <xdr:sp macro="" textlink="">
      <xdr:nvSpPr>
        <xdr:cNvPr id="234" name="扶助費平均値テキスト"/>
        <xdr:cNvSpPr txBox="1"/>
      </xdr:nvSpPr>
      <xdr:spPr>
        <a:xfrm>
          <a:off x="4305300" y="1547114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74930</xdr:rowOff>
    </xdr:from>
    <xdr:to xmlns:xdr="http://schemas.openxmlformats.org/drawingml/2006/spreadsheetDrawing">
      <xdr:col>24</xdr:col>
      <xdr:colOff>114300</xdr:colOff>
      <xdr:row>95</xdr:row>
      <xdr:rowOff>5080</xdr:rowOff>
    </xdr:to>
    <xdr:sp macro="" textlink="">
      <xdr:nvSpPr>
        <xdr:cNvPr id="235" name="フローチャート: 判断 234"/>
        <xdr:cNvSpPr/>
      </xdr:nvSpPr>
      <xdr:spPr>
        <a:xfrm>
          <a:off x="4203700" y="156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70485</xdr:rowOff>
    </xdr:from>
    <xdr:to xmlns:xdr="http://schemas.openxmlformats.org/drawingml/2006/spreadsheetDrawing">
      <xdr:col>19</xdr:col>
      <xdr:colOff>174625</xdr:colOff>
      <xdr:row>97</xdr:row>
      <xdr:rowOff>109220</xdr:rowOff>
    </xdr:to>
    <xdr:cxnSp macro="">
      <xdr:nvCxnSpPr>
        <xdr:cNvPr id="236" name="直線コネクタ 235"/>
        <xdr:cNvCxnSpPr/>
      </xdr:nvCxnSpPr>
      <xdr:spPr>
        <a:xfrm flipV="1">
          <a:off x="2670175" y="15958185"/>
          <a:ext cx="822325"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147320</xdr:rowOff>
    </xdr:from>
    <xdr:to xmlns:xdr="http://schemas.openxmlformats.org/drawingml/2006/spreadsheetDrawing">
      <xdr:col>20</xdr:col>
      <xdr:colOff>38100</xdr:colOff>
      <xdr:row>95</xdr:row>
      <xdr:rowOff>77470</xdr:rowOff>
    </xdr:to>
    <xdr:sp macro="" textlink="">
      <xdr:nvSpPr>
        <xdr:cNvPr id="237" name="フローチャート: 判断 236"/>
        <xdr:cNvSpPr/>
      </xdr:nvSpPr>
      <xdr:spPr>
        <a:xfrm>
          <a:off x="3444875" y="156921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93980</xdr:rowOff>
    </xdr:from>
    <xdr:ext cx="530860" cy="259080"/>
    <xdr:sp macro="" textlink="">
      <xdr:nvSpPr>
        <xdr:cNvPr id="238" name="テキスト ボックス 237"/>
        <xdr:cNvSpPr txBox="1"/>
      </xdr:nvSpPr>
      <xdr:spPr>
        <a:xfrm>
          <a:off x="3244215" y="154673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109220</xdr:rowOff>
    </xdr:from>
    <xdr:to xmlns:xdr="http://schemas.openxmlformats.org/drawingml/2006/spreadsheetDrawing">
      <xdr:col>15</xdr:col>
      <xdr:colOff>50800</xdr:colOff>
      <xdr:row>97</xdr:row>
      <xdr:rowOff>148590</xdr:rowOff>
    </xdr:to>
    <xdr:cxnSp macro="">
      <xdr:nvCxnSpPr>
        <xdr:cNvPr id="239" name="直線コネクタ 238"/>
        <xdr:cNvCxnSpPr/>
      </xdr:nvCxnSpPr>
      <xdr:spPr>
        <a:xfrm flipV="1">
          <a:off x="1860550" y="16168370"/>
          <a:ext cx="8096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71755</xdr:rowOff>
    </xdr:from>
    <xdr:to xmlns:xdr="http://schemas.openxmlformats.org/drawingml/2006/spreadsheetDrawing">
      <xdr:col>15</xdr:col>
      <xdr:colOff>101600</xdr:colOff>
      <xdr:row>96</xdr:row>
      <xdr:rowOff>1905</xdr:rowOff>
    </xdr:to>
    <xdr:sp macro="" textlink="">
      <xdr:nvSpPr>
        <xdr:cNvPr id="240" name="フローチャート: 判断 239"/>
        <xdr:cNvSpPr/>
      </xdr:nvSpPr>
      <xdr:spPr>
        <a:xfrm>
          <a:off x="2619375" y="1578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18415</xdr:rowOff>
    </xdr:from>
    <xdr:ext cx="530860" cy="255270"/>
    <xdr:sp macro="" textlink="">
      <xdr:nvSpPr>
        <xdr:cNvPr id="241" name="テキスト ボックス 240"/>
        <xdr:cNvSpPr txBox="1"/>
      </xdr:nvSpPr>
      <xdr:spPr>
        <a:xfrm>
          <a:off x="2434590" y="155632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97</xdr:row>
      <xdr:rowOff>148590</xdr:rowOff>
    </xdr:from>
    <xdr:to xmlns:xdr="http://schemas.openxmlformats.org/drawingml/2006/spreadsheetDrawing">
      <xdr:col>10</xdr:col>
      <xdr:colOff>114300</xdr:colOff>
      <xdr:row>97</xdr:row>
      <xdr:rowOff>160655</xdr:rowOff>
    </xdr:to>
    <xdr:cxnSp macro="">
      <xdr:nvCxnSpPr>
        <xdr:cNvPr id="242" name="直線コネクタ 241"/>
        <xdr:cNvCxnSpPr/>
      </xdr:nvCxnSpPr>
      <xdr:spPr>
        <a:xfrm flipV="1">
          <a:off x="1047750" y="16207740"/>
          <a:ext cx="8128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97790</xdr:rowOff>
    </xdr:from>
    <xdr:to xmlns:xdr="http://schemas.openxmlformats.org/drawingml/2006/spreadsheetDrawing">
      <xdr:col>10</xdr:col>
      <xdr:colOff>165100</xdr:colOff>
      <xdr:row>95</xdr:row>
      <xdr:rowOff>27940</xdr:rowOff>
    </xdr:to>
    <xdr:sp macro="" textlink="">
      <xdr:nvSpPr>
        <xdr:cNvPr id="243" name="フローチャート: 判断 242"/>
        <xdr:cNvSpPr/>
      </xdr:nvSpPr>
      <xdr:spPr>
        <a:xfrm>
          <a:off x="1809750" y="1564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44450</xdr:rowOff>
    </xdr:from>
    <xdr:ext cx="530860" cy="259080"/>
    <xdr:sp macro="" textlink="">
      <xdr:nvSpPr>
        <xdr:cNvPr id="244" name="テキスト ボックス 243"/>
        <xdr:cNvSpPr txBox="1"/>
      </xdr:nvSpPr>
      <xdr:spPr>
        <a:xfrm>
          <a:off x="1609090" y="154178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99695</xdr:rowOff>
    </xdr:from>
    <xdr:to xmlns:xdr="http://schemas.openxmlformats.org/drawingml/2006/spreadsheetDrawing">
      <xdr:col>6</xdr:col>
      <xdr:colOff>38100</xdr:colOff>
      <xdr:row>97</xdr:row>
      <xdr:rowOff>29845</xdr:rowOff>
    </xdr:to>
    <xdr:sp macro="" textlink="">
      <xdr:nvSpPr>
        <xdr:cNvPr id="245" name="フローチャート: 判断 244"/>
        <xdr:cNvSpPr/>
      </xdr:nvSpPr>
      <xdr:spPr>
        <a:xfrm>
          <a:off x="1000125" y="159873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46355</xdr:rowOff>
    </xdr:from>
    <xdr:ext cx="530860" cy="259080"/>
    <xdr:sp macro="" textlink="">
      <xdr:nvSpPr>
        <xdr:cNvPr id="246" name="テキスト ボックス 245"/>
        <xdr:cNvSpPr txBox="1"/>
      </xdr:nvSpPr>
      <xdr:spPr>
        <a:xfrm>
          <a:off x="799465" y="157626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8" name="テキスト ボックス 247"/>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1" name="テキスト ボックス 250"/>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106680</xdr:rowOff>
    </xdr:from>
    <xdr:to xmlns:xdr="http://schemas.openxmlformats.org/drawingml/2006/spreadsheetDrawing">
      <xdr:col>24</xdr:col>
      <xdr:colOff>114300</xdr:colOff>
      <xdr:row>96</xdr:row>
      <xdr:rowOff>36830</xdr:rowOff>
    </xdr:to>
    <xdr:sp macro="" textlink="">
      <xdr:nvSpPr>
        <xdr:cNvPr id="252" name="楕円 251"/>
        <xdr:cNvSpPr/>
      </xdr:nvSpPr>
      <xdr:spPr>
        <a:xfrm>
          <a:off x="4203700" y="158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85090</xdr:rowOff>
    </xdr:from>
    <xdr:ext cx="534670" cy="259080"/>
    <xdr:sp macro="" textlink="">
      <xdr:nvSpPr>
        <xdr:cNvPr id="253" name="扶助費該当値テキスト"/>
        <xdr:cNvSpPr txBox="1"/>
      </xdr:nvSpPr>
      <xdr:spPr>
        <a:xfrm>
          <a:off x="4305300" y="15801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19685</xdr:rowOff>
    </xdr:from>
    <xdr:to xmlns:xdr="http://schemas.openxmlformats.org/drawingml/2006/spreadsheetDrawing">
      <xdr:col>20</xdr:col>
      <xdr:colOff>38100</xdr:colOff>
      <xdr:row>96</xdr:row>
      <xdr:rowOff>121285</xdr:rowOff>
    </xdr:to>
    <xdr:sp macro="" textlink="">
      <xdr:nvSpPr>
        <xdr:cNvPr id="254" name="楕円 253"/>
        <xdr:cNvSpPr/>
      </xdr:nvSpPr>
      <xdr:spPr>
        <a:xfrm>
          <a:off x="3444875" y="159073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112395</xdr:rowOff>
    </xdr:from>
    <xdr:ext cx="530860" cy="255270"/>
    <xdr:sp macro="" textlink="">
      <xdr:nvSpPr>
        <xdr:cNvPr id="255" name="テキスト ボックス 254"/>
        <xdr:cNvSpPr txBox="1"/>
      </xdr:nvSpPr>
      <xdr:spPr>
        <a:xfrm>
          <a:off x="3244215" y="160000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57785</xdr:rowOff>
    </xdr:from>
    <xdr:to xmlns:xdr="http://schemas.openxmlformats.org/drawingml/2006/spreadsheetDrawing">
      <xdr:col>15</xdr:col>
      <xdr:colOff>101600</xdr:colOff>
      <xdr:row>97</xdr:row>
      <xdr:rowOff>159385</xdr:rowOff>
    </xdr:to>
    <xdr:sp macro="" textlink="">
      <xdr:nvSpPr>
        <xdr:cNvPr id="256" name="楕円 255"/>
        <xdr:cNvSpPr/>
      </xdr:nvSpPr>
      <xdr:spPr>
        <a:xfrm>
          <a:off x="2619375" y="1611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150495</xdr:rowOff>
    </xdr:from>
    <xdr:ext cx="530860" cy="259080"/>
    <xdr:sp macro="" textlink="">
      <xdr:nvSpPr>
        <xdr:cNvPr id="257" name="テキスト ボックス 256"/>
        <xdr:cNvSpPr txBox="1"/>
      </xdr:nvSpPr>
      <xdr:spPr>
        <a:xfrm>
          <a:off x="2434590" y="162096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97790</xdr:rowOff>
    </xdr:from>
    <xdr:to xmlns:xdr="http://schemas.openxmlformats.org/drawingml/2006/spreadsheetDrawing">
      <xdr:col>10</xdr:col>
      <xdr:colOff>165100</xdr:colOff>
      <xdr:row>98</xdr:row>
      <xdr:rowOff>27940</xdr:rowOff>
    </xdr:to>
    <xdr:sp macro="" textlink="">
      <xdr:nvSpPr>
        <xdr:cNvPr id="258" name="楕円 257"/>
        <xdr:cNvSpPr/>
      </xdr:nvSpPr>
      <xdr:spPr>
        <a:xfrm>
          <a:off x="1809750" y="161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19050</xdr:rowOff>
    </xdr:from>
    <xdr:ext cx="530860" cy="255270"/>
    <xdr:sp macro="" textlink="">
      <xdr:nvSpPr>
        <xdr:cNvPr id="259" name="テキスト ボックス 258"/>
        <xdr:cNvSpPr txBox="1"/>
      </xdr:nvSpPr>
      <xdr:spPr>
        <a:xfrm>
          <a:off x="1609090" y="162496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109855</xdr:rowOff>
    </xdr:from>
    <xdr:to xmlns:xdr="http://schemas.openxmlformats.org/drawingml/2006/spreadsheetDrawing">
      <xdr:col>6</xdr:col>
      <xdr:colOff>38100</xdr:colOff>
      <xdr:row>98</xdr:row>
      <xdr:rowOff>40640</xdr:rowOff>
    </xdr:to>
    <xdr:sp macro="" textlink="">
      <xdr:nvSpPr>
        <xdr:cNvPr id="260" name="楕円 259"/>
        <xdr:cNvSpPr/>
      </xdr:nvSpPr>
      <xdr:spPr>
        <a:xfrm>
          <a:off x="1000125" y="1616900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31115</xdr:rowOff>
    </xdr:from>
    <xdr:ext cx="530860" cy="255270"/>
    <xdr:sp macro="" textlink="">
      <xdr:nvSpPr>
        <xdr:cNvPr id="261" name="テキスト ボックス 260"/>
        <xdr:cNvSpPr txBox="1"/>
      </xdr:nvSpPr>
      <xdr:spPr>
        <a:xfrm>
          <a:off x="799465" y="162617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29845</xdr:rowOff>
    </xdr:to>
    <xdr:sp macro="" textlink="">
      <xdr:nvSpPr>
        <xdr:cNvPr id="262" name="正方形/長方形 261"/>
        <xdr:cNvSpPr/>
      </xdr:nvSpPr>
      <xdr:spPr>
        <a:xfrm>
          <a:off x="6064250" y="3858895"/>
          <a:ext cx="42894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3" name="正方形/長方形 262"/>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5" name="正方形/長方形 264"/>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67" name="正方形/長方形 266"/>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78740</xdr:rowOff>
    </xdr:to>
    <xdr:sp macro="" textlink="">
      <xdr:nvSpPr>
        <xdr:cNvPr id="269" name="正方形/長方形 268"/>
        <xdr:cNvSpPr/>
      </xdr:nvSpPr>
      <xdr:spPr>
        <a:xfrm>
          <a:off x="6064250" y="4653915"/>
          <a:ext cx="4289425"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6535"/>
    <xdr:sp macro="" textlink="">
      <xdr:nvSpPr>
        <xdr:cNvPr id="270" name="テキスト ボックス 269"/>
        <xdr:cNvSpPr txBox="1"/>
      </xdr:nvSpPr>
      <xdr:spPr>
        <a:xfrm>
          <a:off x="6026150"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78740</xdr:rowOff>
    </xdr:from>
    <xdr:to xmlns:xdr="http://schemas.openxmlformats.org/drawingml/2006/spreadsheetDrawing">
      <xdr:col>59</xdr:col>
      <xdr:colOff>50800</xdr:colOff>
      <xdr:row>41</xdr:row>
      <xdr:rowOff>78740</xdr:rowOff>
    </xdr:to>
    <xdr:cxnSp macro="">
      <xdr:nvCxnSpPr>
        <xdr:cNvPr id="271" name="直線コネクタ 270"/>
        <xdr:cNvCxnSpPr/>
      </xdr:nvCxnSpPr>
      <xdr:spPr>
        <a:xfrm>
          <a:off x="6064250" y="68541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134620</xdr:rowOff>
    </xdr:from>
    <xdr:to xmlns:xdr="http://schemas.openxmlformats.org/drawingml/2006/spreadsheetDrawing">
      <xdr:col>59</xdr:col>
      <xdr:colOff>50800</xdr:colOff>
      <xdr:row>38</xdr:row>
      <xdr:rowOff>134620</xdr:rowOff>
    </xdr:to>
    <xdr:cxnSp macro="">
      <xdr:nvCxnSpPr>
        <xdr:cNvPr id="272" name="直線コネクタ 271"/>
        <xdr:cNvCxnSpPr/>
      </xdr:nvCxnSpPr>
      <xdr:spPr>
        <a:xfrm>
          <a:off x="6064250" y="6414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159385</xdr:rowOff>
    </xdr:from>
    <xdr:ext cx="248920" cy="247650"/>
    <xdr:sp macro="" textlink="">
      <xdr:nvSpPr>
        <xdr:cNvPr id="273" name="テキスト ボックス 272"/>
        <xdr:cNvSpPr txBox="1"/>
      </xdr:nvSpPr>
      <xdr:spPr>
        <a:xfrm>
          <a:off x="5831205" y="6274435"/>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74" name="直線コネクタ 273"/>
        <xdr:cNvCxnSpPr/>
      </xdr:nvCxnSpPr>
      <xdr:spPr>
        <a:xfrm>
          <a:off x="6064250" y="5974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52705</xdr:rowOff>
    </xdr:from>
    <xdr:ext cx="595630" cy="245110"/>
    <xdr:sp macro="" textlink="">
      <xdr:nvSpPr>
        <xdr:cNvPr id="275" name="テキスト ボックス 274"/>
        <xdr:cNvSpPr txBox="1"/>
      </xdr:nvSpPr>
      <xdr:spPr>
        <a:xfrm>
          <a:off x="5516245" y="583755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78740</xdr:rowOff>
    </xdr:from>
    <xdr:to xmlns:xdr="http://schemas.openxmlformats.org/drawingml/2006/spreadsheetDrawing">
      <xdr:col>59</xdr:col>
      <xdr:colOff>50800</xdr:colOff>
      <xdr:row>33</xdr:row>
      <xdr:rowOff>78740</xdr:rowOff>
    </xdr:to>
    <xdr:cxnSp macro="">
      <xdr:nvCxnSpPr>
        <xdr:cNvPr id="276" name="直線コネクタ 275"/>
        <xdr:cNvCxnSpPr/>
      </xdr:nvCxnSpPr>
      <xdr:spPr>
        <a:xfrm>
          <a:off x="6064250" y="5533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106680</xdr:rowOff>
    </xdr:from>
    <xdr:ext cx="595630" cy="248920"/>
    <xdr:sp macro="" textlink="">
      <xdr:nvSpPr>
        <xdr:cNvPr id="277" name="テキスト ボックス 276"/>
        <xdr:cNvSpPr txBox="1"/>
      </xdr:nvSpPr>
      <xdr:spPr>
        <a:xfrm>
          <a:off x="5516245" y="539623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134620</xdr:rowOff>
    </xdr:from>
    <xdr:to xmlns:xdr="http://schemas.openxmlformats.org/drawingml/2006/spreadsheetDrawing">
      <xdr:col>59</xdr:col>
      <xdr:colOff>50800</xdr:colOff>
      <xdr:row>30</xdr:row>
      <xdr:rowOff>134620</xdr:rowOff>
    </xdr:to>
    <xdr:cxnSp macro="">
      <xdr:nvCxnSpPr>
        <xdr:cNvPr id="278" name="直線コネクタ 277"/>
        <xdr:cNvCxnSpPr/>
      </xdr:nvCxnSpPr>
      <xdr:spPr>
        <a:xfrm>
          <a:off x="6064250" y="5093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159385</xdr:rowOff>
    </xdr:from>
    <xdr:ext cx="595630" cy="247650"/>
    <xdr:sp macro="" textlink="">
      <xdr:nvSpPr>
        <xdr:cNvPr id="279" name="テキスト ボックス 278"/>
        <xdr:cNvSpPr txBox="1"/>
      </xdr:nvSpPr>
      <xdr:spPr>
        <a:xfrm>
          <a:off x="5516245" y="495363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0" name="直線コネクタ 279"/>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52705</xdr:rowOff>
    </xdr:from>
    <xdr:ext cx="595630" cy="245110"/>
    <xdr:sp macro="" textlink="">
      <xdr:nvSpPr>
        <xdr:cNvPr id="281" name="テキスト ボックス 280"/>
        <xdr:cNvSpPr txBox="1"/>
      </xdr:nvSpPr>
      <xdr:spPr>
        <a:xfrm>
          <a:off x="5516245" y="451675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78740</xdr:rowOff>
    </xdr:to>
    <xdr:sp macro="" textlink="">
      <xdr:nvSpPr>
        <xdr:cNvPr id="282" name="補助費等グラフ枠"/>
        <xdr:cNvSpPr/>
      </xdr:nvSpPr>
      <xdr:spPr>
        <a:xfrm>
          <a:off x="6064250" y="4653915"/>
          <a:ext cx="4289425"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43180</xdr:rowOff>
    </xdr:from>
    <xdr:to xmlns:xdr="http://schemas.openxmlformats.org/drawingml/2006/spreadsheetDrawing">
      <xdr:col>54</xdr:col>
      <xdr:colOff>174625</xdr:colOff>
      <xdr:row>37</xdr:row>
      <xdr:rowOff>98425</xdr:rowOff>
    </xdr:to>
    <xdr:cxnSp macro="">
      <xdr:nvCxnSpPr>
        <xdr:cNvPr id="283" name="直線コネクタ 282"/>
        <xdr:cNvCxnSpPr/>
      </xdr:nvCxnSpPr>
      <xdr:spPr>
        <a:xfrm flipV="1">
          <a:off x="9604375" y="5167630"/>
          <a:ext cx="0" cy="1045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102870</xdr:rowOff>
    </xdr:from>
    <xdr:ext cx="534670" cy="248920"/>
    <xdr:sp macro="" textlink="">
      <xdr:nvSpPr>
        <xdr:cNvPr id="284" name="補助費等最小値テキスト"/>
        <xdr:cNvSpPr txBox="1"/>
      </xdr:nvSpPr>
      <xdr:spPr>
        <a:xfrm>
          <a:off x="9655175" y="62179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98425</xdr:rowOff>
    </xdr:from>
    <xdr:to xmlns:xdr="http://schemas.openxmlformats.org/drawingml/2006/spreadsheetDrawing">
      <xdr:col>55</xdr:col>
      <xdr:colOff>88900</xdr:colOff>
      <xdr:row>37</xdr:row>
      <xdr:rowOff>98425</xdr:rowOff>
    </xdr:to>
    <xdr:cxnSp macro="">
      <xdr:nvCxnSpPr>
        <xdr:cNvPr id="285" name="直線コネクタ 284"/>
        <xdr:cNvCxnSpPr/>
      </xdr:nvCxnSpPr>
      <xdr:spPr>
        <a:xfrm>
          <a:off x="9531350" y="6213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158115</xdr:rowOff>
    </xdr:from>
    <xdr:ext cx="598805" cy="245745"/>
    <xdr:sp macro="" textlink="">
      <xdr:nvSpPr>
        <xdr:cNvPr id="286" name="補助費等最大値テキスト"/>
        <xdr:cNvSpPr txBox="1"/>
      </xdr:nvSpPr>
      <xdr:spPr>
        <a:xfrm>
          <a:off x="9655175" y="495236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43180</xdr:rowOff>
    </xdr:from>
    <xdr:to xmlns:xdr="http://schemas.openxmlformats.org/drawingml/2006/spreadsheetDrawing">
      <xdr:col>55</xdr:col>
      <xdr:colOff>88900</xdr:colOff>
      <xdr:row>31</xdr:row>
      <xdr:rowOff>43180</xdr:rowOff>
    </xdr:to>
    <xdr:cxnSp macro="">
      <xdr:nvCxnSpPr>
        <xdr:cNvPr id="287" name="直線コネクタ 286"/>
        <xdr:cNvCxnSpPr/>
      </xdr:nvCxnSpPr>
      <xdr:spPr>
        <a:xfrm>
          <a:off x="9531350" y="5167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134620</xdr:rowOff>
    </xdr:from>
    <xdr:to xmlns:xdr="http://schemas.openxmlformats.org/drawingml/2006/spreadsheetDrawing">
      <xdr:col>55</xdr:col>
      <xdr:colOff>0</xdr:colOff>
      <xdr:row>36</xdr:row>
      <xdr:rowOff>141605</xdr:rowOff>
    </xdr:to>
    <xdr:cxnSp macro="">
      <xdr:nvCxnSpPr>
        <xdr:cNvPr id="288" name="直線コネクタ 287"/>
        <xdr:cNvCxnSpPr/>
      </xdr:nvCxnSpPr>
      <xdr:spPr>
        <a:xfrm>
          <a:off x="8845550" y="6084570"/>
          <a:ext cx="7588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111760</xdr:rowOff>
    </xdr:from>
    <xdr:ext cx="598805" cy="246380"/>
    <xdr:sp macro="" textlink="">
      <xdr:nvSpPr>
        <xdr:cNvPr id="289" name="補助費等平均値テキスト"/>
        <xdr:cNvSpPr txBox="1"/>
      </xdr:nvSpPr>
      <xdr:spPr>
        <a:xfrm>
          <a:off x="9655175" y="5731510"/>
          <a:ext cx="59880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90170</xdr:rowOff>
    </xdr:from>
    <xdr:to xmlns:xdr="http://schemas.openxmlformats.org/drawingml/2006/spreadsheetDrawing">
      <xdr:col>55</xdr:col>
      <xdr:colOff>50800</xdr:colOff>
      <xdr:row>36</xdr:row>
      <xdr:rowOff>22860</xdr:rowOff>
    </xdr:to>
    <xdr:sp macro="" textlink="">
      <xdr:nvSpPr>
        <xdr:cNvPr id="290" name="フローチャート: 判断 289"/>
        <xdr:cNvSpPr/>
      </xdr:nvSpPr>
      <xdr:spPr>
        <a:xfrm>
          <a:off x="9569450" y="58750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36</xdr:row>
      <xdr:rowOff>85090</xdr:rowOff>
    </xdr:from>
    <xdr:to xmlns:xdr="http://schemas.openxmlformats.org/drawingml/2006/spreadsheetDrawing">
      <xdr:col>50</xdr:col>
      <xdr:colOff>114300</xdr:colOff>
      <xdr:row>36</xdr:row>
      <xdr:rowOff>134620</xdr:rowOff>
    </xdr:to>
    <xdr:cxnSp macro="">
      <xdr:nvCxnSpPr>
        <xdr:cNvPr id="291" name="直線コネクタ 290"/>
        <xdr:cNvCxnSpPr/>
      </xdr:nvCxnSpPr>
      <xdr:spPr>
        <a:xfrm>
          <a:off x="8032750" y="6035040"/>
          <a:ext cx="8128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141605</xdr:rowOff>
    </xdr:from>
    <xdr:to xmlns:xdr="http://schemas.openxmlformats.org/drawingml/2006/spreadsheetDrawing">
      <xdr:col>50</xdr:col>
      <xdr:colOff>165100</xdr:colOff>
      <xdr:row>36</xdr:row>
      <xdr:rowOff>74295</xdr:rowOff>
    </xdr:to>
    <xdr:sp macro="" textlink="">
      <xdr:nvSpPr>
        <xdr:cNvPr id="292" name="フローチャート: 判断 291"/>
        <xdr:cNvSpPr/>
      </xdr:nvSpPr>
      <xdr:spPr>
        <a:xfrm>
          <a:off x="8794750" y="5926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91440</xdr:rowOff>
    </xdr:from>
    <xdr:ext cx="530860" cy="245745"/>
    <xdr:sp macro="" textlink="">
      <xdr:nvSpPr>
        <xdr:cNvPr id="293" name="テキスト ボックス 292"/>
        <xdr:cNvSpPr txBox="1"/>
      </xdr:nvSpPr>
      <xdr:spPr>
        <a:xfrm>
          <a:off x="8594090" y="571119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52705</xdr:rowOff>
    </xdr:from>
    <xdr:to xmlns:xdr="http://schemas.openxmlformats.org/drawingml/2006/spreadsheetDrawing">
      <xdr:col>45</xdr:col>
      <xdr:colOff>174625</xdr:colOff>
      <xdr:row>36</xdr:row>
      <xdr:rowOff>85090</xdr:rowOff>
    </xdr:to>
    <xdr:cxnSp macro="">
      <xdr:nvCxnSpPr>
        <xdr:cNvPr id="294" name="直線コネクタ 293"/>
        <xdr:cNvCxnSpPr/>
      </xdr:nvCxnSpPr>
      <xdr:spPr>
        <a:xfrm>
          <a:off x="7210425" y="6002655"/>
          <a:ext cx="8223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149225</xdr:rowOff>
    </xdr:from>
    <xdr:to xmlns:xdr="http://schemas.openxmlformats.org/drawingml/2006/spreadsheetDrawing">
      <xdr:col>46</xdr:col>
      <xdr:colOff>38100</xdr:colOff>
      <xdr:row>36</xdr:row>
      <xdr:rowOff>81280</xdr:rowOff>
    </xdr:to>
    <xdr:sp macro="" textlink="">
      <xdr:nvSpPr>
        <xdr:cNvPr id="295" name="フローチャート: 判断 294"/>
        <xdr:cNvSpPr/>
      </xdr:nvSpPr>
      <xdr:spPr>
        <a:xfrm>
          <a:off x="7985125" y="593407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96520</xdr:rowOff>
    </xdr:from>
    <xdr:ext cx="530860" cy="247650"/>
    <xdr:sp macro="" textlink="">
      <xdr:nvSpPr>
        <xdr:cNvPr id="296" name="テキスト ボックス 295"/>
        <xdr:cNvSpPr txBox="1"/>
      </xdr:nvSpPr>
      <xdr:spPr>
        <a:xfrm>
          <a:off x="7784465" y="571627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39370</xdr:rowOff>
    </xdr:from>
    <xdr:to xmlns:xdr="http://schemas.openxmlformats.org/drawingml/2006/spreadsheetDrawing">
      <xdr:col>41</xdr:col>
      <xdr:colOff>50800</xdr:colOff>
      <xdr:row>36</xdr:row>
      <xdr:rowOff>52705</xdr:rowOff>
    </xdr:to>
    <xdr:cxnSp macro="">
      <xdr:nvCxnSpPr>
        <xdr:cNvPr id="297" name="直線コネクタ 296"/>
        <xdr:cNvCxnSpPr/>
      </xdr:nvCxnSpPr>
      <xdr:spPr>
        <a:xfrm>
          <a:off x="6400800" y="5659120"/>
          <a:ext cx="809625" cy="343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12065</xdr:rowOff>
    </xdr:from>
    <xdr:to xmlns:xdr="http://schemas.openxmlformats.org/drawingml/2006/spreadsheetDrawing">
      <xdr:col>41</xdr:col>
      <xdr:colOff>101600</xdr:colOff>
      <xdr:row>36</xdr:row>
      <xdr:rowOff>109855</xdr:rowOff>
    </xdr:to>
    <xdr:sp macro="" textlink="">
      <xdr:nvSpPr>
        <xdr:cNvPr id="298" name="フローチャート: 判断 297"/>
        <xdr:cNvSpPr/>
      </xdr:nvSpPr>
      <xdr:spPr>
        <a:xfrm>
          <a:off x="7159625" y="5962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102235</xdr:rowOff>
    </xdr:from>
    <xdr:ext cx="530860" cy="248920"/>
    <xdr:sp macro="" textlink="">
      <xdr:nvSpPr>
        <xdr:cNvPr id="299" name="テキスト ボックス 298"/>
        <xdr:cNvSpPr txBox="1"/>
      </xdr:nvSpPr>
      <xdr:spPr>
        <a:xfrm>
          <a:off x="6974840" y="605218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44450</xdr:rowOff>
    </xdr:from>
    <xdr:to xmlns:xdr="http://schemas.openxmlformats.org/drawingml/2006/spreadsheetDrawing">
      <xdr:col>36</xdr:col>
      <xdr:colOff>165100</xdr:colOff>
      <xdr:row>33</xdr:row>
      <xdr:rowOff>142240</xdr:rowOff>
    </xdr:to>
    <xdr:sp macro="" textlink="">
      <xdr:nvSpPr>
        <xdr:cNvPr id="300" name="フローチャート: 判断 299"/>
        <xdr:cNvSpPr/>
      </xdr:nvSpPr>
      <xdr:spPr>
        <a:xfrm>
          <a:off x="6350000" y="5499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159385</xdr:rowOff>
    </xdr:from>
    <xdr:ext cx="598805" cy="247650"/>
    <xdr:sp macro="" textlink="">
      <xdr:nvSpPr>
        <xdr:cNvPr id="301" name="テキスト ボックス 300"/>
        <xdr:cNvSpPr txBox="1"/>
      </xdr:nvSpPr>
      <xdr:spPr>
        <a:xfrm>
          <a:off x="6116955" y="528383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76200</xdr:rowOff>
    </xdr:from>
    <xdr:ext cx="762000" cy="248920"/>
    <xdr:sp macro="" textlink="">
      <xdr:nvSpPr>
        <xdr:cNvPr id="302" name="テキスト ボックス 301"/>
        <xdr:cNvSpPr txBox="1"/>
      </xdr:nvSpPr>
      <xdr:spPr>
        <a:xfrm>
          <a:off x="9429750"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76200</xdr:rowOff>
    </xdr:from>
    <xdr:ext cx="762000" cy="248920"/>
    <xdr:sp macro="" textlink="">
      <xdr:nvSpPr>
        <xdr:cNvPr id="303" name="テキスト ボックス 302"/>
        <xdr:cNvSpPr txBox="1"/>
      </xdr:nvSpPr>
      <xdr:spPr>
        <a:xfrm>
          <a:off x="8670925"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76200</xdr:rowOff>
    </xdr:from>
    <xdr:ext cx="762000" cy="248920"/>
    <xdr:sp macro="" textlink="">
      <xdr:nvSpPr>
        <xdr:cNvPr id="304" name="テキスト ボックス 303"/>
        <xdr:cNvSpPr txBox="1"/>
      </xdr:nvSpPr>
      <xdr:spPr>
        <a:xfrm>
          <a:off x="7858125"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76200</xdr:rowOff>
    </xdr:from>
    <xdr:ext cx="762000" cy="248920"/>
    <xdr:sp macro="" textlink="">
      <xdr:nvSpPr>
        <xdr:cNvPr id="305" name="テキスト ボックス 304"/>
        <xdr:cNvSpPr txBox="1"/>
      </xdr:nvSpPr>
      <xdr:spPr>
        <a:xfrm>
          <a:off x="7035800"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76200</xdr:rowOff>
    </xdr:from>
    <xdr:ext cx="762000" cy="248920"/>
    <xdr:sp macro="" textlink="">
      <xdr:nvSpPr>
        <xdr:cNvPr id="306" name="テキスト ボックス 305"/>
        <xdr:cNvSpPr txBox="1"/>
      </xdr:nvSpPr>
      <xdr:spPr>
        <a:xfrm>
          <a:off x="6226175"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93980</xdr:rowOff>
    </xdr:from>
    <xdr:to xmlns:xdr="http://schemas.openxmlformats.org/drawingml/2006/spreadsheetDrawing">
      <xdr:col>55</xdr:col>
      <xdr:colOff>50800</xdr:colOff>
      <xdr:row>37</xdr:row>
      <xdr:rowOff>26670</xdr:rowOff>
    </xdr:to>
    <xdr:sp macro="" textlink="">
      <xdr:nvSpPr>
        <xdr:cNvPr id="307" name="楕円 306"/>
        <xdr:cNvSpPr/>
      </xdr:nvSpPr>
      <xdr:spPr>
        <a:xfrm>
          <a:off x="9569450" y="60439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10795</xdr:rowOff>
    </xdr:from>
    <xdr:ext cx="534670" cy="248920"/>
    <xdr:sp macro="" textlink="">
      <xdr:nvSpPr>
        <xdr:cNvPr id="308" name="補助費等該当値テキスト"/>
        <xdr:cNvSpPr txBox="1"/>
      </xdr:nvSpPr>
      <xdr:spPr>
        <a:xfrm>
          <a:off x="9655175" y="596074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85725</xdr:rowOff>
    </xdr:from>
    <xdr:to xmlns:xdr="http://schemas.openxmlformats.org/drawingml/2006/spreadsheetDrawing">
      <xdr:col>50</xdr:col>
      <xdr:colOff>165100</xdr:colOff>
      <xdr:row>37</xdr:row>
      <xdr:rowOff>18415</xdr:rowOff>
    </xdr:to>
    <xdr:sp macro="" textlink="">
      <xdr:nvSpPr>
        <xdr:cNvPr id="309" name="楕円 308"/>
        <xdr:cNvSpPr/>
      </xdr:nvSpPr>
      <xdr:spPr>
        <a:xfrm>
          <a:off x="8794750" y="6035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8890</xdr:rowOff>
    </xdr:from>
    <xdr:ext cx="530860" cy="248920"/>
    <xdr:sp macro="" textlink="">
      <xdr:nvSpPr>
        <xdr:cNvPr id="310" name="テキスト ボックス 309"/>
        <xdr:cNvSpPr txBox="1"/>
      </xdr:nvSpPr>
      <xdr:spPr>
        <a:xfrm>
          <a:off x="8594090" y="612394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36195</xdr:rowOff>
    </xdr:from>
    <xdr:to xmlns:xdr="http://schemas.openxmlformats.org/drawingml/2006/spreadsheetDrawing">
      <xdr:col>46</xdr:col>
      <xdr:colOff>38100</xdr:colOff>
      <xdr:row>36</xdr:row>
      <xdr:rowOff>133350</xdr:rowOff>
    </xdr:to>
    <xdr:sp macro="" textlink="">
      <xdr:nvSpPr>
        <xdr:cNvPr id="311" name="楕円 310"/>
        <xdr:cNvSpPr/>
      </xdr:nvSpPr>
      <xdr:spPr>
        <a:xfrm>
          <a:off x="7985125" y="598614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125730</xdr:rowOff>
    </xdr:from>
    <xdr:ext cx="530860" cy="245745"/>
    <xdr:sp macro="" textlink="">
      <xdr:nvSpPr>
        <xdr:cNvPr id="312" name="テキスト ボックス 311"/>
        <xdr:cNvSpPr txBox="1"/>
      </xdr:nvSpPr>
      <xdr:spPr>
        <a:xfrm>
          <a:off x="7784465" y="607568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3810</xdr:rowOff>
    </xdr:from>
    <xdr:to xmlns:xdr="http://schemas.openxmlformats.org/drawingml/2006/spreadsheetDrawing">
      <xdr:col>41</xdr:col>
      <xdr:colOff>101600</xdr:colOff>
      <xdr:row>36</xdr:row>
      <xdr:rowOff>101600</xdr:rowOff>
    </xdr:to>
    <xdr:sp macro="" textlink="">
      <xdr:nvSpPr>
        <xdr:cNvPr id="313" name="楕円 312"/>
        <xdr:cNvSpPr/>
      </xdr:nvSpPr>
      <xdr:spPr>
        <a:xfrm>
          <a:off x="7159625" y="5953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116840</xdr:rowOff>
    </xdr:from>
    <xdr:ext cx="530860" cy="245110"/>
    <xdr:sp macro="" textlink="">
      <xdr:nvSpPr>
        <xdr:cNvPr id="314" name="テキスト ボックス 313"/>
        <xdr:cNvSpPr txBox="1"/>
      </xdr:nvSpPr>
      <xdr:spPr>
        <a:xfrm>
          <a:off x="6974840" y="5736590"/>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156845</xdr:rowOff>
    </xdr:from>
    <xdr:to xmlns:xdr="http://schemas.openxmlformats.org/drawingml/2006/spreadsheetDrawing">
      <xdr:col>36</xdr:col>
      <xdr:colOff>165100</xdr:colOff>
      <xdr:row>34</xdr:row>
      <xdr:rowOff>89535</xdr:rowOff>
    </xdr:to>
    <xdr:sp macro="" textlink="">
      <xdr:nvSpPr>
        <xdr:cNvPr id="315" name="楕円 314"/>
        <xdr:cNvSpPr/>
      </xdr:nvSpPr>
      <xdr:spPr>
        <a:xfrm>
          <a:off x="6350000" y="5611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80645</xdr:rowOff>
    </xdr:from>
    <xdr:ext cx="598805" cy="246380"/>
    <xdr:sp macro="" textlink="">
      <xdr:nvSpPr>
        <xdr:cNvPr id="316" name="テキスト ボックス 315"/>
        <xdr:cNvSpPr txBox="1"/>
      </xdr:nvSpPr>
      <xdr:spPr>
        <a:xfrm>
          <a:off x="6116955" y="570039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29845</xdr:rowOff>
    </xdr:to>
    <xdr:sp macro="" textlink="">
      <xdr:nvSpPr>
        <xdr:cNvPr id="317" name="正方形/長方形 316"/>
        <xdr:cNvSpPr/>
      </xdr:nvSpPr>
      <xdr:spPr>
        <a:xfrm>
          <a:off x="6064250" y="7160895"/>
          <a:ext cx="42894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18" name="正方形/長方形 317"/>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0" name="正方形/長方形 319"/>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2" name="正方形/長方形 321"/>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78740</xdr:rowOff>
    </xdr:to>
    <xdr:sp macro="" textlink="">
      <xdr:nvSpPr>
        <xdr:cNvPr id="324" name="正方形/長方形 323"/>
        <xdr:cNvSpPr/>
      </xdr:nvSpPr>
      <xdr:spPr>
        <a:xfrm>
          <a:off x="6064250" y="7955915"/>
          <a:ext cx="4289425"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6535"/>
    <xdr:sp macro="" textlink="">
      <xdr:nvSpPr>
        <xdr:cNvPr id="325" name="テキスト ボックス 324"/>
        <xdr:cNvSpPr txBox="1"/>
      </xdr:nvSpPr>
      <xdr:spPr>
        <a:xfrm>
          <a:off x="6026150"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78740</xdr:rowOff>
    </xdr:from>
    <xdr:to xmlns:xdr="http://schemas.openxmlformats.org/drawingml/2006/spreadsheetDrawing">
      <xdr:col>59</xdr:col>
      <xdr:colOff>50800</xdr:colOff>
      <xdr:row>61</xdr:row>
      <xdr:rowOff>78740</xdr:rowOff>
    </xdr:to>
    <xdr:cxnSp macro="">
      <xdr:nvCxnSpPr>
        <xdr:cNvPr id="326" name="直線コネクタ 325"/>
        <xdr:cNvCxnSpPr/>
      </xdr:nvCxnSpPr>
      <xdr:spPr>
        <a:xfrm>
          <a:off x="6064250" y="101561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106680</xdr:rowOff>
    </xdr:from>
    <xdr:ext cx="248920" cy="248920"/>
    <xdr:sp macro="" textlink="">
      <xdr:nvSpPr>
        <xdr:cNvPr id="327" name="テキスト ボックス 326"/>
        <xdr:cNvSpPr txBox="1"/>
      </xdr:nvSpPr>
      <xdr:spPr>
        <a:xfrm>
          <a:off x="5831205" y="10019030"/>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134620</xdr:rowOff>
    </xdr:from>
    <xdr:to xmlns:xdr="http://schemas.openxmlformats.org/drawingml/2006/spreadsheetDrawing">
      <xdr:col>59</xdr:col>
      <xdr:colOff>50800</xdr:colOff>
      <xdr:row>58</xdr:row>
      <xdr:rowOff>134620</xdr:rowOff>
    </xdr:to>
    <xdr:cxnSp macro="">
      <xdr:nvCxnSpPr>
        <xdr:cNvPr id="328" name="直線コネクタ 327"/>
        <xdr:cNvCxnSpPr/>
      </xdr:nvCxnSpPr>
      <xdr:spPr>
        <a:xfrm>
          <a:off x="6064250" y="9716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159385</xdr:rowOff>
    </xdr:from>
    <xdr:ext cx="527685" cy="247650"/>
    <xdr:sp macro="" textlink="">
      <xdr:nvSpPr>
        <xdr:cNvPr id="329" name="テキスト ボックス 328"/>
        <xdr:cNvSpPr txBox="1"/>
      </xdr:nvSpPr>
      <xdr:spPr>
        <a:xfrm>
          <a:off x="5580380" y="9576435"/>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0" name="直線コネクタ 329"/>
        <xdr:cNvCxnSpPr/>
      </xdr:nvCxnSpPr>
      <xdr:spPr>
        <a:xfrm>
          <a:off x="6064250" y="9276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52705</xdr:rowOff>
    </xdr:from>
    <xdr:ext cx="595630" cy="245110"/>
    <xdr:sp macro="" textlink="">
      <xdr:nvSpPr>
        <xdr:cNvPr id="331" name="テキスト ボックス 330"/>
        <xdr:cNvSpPr txBox="1"/>
      </xdr:nvSpPr>
      <xdr:spPr>
        <a:xfrm>
          <a:off x="5516245" y="913955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78740</xdr:rowOff>
    </xdr:from>
    <xdr:to xmlns:xdr="http://schemas.openxmlformats.org/drawingml/2006/spreadsheetDrawing">
      <xdr:col>59</xdr:col>
      <xdr:colOff>50800</xdr:colOff>
      <xdr:row>53</xdr:row>
      <xdr:rowOff>78740</xdr:rowOff>
    </xdr:to>
    <xdr:cxnSp macro="">
      <xdr:nvCxnSpPr>
        <xdr:cNvPr id="332" name="直線コネクタ 331"/>
        <xdr:cNvCxnSpPr/>
      </xdr:nvCxnSpPr>
      <xdr:spPr>
        <a:xfrm>
          <a:off x="6064250" y="8835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106680</xdr:rowOff>
    </xdr:from>
    <xdr:ext cx="595630" cy="248920"/>
    <xdr:sp macro="" textlink="">
      <xdr:nvSpPr>
        <xdr:cNvPr id="333" name="テキスト ボックス 332"/>
        <xdr:cNvSpPr txBox="1"/>
      </xdr:nvSpPr>
      <xdr:spPr>
        <a:xfrm>
          <a:off x="5516245" y="869823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134620</xdr:rowOff>
    </xdr:from>
    <xdr:to xmlns:xdr="http://schemas.openxmlformats.org/drawingml/2006/spreadsheetDrawing">
      <xdr:col>59</xdr:col>
      <xdr:colOff>50800</xdr:colOff>
      <xdr:row>50</xdr:row>
      <xdr:rowOff>134620</xdr:rowOff>
    </xdr:to>
    <xdr:cxnSp macro="">
      <xdr:nvCxnSpPr>
        <xdr:cNvPr id="334" name="直線コネクタ 333"/>
        <xdr:cNvCxnSpPr/>
      </xdr:nvCxnSpPr>
      <xdr:spPr>
        <a:xfrm>
          <a:off x="6064250" y="8395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159385</xdr:rowOff>
    </xdr:from>
    <xdr:ext cx="595630" cy="247650"/>
    <xdr:sp macro="" textlink="">
      <xdr:nvSpPr>
        <xdr:cNvPr id="335" name="テキスト ボックス 334"/>
        <xdr:cNvSpPr txBox="1"/>
      </xdr:nvSpPr>
      <xdr:spPr>
        <a:xfrm>
          <a:off x="5516245" y="825563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6" name="直線コネクタ 335"/>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5110"/>
    <xdr:sp macro="" textlink="">
      <xdr:nvSpPr>
        <xdr:cNvPr id="337" name="テキスト ボックス 336"/>
        <xdr:cNvSpPr txBox="1"/>
      </xdr:nvSpPr>
      <xdr:spPr>
        <a:xfrm>
          <a:off x="5516245" y="781875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78740</xdr:rowOff>
    </xdr:to>
    <xdr:sp macro="" textlink="">
      <xdr:nvSpPr>
        <xdr:cNvPr id="338" name="普通建設事業費グラフ枠"/>
        <xdr:cNvSpPr/>
      </xdr:nvSpPr>
      <xdr:spPr>
        <a:xfrm>
          <a:off x="6064250" y="7955915"/>
          <a:ext cx="4289425"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110490</xdr:rowOff>
    </xdr:from>
    <xdr:to xmlns:xdr="http://schemas.openxmlformats.org/drawingml/2006/spreadsheetDrawing">
      <xdr:col>54</xdr:col>
      <xdr:colOff>174625</xdr:colOff>
      <xdr:row>59</xdr:row>
      <xdr:rowOff>72390</xdr:rowOff>
    </xdr:to>
    <xdr:cxnSp macro="">
      <xdr:nvCxnSpPr>
        <xdr:cNvPr id="339" name="直線コネクタ 338"/>
        <xdr:cNvCxnSpPr/>
      </xdr:nvCxnSpPr>
      <xdr:spPr>
        <a:xfrm flipV="1">
          <a:off x="9604375" y="83718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76200</xdr:rowOff>
    </xdr:from>
    <xdr:ext cx="534670" cy="248920"/>
    <xdr:sp macro="" textlink="">
      <xdr:nvSpPr>
        <xdr:cNvPr id="340" name="普通建設事業費最小値テキスト"/>
        <xdr:cNvSpPr txBox="1"/>
      </xdr:nvSpPr>
      <xdr:spPr>
        <a:xfrm>
          <a:off x="9655175" y="98234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72390</xdr:rowOff>
    </xdr:from>
    <xdr:to xmlns:xdr="http://schemas.openxmlformats.org/drawingml/2006/spreadsheetDrawing">
      <xdr:col>55</xdr:col>
      <xdr:colOff>88900</xdr:colOff>
      <xdr:row>59</xdr:row>
      <xdr:rowOff>72390</xdr:rowOff>
    </xdr:to>
    <xdr:cxnSp macro="">
      <xdr:nvCxnSpPr>
        <xdr:cNvPr id="341" name="直線コネクタ 340"/>
        <xdr:cNvCxnSpPr/>
      </xdr:nvCxnSpPr>
      <xdr:spPr>
        <a:xfrm>
          <a:off x="9531350" y="9819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60325</xdr:rowOff>
    </xdr:from>
    <xdr:ext cx="598805" cy="245745"/>
    <xdr:sp macro="" textlink="">
      <xdr:nvSpPr>
        <xdr:cNvPr id="342" name="普通建設事業費最大値テキスト"/>
        <xdr:cNvSpPr txBox="1"/>
      </xdr:nvSpPr>
      <xdr:spPr>
        <a:xfrm>
          <a:off x="9655175" y="815657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202,640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110490</xdr:rowOff>
    </xdr:from>
    <xdr:to xmlns:xdr="http://schemas.openxmlformats.org/drawingml/2006/spreadsheetDrawing">
      <xdr:col>55</xdr:col>
      <xdr:colOff>88900</xdr:colOff>
      <xdr:row>50</xdr:row>
      <xdr:rowOff>110490</xdr:rowOff>
    </xdr:to>
    <xdr:cxnSp macro="">
      <xdr:nvCxnSpPr>
        <xdr:cNvPr id="343" name="直線コネクタ 342"/>
        <xdr:cNvCxnSpPr/>
      </xdr:nvCxnSpPr>
      <xdr:spPr>
        <a:xfrm>
          <a:off x="9531350" y="83718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80010</xdr:rowOff>
    </xdr:from>
    <xdr:to xmlns:xdr="http://schemas.openxmlformats.org/drawingml/2006/spreadsheetDrawing">
      <xdr:col>55</xdr:col>
      <xdr:colOff>0</xdr:colOff>
      <xdr:row>54</xdr:row>
      <xdr:rowOff>132715</xdr:rowOff>
    </xdr:to>
    <xdr:cxnSp macro="">
      <xdr:nvCxnSpPr>
        <xdr:cNvPr id="344" name="直線コネクタ 343"/>
        <xdr:cNvCxnSpPr/>
      </xdr:nvCxnSpPr>
      <xdr:spPr>
        <a:xfrm flipV="1">
          <a:off x="8845550" y="9001760"/>
          <a:ext cx="7588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65405</xdr:rowOff>
    </xdr:from>
    <xdr:ext cx="534670" cy="248920"/>
    <xdr:sp macro="" textlink="">
      <xdr:nvSpPr>
        <xdr:cNvPr id="345" name="普通建設事業費平均値テキスト"/>
        <xdr:cNvSpPr txBox="1"/>
      </xdr:nvSpPr>
      <xdr:spPr>
        <a:xfrm>
          <a:off x="9655175" y="931735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86995</xdr:rowOff>
    </xdr:from>
    <xdr:to xmlns:xdr="http://schemas.openxmlformats.org/drawingml/2006/spreadsheetDrawing">
      <xdr:col>55</xdr:col>
      <xdr:colOff>50800</xdr:colOff>
      <xdr:row>57</xdr:row>
      <xdr:rowOff>19685</xdr:rowOff>
    </xdr:to>
    <xdr:sp macro="" textlink="">
      <xdr:nvSpPr>
        <xdr:cNvPr id="346" name="フローチャート: 判断 345"/>
        <xdr:cNvSpPr/>
      </xdr:nvSpPr>
      <xdr:spPr>
        <a:xfrm>
          <a:off x="9569450" y="93389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54</xdr:row>
      <xdr:rowOff>132715</xdr:rowOff>
    </xdr:from>
    <xdr:to xmlns:xdr="http://schemas.openxmlformats.org/drawingml/2006/spreadsheetDrawing">
      <xdr:col>50</xdr:col>
      <xdr:colOff>114300</xdr:colOff>
      <xdr:row>56</xdr:row>
      <xdr:rowOff>124460</xdr:rowOff>
    </xdr:to>
    <xdr:cxnSp macro="">
      <xdr:nvCxnSpPr>
        <xdr:cNvPr id="347" name="直線コネクタ 346"/>
        <xdr:cNvCxnSpPr/>
      </xdr:nvCxnSpPr>
      <xdr:spPr>
        <a:xfrm flipV="1">
          <a:off x="8032750" y="9054465"/>
          <a:ext cx="8128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157480</xdr:rowOff>
    </xdr:from>
    <xdr:to xmlns:xdr="http://schemas.openxmlformats.org/drawingml/2006/spreadsheetDrawing">
      <xdr:col>50</xdr:col>
      <xdr:colOff>165100</xdr:colOff>
      <xdr:row>57</xdr:row>
      <xdr:rowOff>90170</xdr:rowOff>
    </xdr:to>
    <xdr:sp macro="" textlink="">
      <xdr:nvSpPr>
        <xdr:cNvPr id="348" name="フローチャート: 判断 347"/>
        <xdr:cNvSpPr/>
      </xdr:nvSpPr>
      <xdr:spPr>
        <a:xfrm>
          <a:off x="8794750" y="9409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81280</xdr:rowOff>
    </xdr:from>
    <xdr:ext cx="530860" cy="246380"/>
    <xdr:sp macro="" textlink="">
      <xdr:nvSpPr>
        <xdr:cNvPr id="349" name="テキスト ボックス 348"/>
        <xdr:cNvSpPr txBox="1"/>
      </xdr:nvSpPr>
      <xdr:spPr>
        <a:xfrm>
          <a:off x="8594090" y="949833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124460</xdr:rowOff>
    </xdr:from>
    <xdr:to xmlns:xdr="http://schemas.openxmlformats.org/drawingml/2006/spreadsheetDrawing">
      <xdr:col>45</xdr:col>
      <xdr:colOff>174625</xdr:colOff>
      <xdr:row>58</xdr:row>
      <xdr:rowOff>17145</xdr:rowOff>
    </xdr:to>
    <xdr:cxnSp macro="">
      <xdr:nvCxnSpPr>
        <xdr:cNvPr id="350" name="直線コネクタ 349"/>
        <xdr:cNvCxnSpPr/>
      </xdr:nvCxnSpPr>
      <xdr:spPr>
        <a:xfrm flipV="1">
          <a:off x="7210425" y="9376410"/>
          <a:ext cx="822325"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41275</xdr:rowOff>
    </xdr:from>
    <xdr:to xmlns:xdr="http://schemas.openxmlformats.org/drawingml/2006/spreadsheetDrawing">
      <xdr:col>46</xdr:col>
      <xdr:colOff>38100</xdr:colOff>
      <xdr:row>57</xdr:row>
      <xdr:rowOff>139065</xdr:rowOff>
    </xdr:to>
    <xdr:sp macro="" textlink="">
      <xdr:nvSpPr>
        <xdr:cNvPr id="351" name="フローチャート: 判断 350"/>
        <xdr:cNvSpPr/>
      </xdr:nvSpPr>
      <xdr:spPr>
        <a:xfrm>
          <a:off x="7985125" y="94583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130810</xdr:rowOff>
    </xdr:from>
    <xdr:ext cx="530860" cy="247015"/>
    <xdr:sp macro="" textlink="">
      <xdr:nvSpPr>
        <xdr:cNvPr id="352" name="テキスト ボックス 351"/>
        <xdr:cNvSpPr txBox="1"/>
      </xdr:nvSpPr>
      <xdr:spPr>
        <a:xfrm>
          <a:off x="7784465" y="954786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40640</xdr:rowOff>
    </xdr:from>
    <xdr:to xmlns:xdr="http://schemas.openxmlformats.org/drawingml/2006/spreadsheetDrawing">
      <xdr:col>41</xdr:col>
      <xdr:colOff>50800</xdr:colOff>
      <xdr:row>58</xdr:row>
      <xdr:rowOff>17145</xdr:rowOff>
    </xdr:to>
    <xdr:cxnSp macro="">
      <xdr:nvCxnSpPr>
        <xdr:cNvPr id="353" name="直線コネクタ 352"/>
        <xdr:cNvCxnSpPr/>
      </xdr:nvCxnSpPr>
      <xdr:spPr>
        <a:xfrm>
          <a:off x="6400800" y="9292590"/>
          <a:ext cx="809625" cy="306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34290</xdr:rowOff>
    </xdr:from>
    <xdr:to xmlns:xdr="http://schemas.openxmlformats.org/drawingml/2006/spreadsheetDrawing">
      <xdr:col>41</xdr:col>
      <xdr:colOff>101600</xdr:colOff>
      <xdr:row>57</xdr:row>
      <xdr:rowOff>131445</xdr:rowOff>
    </xdr:to>
    <xdr:sp macro="" textlink="">
      <xdr:nvSpPr>
        <xdr:cNvPr id="354" name="フローチャート: 判断 353"/>
        <xdr:cNvSpPr/>
      </xdr:nvSpPr>
      <xdr:spPr>
        <a:xfrm>
          <a:off x="7159625" y="94513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147955</xdr:rowOff>
    </xdr:from>
    <xdr:ext cx="530860" cy="246380"/>
    <xdr:sp macro="" textlink="">
      <xdr:nvSpPr>
        <xdr:cNvPr id="355" name="テキスト ボックス 354"/>
        <xdr:cNvSpPr txBox="1"/>
      </xdr:nvSpPr>
      <xdr:spPr>
        <a:xfrm>
          <a:off x="6974840" y="923480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112395</xdr:rowOff>
    </xdr:from>
    <xdr:to xmlns:xdr="http://schemas.openxmlformats.org/drawingml/2006/spreadsheetDrawing">
      <xdr:col>36</xdr:col>
      <xdr:colOff>165100</xdr:colOff>
      <xdr:row>57</xdr:row>
      <xdr:rowOff>44450</xdr:rowOff>
    </xdr:to>
    <xdr:sp macro="" textlink="">
      <xdr:nvSpPr>
        <xdr:cNvPr id="356" name="フローチャート: 判断 355"/>
        <xdr:cNvSpPr/>
      </xdr:nvSpPr>
      <xdr:spPr>
        <a:xfrm>
          <a:off x="6350000" y="93643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36830</xdr:rowOff>
    </xdr:from>
    <xdr:ext cx="530860" cy="248920"/>
    <xdr:sp macro="" textlink="">
      <xdr:nvSpPr>
        <xdr:cNvPr id="357" name="テキスト ボックス 356"/>
        <xdr:cNvSpPr txBox="1"/>
      </xdr:nvSpPr>
      <xdr:spPr>
        <a:xfrm>
          <a:off x="6149340" y="945388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76200</xdr:rowOff>
    </xdr:from>
    <xdr:ext cx="762000" cy="248920"/>
    <xdr:sp macro="" textlink="">
      <xdr:nvSpPr>
        <xdr:cNvPr id="358" name="テキスト ボックス 357"/>
        <xdr:cNvSpPr txBox="1"/>
      </xdr:nvSpPr>
      <xdr:spPr>
        <a:xfrm>
          <a:off x="9429750"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76200</xdr:rowOff>
    </xdr:from>
    <xdr:ext cx="762000" cy="248920"/>
    <xdr:sp macro="" textlink="">
      <xdr:nvSpPr>
        <xdr:cNvPr id="359" name="テキスト ボックス 358"/>
        <xdr:cNvSpPr txBox="1"/>
      </xdr:nvSpPr>
      <xdr:spPr>
        <a:xfrm>
          <a:off x="8670925"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76200</xdr:rowOff>
    </xdr:from>
    <xdr:ext cx="762000" cy="248920"/>
    <xdr:sp macro="" textlink="">
      <xdr:nvSpPr>
        <xdr:cNvPr id="360" name="テキスト ボックス 359"/>
        <xdr:cNvSpPr txBox="1"/>
      </xdr:nvSpPr>
      <xdr:spPr>
        <a:xfrm>
          <a:off x="7858125"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76200</xdr:rowOff>
    </xdr:from>
    <xdr:ext cx="762000" cy="248920"/>
    <xdr:sp macro="" textlink="">
      <xdr:nvSpPr>
        <xdr:cNvPr id="361" name="テキスト ボックス 360"/>
        <xdr:cNvSpPr txBox="1"/>
      </xdr:nvSpPr>
      <xdr:spPr>
        <a:xfrm>
          <a:off x="7035800"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76200</xdr:rowOff>
    </xdr:from>
    <xdr:ext cx="762000" cy="248920"/>
    <xdr:sp macro="" textlink="">
      <xdr:nvSpPr>
        <xdr:cNvPr id="362" name="テキスト ボックス 361"/>
        <xdr:cNvSpPr txBox="1"/>
      </xdr:nvSpPr>
      <xdr:spPr>
        <a:xfrm>
          <a:off x="6226175"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30480</xdr:rowOff>
    </xdr:from>
    <xdr:to xmlns:xdr="http://schemas.openxmlformats.org/drawingml/2006/spreadsheetDrawing">
      <xdr:col>55</xdr:col>
      <xdr:colOff>50800</xdr:colOff>
      <xdr:row>54</xdr:row>
      <xdr:rowOff>128270</xdr:rowOff>
    </xdr:to>
    <xdr:sp macro="" textlink="">
      <xdr:nvSpPr>
        <xdr:cNvPr id="363" name="楕円 362"/>
        <xdr:cNvSpPr/>
      </xdr:nvSpPr>
      <xdr:spPr>
        <a:xfrm>
          <a:off x="9569450" y="89522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53340</xdr:rowOff>
    </xdr:from>
    <xdr:ext cx="598805" cy="245110"/>
    <xdr:sp macro="" textlink="">
      <xdr:nvSpPr>
        <xdr:cNvPr id="364" name="普通建設事業費該当値テキスト"/>
        <xdr:cNvSpPr txBox="1"/>
      </xdr:nvSpPr>
      <xdr:spPr>
        <a:xfrm>
          <a:off x="9655175" y="880999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84455</xdr:rowOff>
    </xdr:from>
    <xdr:to xmlns:xdr="http://schemas.openxmlformats.org/drawingml/2006/spreadsheetDrawing">
      <xdr:col>50</xdr:col>
      <xdr:colOff>165100</xdr:colOff>
      <xdr:row>55</xdr:row>
      <xdr:rowOff>17145</xdr:rowOff>
    </xdr:to>
    <xdr:sp macro="" textlink="">
      <xdr:nvSpPr>
        <xdr:cNvPr id="365" name="楕円 364"/>
        <xdr:cNvSpPr/>
      </xdr:nvSpPr>
      <xdr:spPr>
        <a:xfrm>
          <a:off x="8794750" y="9006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32385</xdr:rowOff>
    </xdr:from>
    <xdr:ext cx="598805" cy="248920"/>
    <xdr:sp macro="" textlink="">
      <xdr:nvSpPr>
        <xdr:cNvPr id="366" name="テキスト ボックス 365"/>
        <xdr:cNvSpPr txBox="1"/>
      </xdr:nvSpPr>
      <xdr:spPr>
        <a:xfrm>
          <a:off x="8561705" y="878903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74295</xdr:rowOff>
    </xdr:from>
    <xdr:to xmlns:xdr="http://schemas.openxmlformats.org/drawingml/2006/spreadsheetDrawing">
      <xdr:col>46</xdr:col>
      <xdr:colOff>38100</xdr:colOff>
      <xdr:row>57</xdr:row>
      <xdr:rowOff>6985</xdr:rowOff>
    </xdr:to>
    <xdr:sp macro="" textlink="">
      <xdr:nvSpPr>
        <xdr:cNvPr id="367" name="楕円 366"/>
        <xdr:cNvSpPr/>
      </xdr:nvSpPr>
      <xdr:spPr>
        <a:xfrm>
          <a:off x="7985125" y="93262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24130</xdr:rowOff>
    </xdr:from>
    <xdr:ext cx="530860" cy="245745"/>
    <xdr:sp macro="" textlink="">
      <xdr:nvSpPr>
        <xdr:cNvPr id="368" name="テキスト ボックス 367"/>
        <xdr:cNvSpPr txBox="1"/>
      </xdr:nvSpPr>
      <xdr:spPr>
        <a:xfrm>
          <a:off x="7784465" y="911098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132715</xdr:rowOff>
    </xdr:from>
    <xdr:to xmlns:xdr="http://schemas.openxmlformats.org/drawingml/2006/spreadsheetDrawing">
      <xdr:col>41</xdr:col>
      <xdr:colOff>101600</xdr:colOff>
      <xdr:row>58</xdr:row>
      <xdr:rowOff>65405</xdr:rowOff>
    </xdr:to>
    <xdr:sp macro="" textlink="">
      <xdr:nvSpPr>
        <xdr:cNvPr id="369" name="楕円 368"/>
        <xdr:cNvSpPr/>
      </xdr:nvSpPr>
      <xdr:spPr>
        <a:xfrm>
          <a:off x="7159625" y="9549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57785</xdr:rowOff>
    </xdr:from>
    <xdr:ext cx="530860" cy="245745"/>
    <xdr:sp macro="" textlink="">
      <xdr:nvSpPr>
        <xdr:cNvPr id="370" name="テキスト ボックス 369"/>
        <xdr:cNvSpPr txBox="1"/>
      </xdr:nvSpPr>
      <xdr:spPr>
        <a:xfrm>
          <a:off x="6974840" y="963993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158115</xdr:rowOff>
    </xdr:from>
    <xdr:to xmlns:xdr="http://schemas.openxmlformats.org/drawingml/2006/spreadsheetDrawing">
      <xdr:col>36</xdr:col>
      <xdr:colOff>165100</xdr:colOff>
      <xdr:row>56</xdr:row>
      <xdr:rowOff>90805</xdr:rowOff>
    </xdr:to>
    <xdr:sp macro="" textlink="">
      <xdr:nvSpPr>
        <xdr:cNvPr id="371" name="楕円 370"/>
        <xdr:cNvSpPr/>
      </xdr:nvSpPr>
      <xdr:spPr>
        <a:xfrm>
          <a:off x="6350000" y="9244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105410</xdr:rowOff>
    </xdr:from>
    <xdr:ext cx="530860" cy="248920"/>
    <xdr:sp macro="" textlink="">
      <xdr:nvSpPr>
        <xdr:cNvPr id="372" name="テキスト ボックス 371"/>
        <xdr:cNvSpPr txBox="1"/>
      </xdr:nvSpPr>
      <xdr:spPr>
        <a:xfrm>
          <a:off x="6149340" y="902716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29845</xdr:rowOff>
    </xdr:to>
    <xdr:sp macro="" textlink="">
      <xdr:nvSpPr>
        <xdr:cNvPr id="373" name="正方形/長方形 372"/>
        <xdr:cNvSpPr/>
      </xdr:nvSpPr>
      <xdr:spPr>
        <a:xfrm>
          <a:off x="6064250" y="10462895"/>
          <a:ext cx="42894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74" name="正方形/長方形 373"/>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76" name="正方形/長方形 375"/>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78" name="正方形/長方形 377"/>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76200</xdr:rowOff>
    </xdr:to>
    <xdr:sp macro="" textlink="">
      <xdr:nvSpPr>
        <xdr:cNvPr id="380" name="正方形/長方形 379"/>
        <xdr:cNvSpPr/>
      </xdr:nvSpPr>
      <xdr:spPr>
        <a:xfrm>
          <a:off x="6064250" y="11257915"/>
          <a:ext cx="4289425" cy="21977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6535"/>
    <xdr:sp macro="" textlink="">
      <xdr:nvSpPr>
        <xdr:cNvPr id="381" name="テキスト ボックス 380"/>
        <xdr:cNvSpPr txBox="1"/>
      </xdr:nvSpPr>
      <xdr:spPr>
        <a:xfrm>
          <a:off x="6026150"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76200</xdr:rowOff>
    </xdr:from>
    <xdr:to xmlns:xdr="http://schemas.openxmlformats.org/drawingml/2006/spreadsheetDrawing">
      <xdr:col>59</xdr:col>
      <xdr:colOff>50800</xdr:colOff>
      <xdr:row>81</xdr:row>
      <xdr:rowOff>76200</xdr:rowOff>
    </xdr:to>
    <xdr:cxnSp macro="">
      <xdr:nvCxnSpPr>
        <xdr:cNvPr id="382" name="直線コネクタ 381"/>
        <xdr:cNvCxnSpPr/>
      </xdr:nvCxnSpPr>
      <xdr:spPr>
        <a:xfrm>
          <a:off x="6064250" y="134556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129540</xdr:rowOff>
    </xdr:from>
    <xdr:to xmlns:xdr="http://schemas.openxmlformats.org/drawingml/2006/spreadsheetDrawing">
      <xdr:col>59</xdr:col>
      <xdr:colOff>50800</xdr:colOff>
      <xdr:row>78</xdr:row>
      <xdr:rowOff>129540</xdr:rowOff>
    </xdr:to>
    <xdr:cxnSp macro="">
      <xdr:nvCxnSpPr>
        <xdr:cNvPr id="383" name="直線コネクタ 382"/>
        <xdr:cNvCxnSpPr/>
      </xdr:nvCxnSpPr>
      <xdr:spPr>
        <a:xfrm>
          <a:off x="6064250" y="130136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156845</xdr:rowOff>
    </xdr:from>
    <xdr:ext cx="248920" cy="236855"/>
    <xdr:sp macro="" textlink="">
      <xdr:nvSpPr>
        <xdr:cNvPr id="384" name="テキスト ボックス 383"/>
        <xdr:cNvSpPr txBox="1"/>
      </xdr:nvSpPr>
      <xdr:spPr>
        <a:xfrm>
          <a:off x="5831205" y="12875895"/>
          <a:ext cx="24892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24130</xdr:rowOff>
    </xdr:from>
    <xdr:to xmlns:xdr="http://schemas.openxmlformats.org/drawingml/2006/spreadsheetDrawing">
      <xdr:col>59</xdr:col>
      <xdr:colOff>50800</xdr:colOff>
      <xdr:row>76</xdr:row>
      <xdr:rowOff>24130</xdr:rowOff>
    </xdr:to>
    <xdr:cxnSp macro="">
      <xdr:nvCxnSpPr>
        <xdr:cNvPr id="385" name="直線コネクタ 384"/>
        <xdr:cNvCxnSpPr/>
      </xdr:nvCxnSpPr>
      <xdr:spPr>
        <a:xfrm>
          <a:off x="6064250" y="125780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50800</xdr:rowOff>
    </xdr:from>
    <xdr:ext cx="527685" cy="236855"/>
    <xdr:sp macro="" textlink="">
      <xdr:nvSpPr>
        <xdr:cNvPr id="386" name="テキスト ボックス 385"/>
        <xdr:cNvSpPr txBox="1"/>
      </xdr:nvSpPr>
      <xdr:spPr>
        <a:xfrm>
          <a:off x="5580380" y="12439650"/>
          <a:ext cx="5276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76200</xdr:rowOff>
    </xdr:from>
    <xdr:to xmlns:xdr="http://schemas.openxmlformats.org/drawingml/2006/spreadsheetDrawing">
      <xdr:col>59</xdr:col>
      <xdr:colOff>50800</xdr:colOff>
      <xdr:row>73</xdr:row>
      <xdr:rowOff>76200</xdr:rowOff>
    </xdr:to>
    <xdr:cxnSp macro="">
      <xdr:nvCxnSpPr>
        <xdr:cNvPr id="387" name="直線コネクタ 386"/>
        <xdr:cNvCxnSpPr/>
      </xdr:nvCxnSpPr>
      <xdr:spPr>
        <a:xfrm>
          <a:off x="6064250" y="12134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103505</xdr:rowOff>
    </xdr:from>
    <xdr:ext cx="595630" cy="240030"/>
    <xdr:sp macro="" textlink="">
      <xdr:nvSpPr>
        <xdr:cNvPr id="388" name="テキスト ボックス 387"/>
        <xdr:cNvSpPr txBox="1"/>
      </xdr:nvSpPr>
      <xdr:spPr>
        <a:xfrm>
          <a:off x="5516245" y="119970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129540</xdr:rowOff>
    </xdr:from>
    <xdr:to xmlns:xdr="http://schemas.openxmlformats.org/drawingml/2006/spreadsheetDrawing">
      <xdr:col>59</xdr:col>
      <xdr:colOff>50800</xdr:colOff>
      <xdr:row>70</xdr:row>
      <xdr:rowOff>129540</xdr:rowOff>
    </xdr:to>
    <xdr:cxnSp macro="">
      <xdr:nvCxnSpPr>
        <xdr:cNvPr id="389" name="直線コネクタ 388"/>
        <xdr:cNvCxnSpPr/>
      </xdr:nvCxnSpPr>
      <xdr:spPr>
        <a:xfrm>
          <a:off x="6064250" y="11692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156845</xdr:rowOff>
    </xdr:from>
    <xdr:ext cx="595630" cy="236855"/>
    <xdr:sp macro="" textlink="">
      <xdr:nvSpPr>
        <xdr:cNvPr id="390" name="テキスト ボックス 389"/>
        <xdr:cNvSpPr txBox="1"/>
      </xdr:nvSpPr>
      <xdr:spPr>
        <a:xfrm>
          <a:off x="5516245" y="11555095"/>
          <a:ext cx="59563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1" name="直線コネクタ 390"/>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5110"/>
    <xdr:sp macro="" textlink="">
      <xdr:nvSpPr>
        <xdr:cNvPr id="392" name="テキスト ボックス 391"/>
        <xdr:cNvSpPr txBox="1"/>
      </xdr:nvSpPr>
      <xdr:spPr>
        <a:xfrm>
          <a:off x="5516245" y="1112075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76200</xdr:rowOff>
    </xdr:to>
    <xdr:sp macro="" textlink="">
      <xdr:nvSpPr>
        <xdr:cNvPr id="393" name="普通建設事業費 （ うち新規整備　）グラフ枠"/>
        <xdr:cNvSpPr/>
      </xdr:nvSpPr>
      <xdr:spPr>
        <a:xfrm>
          <a:off x="6064250" y="11257915"/>
          <a:ext cx="4289425" cy="2197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83185</xdr:rowOff>
    </xdr:from>
    <xdr:to xmlns:xdr="http://schemas.openxmlformats.org/drawingml/2006/spreadsheetDrawing">
      <xdr:col>54</xdr:col>
      <xdr:colOff>174625</xdr:colOff>
      <xdr:row>78</xdr:row>
      <xdr:rowOff>129540</xdr:rowOff>
    </xdr:to>
    <xdr:cxnSp macro="">
      <xdr:nvCxnSpPr>
        <xdr:cNvPr id="394" name="直線コネクタ 393"/>
        <xdr:cNvCxnSpPr/>
      </xdr:nvCxnSpPr>
      <xdr:spPr>
        <a:xfrm flipV="1">
          <a:off x="9604375" y="11646535"/>
          <a:ext cx="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132715</xdr:rowOff>
    </xdr:from>
    <xdr:ext cx="249555" cy="240030"/>
    <xdr:sp macro="" textlink="">
      <xdr:nvSpPr>
        <xdr:cNvPr id="395" name="普通建設事業費 （ うち新規整備　）最小値テキスト"/>
        <xdr:cNvSpPr txBox="1"/>
      </xdr:nvSpPr>
      <xdr:spPr>
        <a:xfrm>
          <a:off x="9655175" y="13016865"/>
          <a:ext cx="2495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129540</xdr:rowOff>
    </xdr:from>
    <xdr:to xmlns:xdr="http://schemas.openxmlformats.org/drawingml/2006/spreadsheetDrawing">
      <xdr:col>55</xdr:col>
      <xdr:colOff>88900</xdr:colOff>
      <xdr:row>78</xdr:row>
      <xdr:rowOff>129540</xdr:rowOff>
    </xdr:to>
    <xdr:cxnSp macro="">
      <xdr:nvCxnSpPr>
        <xdr:cNvPr id="396" name="直線コネクタ 395"/>
        <xdr:cNvCxnSpPr/>
      </xdr:nvCxnSpPr>
      <xdr:spPr>
        <a:xfrm>
          <a:off x="9531350" y="13013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33020</xdr:rowOff>
    </xdr:from>
    <xdr:ext cx="598805" cy="240030"/>
    <xdr:sp macro="" textlink="">
      <xdr:nvSpPr>
        <xdr:cNvPr id="397" name="普通建設事業費 （ うち新規整備　）最大値テキスト"/>
        <xdr:cNvSpPr txBox="1"/>
      </xdr:nvSpPr>
      <xdr:spPr>
        <a:xfrm>
          <a:off x="9655175" y="11431270"/>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83185</xdr:rowOff>
    </xdr:from>
    <xdr:to xmlns:xdr="http://schemas.openxmlformats.org/drawingml/2006/spreadsheetDrawing">
      <xdr:col>55</xdr:col>
      <xdr:colOff>88900</xdr:colOff>
      <xdr:row>70</xdr:row>
      <xdr:rowOff>83185</xdr:rowOff>
    </xdr:to>
    <xdr:cxnSp macro="">
      <xdr:nvCxnSpPr>
        <xdr:cNvPr id="398" name="直線コネクタ 397"/>
        <xdr:cNvCxnSpPr/>
      </xdr:nvCxnSpPr>
      <xdr:spPr>
        <a:xfrm>
          <a:off x="9531350" y="11646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73</xdr:row>
      <xdr:rowOff>147955</xdr:rowOff>
    </xdr:from>
    <xdr:to xmlns:xdr="http://schemas.openxmlformats.org/drawingml/2006/spreadsheetDrawing">
      <xdr:col>55</xdr:col>
      <xdr:colOff>0</xdr:colOff>
      <xdr:row>75</xdr:row>
      <xdr:rowOff>38735</xdr:rowOff>
    </xdr:to>
    <xdr:cxnSp macro="">
      <xdr:nvCxnSpPr>
        <xdr:cNvPr id="399" name="直線コネクタ 398"/>
        <xdr:cNvCxnSpPr/>
      </xdr:nvCxnSpPr>
      <xdr:spPr>
        <a:xfrm flipV="1">
          <a:off x="8845550" y="12206605"/>
          <a:ext cx="758825"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15240</xdr:rowOff>
    </xdr:from>
    <xdr:ext cx="534670" cy="240665"/>
    <xdr:sp macro="" textlink="">
      <xdr:nvSpPr>
        <xdr:cNvPr id="400" name="普通建設事業費 （ うち新規整備　）平均値テキスト"/>
        <xdr:cNvSpPr txBox="1"/>
      </xdr:nvSpPr>
      <xdr:spPr>
        <a:xfrm>
          <a:off x="9655175" y="12734290"/>
          <a:ext cx="53467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35560</xdr:rowOff>
    </xdr:from>
    <xdr:to xmlns:xdr="http://schemas.openxmlformats.org/drawingml/2006/spreadsheetDrawing">
      <xdr:col>55</xdr:col>
      <xdr:colOff>50800</xdr:colOff>
      <xdr:row>77</xdr:row>
      <xdr:rowOff>129540</xdr:rowOff>
    </xdr:to>
    <xdr:sp macro="" textlink="">
      <xdr:nvSpPr>
        <xdr:cNvPr id="401" name="フローチャート: 判断 400"/>
        <xdr:cNvSpPr/>
      </xdr:nvSpPr>
      <xdr:spPr>
        <a:xfrm>
          <a:off x="9569450" y="12754610"/>
          <a:ext cx="8572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75</xdr:row>
      <xdr:rowOff>38735</xdr:rowOff>
    </xdr:from>
    <xdr:to xmlns:xdr="http://schemas.openxmlformats.org/drawingml/2006/spreadsheetDrawing">
      <xdr:col>50</xdr:col>
      <xdr:colOff>114300</xdr:colOff>
      <xdr:row>78</xdr:row>
      <xdr:rowOff>53975</xdr:rowOff>
    </xdr:to>
    <xdr:cxnSp macro="">
      <xdr:nvCxnSpPr>
        <xdr:cNvPr id="402" name="直線コネクタ 401"/>
        <xdr:cNvCxnSpPr/>
      </xdr:nvCxnSpPr>
      <xdr:spPr>
        <a:xfrm flipV="1">
          <a:off x="8032750" y="12427585"/>
          <a:ext cx="812800" cy="510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111760</xdr:rowOff>
    </xdr:from>
    <xdr:to xmlns:xdr="http://schemas.openxmlformats.org/drawingml/2006/spreadsheetDrawing">
      <xdr:col>50</xdr:col>
      <xdr:colOff>165100</xdr:colOff>
      <xdr:row>78</xdr:row>
      <xdr:rowOff>46990</xdr:rowOff>
    </xdr:to>
    <xdr:sp macro="" textlink="">
      <xdr:nvSpPr>
        <xdr:cNvPr id="403" name="フローチャート: 判断 402"/>
        <xdr:cNvSpPr/>
      </xdr:nvSpPr>
      <xdr:spPr>
        <a:xfrm>
          <a:off x="8794750" y="128308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38735</xdr:rowOff>
    </xdr:from>
    <xdr:ext cx="530860" cy="240030"/>
    <xdr:sp macro="" textlink="">
      <xdr:nvSpPr>
        <xdr:cNvPr id="404" name="テキスト ボックス 403"/>
        <xdr:cNvSpPr txBox="1"/>
      </xdr:nvSpPr>
      <xdr:spPr>
        <a:xfrm>
          <a:off x="8594090" y="12922885"/>
          <a:ext cx="5308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53975</xdr:rowOff>
    </xdr:from>
    <xdr:to xmlns:xdr="http://schemas.openxmlformats.org/drawingml/2006/spreadsheetDrawing">
      <xdr:col>45</xdr:col>
      <xdr:colOff>174625</xdr:colOff>
      <xdr:row>78</xdr:row>
      <xdr:rowOff>118745</xdr:rowOff>
    </xdr:to>
    <xdr:cxnSp macro="">
      <xdr:nvCxnSpPr>
        <xdr:cNvPr id="405" name="直線コネクタ 404"/>
        <xdr:cNvCxnSpPr/>
      </xdr:nvCxnSpPr>
      <xdr:spPr>
        <a:xfrm flipV="1">
          <a:off x="7210425" y="12938125"/>
          <a:ext cx="8223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109855</xdr:rowOff>
    </xdr:from>
    <xdr:to xmlns:xdr="http://schemas.openxmlformats.org/drawingml/2006/spreadsheetDrawing">
      <xdr:col>46</xdr:col>
      <xdr:colOff>38100</xdr:colOff>
      <xdr:row>78</xdr:row>
      <xdr:rowOff>45085</xdr:rowOff>
    </xdr:to>
    <xdr:sp macro="" textlink="">
      <xdr:nvSpPr>
        <xdr:cNvPr id="406" name="フローチャート: 判断 405"/>
        <xdr:cNvSpPr/>
      </xdr:nvSpPr>
      <xdr:spPr>
        <a:xfrm>
          <a:off x="7985125" y="12828905"/>
          <a:ext cx="857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60960</xdr:rowOff>
    </xdr:from>
    <xdr:ext cx="530860" cy="236855"/>
    <xdr:sp macro="" textlink="">
      <xdr:nvSpPr>
        <xdr:cNvPr id="407" name="テキスト ボックス 406"/>
        <xdr:cNvSpPr txBox="1"/>
      </xdr:nvSpPr>
      <xdr:spPr>
        <a:xfrm>
          <a:off x="7784465" y="12614910"/>
          <a:ext cx="5308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71755</xdr:rowOff>
    </xdr:from>
    <xdr:to xmlns:xdr="http://schemas.openxmlformats.org/drawingml/2006/spreadsheetDrawing">
      <xdr:col>41</xdr:col>
      <xdr:colOff>50800</xdr:colOff>
      <xdr:row>78</xdr:row>
      <xdr:rowOff>118745</xdr:rowOff>
    </xdr:to>
    <xdr:cxnSp macro="">
      <xdr:nvCxnSpPr>
        <xdr:cNvPr id="408" name="直線コネクタ 407"/>
        <xdr:cNvCxnSpPr/>
      </xdr:nvCxnSpPr>
      <xdr:spPr>
        <a:xfrm>
          <a:off x="6400800" y="12955905"/>
          <a:ext cx="80962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118110</xdr:rowOff>
    </xdr:from>
    <xdr:to xmlns:xdr="http://schemas.openxmlformats.org/drawingml/2006/spreadsheetDrawing">
      <xdr:col>41</xdr:col>
      <xdr:colOff>101600</xdr:colOff>
      <xdr:row>78</xdr:row>
      <xdr:rowOff>53340</xdr:rowOff>
    </xdr:to>
    <xdr:sp macro="" textlink="">
      <xdr:nvSpPr>
        <xdr:cNvPr id="409" name="フローチャート: 判断 408"/>
        <xdr:cNvSpPr/>
      </xdr:nvSpPr>
      <xdr:spPr>
        <a:xfrm>
          <a:off x="7159625" y="128371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68580</xdr:rowOff>
    </xdr:from>
    <xdr:ext cx="530860" cy="240030"/>
    <xdr:sp macro="" textlink="">
      <xdr:nvSpPr>
        <xdr:cNvPr id="410" name="テキスト ボックス 409"/>
        <xdr:cNvSpPr txBox="1"/>
      </xdr:nvSpPr>
      <xdr:spPr>
        <a:xfrm>
          <a:off x="6974840" y="12622530"/>
          <a:ext cx="5308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121920</xdr:rowOff>
    </xdr:from>
    <xdr:to xmlns:xdr="http://schemas.openxmlformats.org/drawingml/2006/spreadsheetDrawing">
      <xdr:col>36</xdr:col>
      <xdr:colOff>165100</xdr:colOff>
      <xdr:row>78</xdr:row>
      <xdr:rowOff>57150</xdr:rowOff>
    </xdr:to>
    <xdr:sp macro="" textlink="">
      <xdr:nvSpPr>
        <xdr:cNvPr id="411" name="フローチャート: 判断 410"/>
        <xdr:cNvSpPr/>
      </xdr:nvSpPr>
      <xdr:spPr>
        <a:xfrm>
          <a:off x="6350000" y="128409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71755</xdr:rowOff>
    </xdr:from>
    <xdr:ext cx="530860" cy="240030"/>
    <xdr:sp macro="" textlink="">
      <xdr:nvSpPr>
        <xdr:cNvPr id="412" name="テキスト ボックス 411"/>
        <xdr:cNvSpPr txBox="1"/>
      </xdr:nvSpPr>
      <xdr:spPr>
        <a:xfrm>
          <a:off x="6149340" y="12625705"/>
          <a:ext cx="5308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73660</xdr:rowOff>
    </xdr:from>
    <xdr:ext cx="762000" cy="240665"/>
    <xdr:sp macro="" textlink="">
      <xdr:nvSpPr>
        <xdr:cNvPr id="413" name="テキスト ボックス 412"/>
        <xdr:cNvSpPr txBox="1"/>
      </xdr:nvSpPr>
      <xdr:spPr>
        <a:xfrm>
          <a:off x="9429750"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73660</xdr:rowOff>
    </xdr:from>
    <xdr:ext cx="762000" cy="240665"/>
    <xdr:sp macro="" textlink="">
      <xdr:nvSpPr>
        <xdr:cNvPr id="414" name="テキスト ボックス 413"/>
        <xdr:cNvSpPr txBox="1"/>
      </xdr:nvSpPr>
      <xdr:spPr>
        <a:xfrm>
          <a:off x="867092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73660</xdr:rowOff>
    </xdr:from>
    <xdr:ext cx="762000" cy="240665"/>
    <xdr:sp macro="" textlink="">
      <xdr:nvSpPr>
        <xdr:cNvPr id="415" name="テキスト ボックス 414"/>
        <xdr:cNvSpPr txBox="1"/>
      </xdr:nvSpPr>
      <xdr:spPr>
        <a:xfrm>
          <a:off x="785812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73660</xdr:rowOff>
    </xdr:from>
    <xdr:ext cx="762000" cy="240665"/>
    <xdr:sp macro="" textlink="">
      <xdr:nvSpPr>
        <xdr:cNvPr id="416" name="テキスト ボックス 415"/>
        <xdr:cNvSpPr txBox="1"/>
      </xdr:nvSpPr>
      <xdr:spPr>
        <a:xfrm>
          <a:off x="7035800"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73660</xdr:rowOff>
    </xdr:from>
    <xdr:ext cx="762000" cy="240665"/>
    <xdr:sp macro="" textlink="">
      <xdr:nvSpPr>
        <xdr:cNvPr id="417" name="テキスト ボックス 416"/>
        <xdr:cNvSpPr txBox="1"/>
      </xdr:nvSpPr>
      <xdr:spPr>
        <a:xfrm>
          <a:off x="622617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100965</xdr:rowOff>
    </xdr:from>
    <xdr:to xmlns:xdr="http://schemas.openxmlformats.org/drawingml/2006/spreadsheetDrawing">
      <xdr:col>55</xdr:col>
      <xdr:colOff>50800</xdr:colOff>
      <xdr:row>74</xdr:row>
      <xdr:rowOff>36195</xdr:rowOff>
    </xdr:to>
    <xdr:sp macro="" textlink="">
      <xdr:nvSpPr>
        <xdr:cNvPr id="418" name="楕円 417"/>
        <xdr:cNvSpPr/>
      </xdr:nvSpPr>
      <xdr:spPr>
        <a:xfrm>
          <a:off x="9569450" y="12159615"/>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72</xdr:row>
      <xdr:rowOff>122555</xdr:rowOff>
    </xdr:from>
    <xdr:ext cx="534670" cy="236855"/>
    <xdr:sp macro="" textlink="">
      <xdr:nvSpPr>
        <xdr:cNvPr id="419" name="普通建設事業費 （ うち新規整備　）該当値テキスト"/>
        <xdr:cNvSpPr txBox="1"/>
      </xdr:nvSpPr>
      <xdr:spPr>
        <a:xfrm>
          <a:off x="9655175" y="12016105"/>
          <a:ext cx="5346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151765</xdr:rowOff>
    </xdr:from>
    <xdr:to xmlns:xdr="http://schemas.openxmlformats.org/drawingml/2006/spreadsheetDrawing">
      <xdr:col>50</xdr:col>
      <xdr:colOff>165100</xdr:colOff>
      <xdr:row>75</xdr:row>
      <xdr:rowOff>86995</xdr:rowOff>
    </xdr:to>
    <xdr:sp macro="" textlink="">
      <xdr:nvSpPr>
        <xdr:cNvPr id="420" name="楕円 419"/>
        <xdr:cNvSpPr/>
      </xdr:nvSpPr>
      <xdr:spPr>
        <a:xfrm>
          <a:off x="8794750" y="123755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101600</xdr:rowOff>
    </xdr:from>
    <xdr:ext cx="530860" cy="240030"/>
    <xdr:sp macro="" textlink="">
      <xdr:nvSpPr>
        <xdr:cNvPr id="421" name="テキスト ボックス 420"/>
        <xdr:cNvSpPr txBox="1"/>
      </xdr:nvSpPr>
      <xdr:spPr>
        <a:xfrm>
          <a:off x="8594090" y="12160250"/>
          <a:ext cx="5308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5715</xdr:rowOff>
    </xdr:from>
    <xdr:to xmlns:xdr="http://schemas.openxmlformats.org/drawingml/2006/spreadsheetDrawing">
      <xdr:col>46</xdr:col>
      <xdr:colOff>38100</xdr:colOff>
      <xdr:row>78</xdr:row>
      <xdr:rowOff>100965</xdr:rowOff>
    </xdr:to>
    <xdr:sp macro="" textlink="">
      <xdr:nvSpPr>
        <xdr:cNvPr id="422" name="楕円 421"/>
        <xdr:cNvSpPr/>
      </xdr:nvSpPr>
      <xdr:spPr>
        <a:xfrm>
          <a:off x="7985125" y="128898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92710</xdr:rowOff>
    </xdr:from>
    <xdr:ext cx="466090" cy="236855"/>
    <xdr:sp macro="" textlink="">
      <xdr:nvSpPr>
        <xdr:cNvPr id="423" name="テキスト ボックス 422"/>
        <xdr:cNvSpPr txBox="1"/>
      </xdr:nvSpPr>
      <xdr:spPr>
        <a:xfrm>
          <a:off x="7816850" y="12976860"/>
          <a:ext cx="4660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71120</xdr:rowOff>
    </xdr:from>
    <xdr:to xmlns:xdr="http://schemas.openxmlformats.org/drawingml/2006/spreadsheetDrawing">
      <xdr:col>41</xdr:col>
      <xdr:colOff>101600</xdr:colOff>
      <xdr:row>79</xdr:row>
      <xdr:rowOff>5715</xdr:rowOff>
    </xdr:to>
    <xdr:sp macro="" textlink="">
      <xdr:nvSpPr>
        <xdr:cNvPr id="424" name="楕円 423"/>
        <xdr:cNvSpPr/>
      </xdr:nvSpPr>
      <xdr:spPr>
        <a:xfrm>
          <a:off x="7159625" y="129552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157480</xdr:rowOff>
    </xdr:from>
    <xdr:ext cx="466090" cy="236855"/>
    <xdr:sp macro="" textlink="">
      <xdr:nvSpPr>
        <xdr:cNvPr id="425" name="テキスト ボックス 424"/>
        <xdr:cNvSpPr txBox="1"/>
      </xdr:nvSpPr>
      <xdr:spPr>
        <a:xfrm>
          <a:off x="6991350" y="13041630"/>
          <a:ext cx="4660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25400</xdr:rowOff>
    </xdr:from>
    <xdr:to xmlns:xdr="http://schemas.openxmlformats.org/drawingml/2006/spreadsheetDrawing">
      <xdr:col>36</xdr:col>
      <xdr:colOff>165100</xdr:colOff>
      <xdr:row>78</xdr:row>
      <xdr:rowOff>119380</xdr:rowOff>
    </xdr:to>
    <xdr:sp macro="" textlink="">
      <xdr:nvSpPr>
        <xdr:cNvPr id="426" name="楕円 425"/>
        <xdr:cNvSpPr/>
      </xdr:nvSpPr>
      <xdr:spPr>
        <a:xfrm>
          <a:off x="6350000" y="1290955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110490</xdr:rowOff>
    </xdr:from>
    <xdr:ext cx="466090" cy="240665"/>
    <xdr:sp macro="" textlink="">
      <xdr:nvSpPr>
        <xdr:cNvPr id="427" name="テキスト ボックス 426"/>
        <xdr:cNvSpPr txBox="1"/>
      </xdr:nvSpPr>
      <xdr:spPr>
        <a:xfrm>
          <a:off x="6181725" y="12994640"/>
          <a:ext cx="46609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53340</xdr:rowOff>
    </xdr:from>
    <xdr:to xmlns:xdr="http://schemas.openxmlformats.org/drawingml/2006/spreadsheetDrawing">
      <xdr:col>59</xdr:col>
      <xdr:colOff>50800</xdr:colOff>
      <xdr:row>85</xdr:row>
      <xdr:rowOff>29210</xdr:rowOff>
    </xdr:to>
    <xdr:sp macro="" textlink="">
      <xdr:nvSpPr>
        <xdr:cNvPr id="428" name="正方形/長方形 427"/>
        <xdr:cNvSpPr/>
      </xdr:nvSpPr>
      <xdr:spPr>
        <a:xfrm>
          <a:off x="6064250" y="13762990"/>
          <a:ext cx="428942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53340</xdr:rowOff>
    </xdr:from>
    <xdr:to xmlns:xdr="http://schemas.openxmlformats.org/drawingml/2006/spreadsheetDrawing">
      <xdr:col>43</xdr:col>
      <xdr:colOff>63500</xdr:colOff>
      <xdr:row>86</xdr:row>
      <xdr:rowOff>129540</xdr:rowOff>
    </xdr:to>
    <xdr:sp macro="" textlink="">
      <xdr:nvSpPr>
        <xdr:cNvPr id="429" name="正方形/長方形 428"/>
        <xdr:cNvSpPr/>
      </xdr:nvSpPr>
      <xdr:spPr>
        <a:xfrm>
          <a:off x="6175375"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83185</xdr:rowOff>
    </xdr:from>
    <xdr:to xmlns:xdr="http://schemas.openxmlformats.org/drawingml/2006/spreadsheetDrawing">
      <xdr:col>43</xdr:col>
      <xdr:colOff>63500</xdr:colOff>
      <xdr:row>88</xdr:row>
      <xdr:rowOff>0</xdr:rowOff>
    </xdr:to>
    <xdr:sp macro="" textlink="">
      <xdr:nvSpPr>
        <xdr:cNvPr id="430" name="正方形/長方形 429"/>
        <xdr:cNvSpPr/>
      </xdr:nvSpPr>
      <xdr:spPr>
        <a:xfrm>
          <a:off x="6175375"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53340</xdr:rowOff>
    </xdr:from>
    <xdr:to xmlns:xdr="http://schemas.openxmlformats.org/drawingml/2006/spreadsheetDrawing">
      <xdr:col>48</xdr:col>
      <xdr:colOff>127000</xdr:colOff>
      <xdr:row>86</xdr:row>
      <xdr:rowOff>129540</xdr:rowOff>
    </xdr:to>
    <xdr:sp macro="" textlink="">
      <xdr:nvSpPr>
        <xdr:cNvPr id="431" name="正方形/長方形 430"/>
        <xdr:cNvSpPr/>
      </xdr:nvSpPr>
      <xdr:spPr>
        <a:xfrm>
          <a:off x="7112000"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83185</xdr:rowOff>
    </xdr:from>
    <xdr:to xmlns:xdr="http://schemas.openxmlformats.org/drawingml/2006/spreadsheetDrawing">
      <xdr:col>48</xdr:col>
      <xdr:colOff>127000</xdr:colOff>
      <xdr:row>88</xdr:row>
      <xdr:rowOff>0</xdr:rowOff>
    </xdr:to>
    <xdr:sp macro="" textlink="">
      <xdr:nvSpPr>
        <xdr:cNvPr id="432" name="正方形/長方形 431"/>
        <xdr:cNvSpPr/>
      </xdr:nvSpPr>
      <xdr:spPr>
        <a:xfrm>
          <a:off x="7112000"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53340</xdr:rowOff>
    </xdr:from>
    <xdr:to xmlns:xdr="http://schemas.openxmlformats.org/drawingml/2006/spreadsheetDrawing">
      <xdr:col>54</xdr:col>
      <xdr:colOff>127000</xdr:colOff>
      <xdr:row>86</xdr:row>
      <xdr:rowOff>129540</xdr:rowOff>
    </xdr:to>
    <xdr:sp macro="" textlink="">
      <xdr:nvSpPr>
        <xdr:cNvPr id="433" name="正方形/長方形 432"/>
        <xdr:cNvSpPr/>
      </xdr:nvSpPr>
      <xdr:spPr>
        <a:xfrm>
          <a:off x="8159750"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83185</xdr:rowOff>
    </xdr:from>
    <xdr:to xmlns:xdr="http://schemas.openxmlformats.org/drawingml/2006/spreadsheetDrawing">
      <xdr:col>54</xdr:col>
      <xdr:colOff>127000</xdr:colOff>
      <xdr:row>88</xdr:row>
      <xdr:rowOff>0</xdr:rowOff>
    </xdr:to>
    <xdr:sp macro="" textlink="">
      <xdr:nvSpPr>
        <xdr:cNvPr id="434" name="正方形/長方形 433"/>
        <xdr:cNvSpPr/>
      </xdr:nvSpPr>
      <xdr:spPr>
        <a:xfrm>
          <a:off x="8159750"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101</xdr:row>
      <xdr:rowOff>82550</xdr:rowOff>
    </xdr:to>
    <xdr:sp macro="" textlink="">
      <xdr:nvSpPr>
        <xdr:cNvPr id="435" name="正方形/長方形 434"/>
        <xdr:cNvSpPr/>
      </xdr:nvSpPr>
      <xdr:spPr>
        <a:xfrm>
          <a:off x="6064250" y="14559280"/>
          <a:ext cx="4289425" cy="22682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09550"/>
    <xdr:sp macro="" textlink="">
      <xdr:nvSpPr>
        <xdr:cNvPr id="436" name="テキスト ボックス 435"/>
        <xdr:cNvSpPr txBox="1"/>
      </xdr:nvSpPr>
      <xdr:spPr>
        <a:xfrm>
          <a:off x="6026150" y="1437576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7" name="直線コネクタ 436"/>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8" name="直線コネクタ 437"/>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39" name="テキスト ボックス 438"/>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0" name="直線コネクタ 439"/>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7685" cy="259080"/>
    <xdr:sp macro="" textlink="">
      <xdr:nvSpPr>
        <xdr:cNvPr id="441" name="テキスト ボックス 440"/>
        <xdr:cNvSpPr txBox="1"/>
      </xdr:nvSpPr>
      <xdr:spPr>
        <a:xfrm>
          <a:off x="5580380"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2" name="直線コネクタ 441"/>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5270"/>
    <xdr:sp macro="" textlink="">
      <xdr:nvSpPr>
        <xdr:cNvPr id="443" name="テキスト ボックス 442"/>
        <xdr:cNvSpPr txBox="1"/>
      </xdr:nvSpPr>
      <xdr:spPr>
        <a:xfrm>
          <a:off x="5516245" y="155422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4" name="直線コネクタ 443"/>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45" name="テキスト ボックス 444"/>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59055</xdr:rowOff>
    </xdr:from>
    <xdr:to xmlns:xdr="http://schemas.openxmlformats.org/drawingml/2006/spreadsheetDrawing">
      <xdr:col>59</xdr:col>
      <xdr:colOff>50800</xdr:colOff>
      <xdr:row>90</xdr:row>
      <xdr:rowOff>59055</xdr:rowOff>
    </xdr:to>
    <xdr:cxnSp macro="">
      <xdr:nvCxnSpPr>
        <xdr:cNvPr id="446" name="直線コネクタ 445"/>
        <xdr:cNvCxnSpPr/>
      </xdr:nvCxnSpPr>
      <xdr:spPr>
        <a:xfrm>
          <a:off x="6064250" y="149244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86360</xdr:rowOff>
    </xdr:from>
    <xdr:ext cx="595630" cy="237490"/>
    <xdr:sp macro="" textlink="">
      <xdr:nvSpPr>
        <xdr:cNvPr id="447" name="テキスト ボックス 446"/>
        <xdr:cNvSpPr txBox="1"/>
      </xdr:nvSpPr>
      <xdr:spPr>
        <a:xfrm>
          <a:off x="5516245" y="1478661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88</xdr:row>
      <xdr:rowOff>24130</xdr:rowOff>
    </xdr:to>
    <xdr:cxnSp macro="">
      <xdr:nvCxnSpPr>
        <xdr:cNvPr id="448" name="直線コネクタ 447"/>
        <xdr:cNvCxnSpPr/>
      </xdr:nvCxnSpPr>
      <xdr:spPr>
        <a:xfrm>
          <a:off x="6064250" y="145592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50800</xdr:rowOff>
    </xdr:from>
    <xdr:ext cx="595630" cy="236855"/>
    <xdr:sp macro="" textlink="">
      <xdr:nvSpPr>
        <xdr:cNvPr id="449" name="テキスト ボックス 448"/>
        <xdr:cNvSpPr txBox="1"/>
      </xdr:nvSpPr>
      <xdr:spPr>
        <a:xfrm>
          <a:off x="5516245" y="14420850"/>
          <a:ext cx="59563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101</xdr:row>
      <xdr:rowOff>82550</xdr:rowOff>
    </xdr:to>
    <xdr:sp macro="" textlink="">
      <xdr:nvSpPr>
        <xdr:cNvPr id="450" name="普通建設事業費 （ うち更新整備　）グラフ枠"/>
        <xdr:cNvSpPr/>
      </xdr:nvSpPr>
      <xdr:spPr>
        <a:xfrm>
          <a:off x="6064250" y="14559280"/>
          <a:ext cx="4289425" cy="22682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76835</xdr:rowOff>
    </xdr:from>
    <xdr:to xmlns:xdr="http://schemas.openxmlformats.org/drawingml/2006/spreadsheetDrawing">
      <xdr:col>54</xdr:col>
      <xdr:colOff>174625</xdr:colOff>
      <xdr:row>98</xdr:row>
      <xdr:rowOff>82550</xdr:rowOff>
    </xdr:to>
    <xdr:cxnSp macro="">
      <xdr:nvCxnSpPr>
        <xdr:cNvPr id="451" name="直線コネクタ 450"/>
        <xdr:cNvCxnSpPr/>
      </xdr:nvCxnSpPr>
      <xdr:spPr>
        <a:xfrm flipV="1">
          <a:off x="9604375" y="14942185"/>
          <a:ext cx="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86360</xdr:rowOff>
    </xdr:from>
    <xdr:ext cx="534670" cy="255270"/>
    <xdr:sp macro="" textlink="">
      <xdr:nvSpPr>
        <xdr:cNvPr id="452" name="普通建設事業費 （ うち更新整備　）最小値テキスト"/>
        <xdr:cNvSpPr txBox="1"/>
      </xdr:nvSpPr>
      <xdr:spPr>
        <a:xfrm>
          <a:off x="9655175" y="163169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82550</xdr:rowOff>
    </xdr:from>
    <xdr:to xmlns:xdr="http://schemas.openxmlformats.org/drawingml/2006/spreadsheetDrawing">
      <xdr:col>55</xdr:col>
      <xdr:colOff>88900</xdr:colOff>
      <xdr:row>98</xdr:row>
      <xdr:rowOff>82550</xdr:rowOff>
    </xdr:to>
    <xdr:cxnSp macro="">
      <xdr:nvCxnSpPr>
        <xdr:cNvPr id="453" name="直線コネクタ 452"/>
        <xdr:cNvCxnSpPr/>
      </xdr:nvCxnSpPr>
      <xdr:spPr>
        <a:xfrm>
          <a:off x="9531350" y="16313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27940</xdr:rowOff>
    </xdr:from>
    <xdr:ext cx="598805" cy="236855"/>
    <xdr:sp macro="" textlink="">
      <xdr:nvSpPr>
        <xdr:cNvPr id="454" name="普通建設事業費 （ うち更新整備　）最大値テキスト"/>
        <xdr:cNvSpPr txBox="1"/>
      </xdr:nvSpPr>
      <xdr:spPr>
        <a:xfrm>
          <a:off x="9655175" y="14728190"/>
          <a:ext cx="5988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197,378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76835</xdr:rowOff>
    </xdr:from>
    <xdr:to xmlns:xdr="http://schemas.openxmlformats.org/drawingml/2006/spreadsheetDrawing">
      <xdr:col>55</xdr:col>
      <xdr:colOff>88900</xdr:colOff>
      <xdr:row>90</xdr:row>
      <xdr:rowOff>76835</xdr:rowOff>
    </xdr:to>
    <xdr:cxnSp macro="">
      <xdr:nvCxnSpPr>
        <xdr:cNvPr id="455" name="直線コネクタ 454"/>
        <xdr:cNvCxnSpPr/>
      </xdr:nvCxnSpPr>
      <xdr:spPr>
        <a:xfrm>
          <a:off x="9531350" y="14942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154940</xdr:rowOff>
    </xdr:from>
    <xdr:to xmlns:xdr="http://schemas.openxmlformats.org/drawingml/2006/spreadsheetDrawing">
      <xdr:col>55</xdr:col>
      <xdr:colOff>0</xdr:colOff>
      <xdr:row>97</xdr:row>
      <xdr:rowOff>114935</xdr:rowOff>
    </xdr:to>
    <xdr:cxnSp macro="">
      <xdr:nvCxnSpPr>
        <xdr:cNvPr id="456" name="直線コネクタ 455"/>
        <xdr:cNvCxnSpPr/>
      </xdr:nvCxnSpPr>
      <xdr:spPr>
        <a:xfrm>
          <a:off x="8845550" y="16042640"/>
          <a:ext cx="758825"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125095</xdr:rowOff>
    </xdr:from>
    <xdr:ext cx="534670" cy="258445"/>
    <xdr:sp macro="" textlink="">
      <xdr:nvSpPr>
        <xdr:cNvPr id="457" name="普通建設事業費 （ うち更新整備　）平均値テキスト"/>
        <xdr:cNvSpPr txBox="1"/>
      </xdr:nvSpPr>
      <xdr:spPr>
        <a:xfrm>
          <a:off x="9655175" y="158413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102235</xdr:rowOff>
    </xdr:from>
    <xdr:to xmlns:xdr="http://schemas.openxmlformats.org/drawingml/2006/spreadsheetDrawing">
      <xdr:col>55</xdr:col>
      <xdr:colOff>50800</xdr:colOff>
      <xdr:row>97</xdr:row>
      <xdr:rowOff>32385</xdr:rowOff>
    </xdr:to>
    <xdr:sp macro="" textlink="">
      <xdr:nvSpPr>
        <xdr:cNvPr id="458" name="フローチャート: 判断 457"/>
        <xdr:cNvSpPr/>
      </xdr:nvSpPr>
      <xdr:spPr>
        <a:xfrm>
          <a:off x="9569450" y="159899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95</xdr:row>
      <xdr:rowOff>161290</xdr:rowOff>
    </xdr:from>
    <xdr:to xmlns:xdr="http://schemas.openxmlformats.org/drawingml/2006/spreadsheetDrawing">
      <xdr:col>50</xdr:col>
      <xdr:colOff>114300</xdr:colOff>
      <xdr:row>96</xdr:row>
      <xdr:rowOff>154940</xdr:rowOff>
    </xdr:to>
    <xdr:cxnSp macro="">
      <xdr:nvCxnSpPr>
        <xdr:cNvPr id="459" name="直線コネクタ 458"/>
        <xdr:cNvCxnSpPr/>
      </xdr:nvCxnSpPr>
      <xdr:spPr>
        <a:xfrm>
          <a:off x="8032750" y="15877540"/>
          <a:ext cx="8128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93345</xdr:rowOff>
    </xdr:from>
    <xdr:to xmlns:xdr="http://schemas.openxmlformats.org/drawingml/2006/spreadsheetDrawing">
      <xdr:col>50</xdr:col>
      <xdr:colOff>165100</xdr:colOff>
      <xdr:row>97</xdr:row>
      <xdr:rowOff>23495</xdr:rowOff>
    </xdr:to>
    <xdr:sp macro="" textlink="">
      <xdr:nvSpPr>
        <xdr:cNvPr id="460" name="フローチャート: 判断 459"/>
        <xdr:cNvSpPr/>
      </xdr:nvSpPr>
      <xdr:spPr>
        <a:xfrm>
          <a:off x="8794750" y="1598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40640</xdr:rowOff>
    </xdr:from>
    <xdr:ext cx="530860" cy="255270"/>
    <xdr:sp macro="" textlink="">
      <xdr:nvSpPr>
        <xdr:cNvPr id="461" name="テキスト ボックス 460"/>
        <xdr:cNvSpPr txBox="1"/>
      </xdr:nvSpPr>
      <xdr:spPr>
        <a:xfrm>
          <a:off x="8594090" y="157568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161290</xdr:rowOff>
    </xdr:from>
    <xdr:to xmlns:xdr="http://schemas.openxmlformats.org/drawingml/2006/spreadsheetDrawing">
      <xdr:col>45</xdr:col>
      <xdr:colOff>174625</xdr:colOff>
      <xdr:row>96</xdr:row>
      <xdr:rowOff>121920</xdr:rowOff>
    </xdr:to>
    <xdr:cxnSp macro="">
      <xdr:nvCxnSpPr>
        <xdr:cNvPr id="462" name="直線コネクタ 461"/>
        <xdr:cNvCxnSpPr/>
      </xdr:nvCxnSpPr>
      <xdr:spPr>
        <a:xfrm flipV="1">
          <a:off x="7210425" y="15877540"/>
          <a:ext cx="822325"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142240</xdr:rowOff>
    </xdr:from>
    <xdr:to xmlns:xdr="http://schemas.openxmlformats.org/drawingml/2006/spreadsheetDrawing">
      <xdr:col>46</xdr:col>
      <xdr:colOff>38100</xdr:colOff>
      <xdr:row>97</xdr:row>
      <xdr:rowOff>72390</xdr:rowOff>
    </xdr:to>
    <xdr:sp macro="" textlink="">
      <xdr:nvSpPr>
        <xdr:cNvPr id="463" name="フローチャート: 判断 462"/>
        <xdr:cNvSpPr/>
      </xdr:nvSpPr>
      <xdr:spPr>
        <a:xfrm>
          <a:off x="7985125" y="160299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63500</xdr:rowOff>
    </xdr:from>
    <xdr:ext cx="530860" cy="255270"/>
    <xdr:sp macro="" textlink="">
      <xdr:nvSpPr>
        <xdr:cNvPr id="464" name="テキスト ボックス 463"/>
        <xdr:cNvSpPr txBox="1"/>
      </xdr:nvSpPr>
      <xdr:spPr>
        <a:xfrm>
          <a:off x="7784465" y="161226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110490</xdr:rowOff>
    </xdr:from>
    <xdr:to xmlns:xdr="http://schemas.openxmlformats.org/drawingml/2006/spreadsheetDrawing">
      <xdr:col>41</xdr:col>
      <xdr:colOff>50800</xdr:colOff>
      <xdr:row>96</xdr:row>
      <xdr:rowOff>121920</xdr:rowOff>
    </xdr:to>
    <xdr:cxnSp macro="">
      <xdr:nvCxnSpPr>
        <xdr:cNvPr id="465" name="直線コネクタ 464"/>
        <xdr:cNvCxnSpPr/>
      </xdr:nvCxnSpPr>
      <xdr:spPr>
        <a:xfrm>
          <a:off x="6400800" y="15826740"/>
          <a:ext cx="809625"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143510</xdr:rowOff>
    </xdr:from>
    <xdr:to xmlns:xdr="http://schemas.openxmlformats.org/drawingml/2006/spreadsheetDrawing">
      <xdr:col>41</xdr:col>
      <xdr:colOff>101600</xdr:colOff>
      <xdr:row>97</xdr:row>
      <xdr:rowOff>73025</xdr:rowOff>
    </xdr:to>
    <xdr:sp macro="" textlink="">
      <xdr:nvSpPr>
        <xdr:cNvPr id="466" name="フローチャート: 判断 465"/>
        <xdr:cNvSpPr/>
      </xdr:nvSpPr>
      <xdr:spPr>
        <a:xfrm>
          <a:off x="7159625" y="16031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64135</xdr:rowOff>
    </xdr:from>
    <xdr:ext cx="530860" cy="255270"/>
    <xdr:sp macro="" textlink="">
      <xdr:nvSpPr>
        <xdr:cNvPr id="467" name="テキスト ボックス 466"/>
        <xdr:cNvSpPr txBox="1"/>
      </xdr:nvSpPr>
      <xdr:spPr>
        <a:xfrm>
          <a:off x="6974840" y="161232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63500</xdr:rowOff>
    </xdr:from>
    <xdr:to xmlns:xdr="http://schemas.openxmlformats.org/drawingml/2006/spreadsheetDrawing">
      <xdr:col>36</xdr:col>
      <xdr:colOff>165100</xdr:colOff>
      <xdr:row>96</xdr:row>
      <xdr:rowOff>164465</xdr:rowOff>
    </xdr:to>
    <xdr:sp macro="" textlink="">
      <xdr:nvSpPr>
        <xdr:cNvPr id="468" name="フローチャート: 判断 467"/>
        <xdr:cNvSpPr/>
      </xdr:nvSpPr>
      <xdr:spPr>
        <a:xfrm>
          <a:off x="6350000" y="15951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155575</xdr:rowOff>
    </xdr:from>
    <xdr:ext cx="530860" cy="255270"/>
    <xdr:sp macro="" textlink="">
      <xdr:nvSpPr>
        <xdr:cNvPr id="469" name="テキスト ボックス 468"/>
        <xdr:cNvSpPr txBox="1"/>
      </xdr:nvSpPr>
      <xdr:spPr>
        <a:xfrm>
          <a:off x="6149340" y="160432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1" name="テキスト ボックス 470"/>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2" name="テキスト ボックス 471"/>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3" name="テキスト ボックス 472"/>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4" name="テキスト ボックス 473"/>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64135</xdr:rowOff>
    </xdr:from>
    <xdr:to xmlns:xdr="http://schemas.openxmlformats.org/drawingml/2006/spreadsheetDrawing">
      <xdr:col>55</xdr:col>
      <xdr:colOff>50800</xdr:colOff>
      <xdr:row>97</xdr:row>
      <xdr:rowOff>166370</xdr:rowOff>
    </xdr:to>
    <xdr:sp macro="" textlink="">
      <xdr:nvSpPr>
        <xdr:cNvPr id="475" name="楕円 474"/>
        <xdr:cNvSpPr/>
      </xdr:nvSpPr>
      <xdr:spPr>
        <a:xfrm>
          <a:off x="9569450" y="1612328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42545</xdr:rowOff>
    </xdr:from>
    <xdr:ext cx="534670" cy="255270"/>
    <xdr:sp macro="" textlink="">
      <xdr:nvSpPr>
        <xdr:cNvPr id="476" name="普通建設事業費 （ うち更新整備　）該当値テキスト"/>
        <xdr:cNvSpPr txBox="1"/>
      </xdr:nvSpPr>
      <xdr:spPr>
        <a:xfrm>
          <a:off x="9655175" y="161016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104140</xdr:rowOff>
    </xdr:from>
    <xdr:to xmlns:xdr="http://schemas.openxmlformats.org/drawingml/2006/spreadsheetDrawing">
      <xdr:col>50</xdr:col>
      <xdr:colOff>165100</xdr:colOff>
      <xdr:row>97</xdr:row>
      <xdr:rowOff>34290</xdr:rowOff>
    </xdr:to>
    <xdr:sp macro="" textlink="">
      <xdr:nvSpPr>
        <xdr:cNvPr id="477" name="楕円 476"/>
        <xdr:cNvSpPr/>
      </xdr:nvSpPr>
      <xdr:spPr>
        <a:xfrm>
          <a:off x="8794750" y="159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25400</xdr:rowOff>
    </xdr:from>
    <xdr:ext cx="530860" cy="259080"/>
    <xdr:sp macro="" textlink="">
      <xdr:nvSpPr>
        <xdr:cNvPr id="478" name="テキスト ボックス 477"/>
        <xdr:cNvSpPr txBox="1"/>
      </xdr:nvSpPr>
      <xdr:spPr>
        <a:xfrm>
          <a:off x="8594090" y="160845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110490</xdr:rowOff>
    </xdr:from>
    <xdr:to xmlns:xdr="http://schemas.openxmlformats.org/drawingml/2006/spreadsheetDrawing">
      <xdr:col>46</xdr:col>
      <xdr:colOff>38100</xdr:colOff>
      <xdr:row>96</xdr:row>
      <xdr:rowOff>40640</xdr:rowOff>
    </xdr:to>
    <xdr:sp macro="" textlink="">
      <xdr:nvSpPr>
        <xdr:cNvPr id="479" name="楕円 478"/>
        <xdr:cNvSpPr/>
      </xdr:nvSpPr>
      <xdr:spPr>
        <a:xfrm>
          <a:off x="7985125" y="158267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57150</xdr:rowOff>
    </xdr:from>
    <xdr:ext cx="530860" cy="259080"/>
    <xdr:sp macro="" textlink="">
      <xdr:nvSpPr>
        <xdr:cNvPr id="480" name="テキスト ボックス 479"/>
        <xdr:cNvSpPr txBox="1"/>
      </xdr:nvSpPr>
      <xdr:spPr>
        <a:xfrm>
          <a:off x="7784465" y="156019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71120</xdr:rowOff>
    </xdr:from>
    <xdr:to xmlns:xdr="http://schemas.openxmlformats.org/drawingml/2006/spreadsheetDrawing">
      <xdr:col>41</xdr:col>
      <xdr:colOff>101600</xdr:colOff>
      <xdr:row>97</xdr:row>
      <xdr:rowOff>1270</xdr:rowOff>
    </xdr:to>
    <xdr:sp macro="" textlink="">
      <xdr:nvSpPr>
        <xdr:cNvPr id="481" name="楕円 480"/>
        <xdr:cNvSpPr/>
      </xdr:nvSpPr>
      <xdr:spPr>
        <a:xfrm>
          <a:off x="7159625" y="159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17780</xdr:rowOff>
    </xdr:from>
    <xdr:ext cx="530860" cy="255270"/>
    <xdr:sp macro="" textlink="">
      <xdr:nvSpPr>
        <xdr:cNvPr id="482" name="テキスト ボックス 481"/>
        <xdr:cNvSpPr txBox="1"/>
      </xdr:nvSpPr>
      <xdr:spPr>
        <a:xfrm>
          <a:off x="6974840" y="157340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59690</xdr:rowOff>
    </xdr:from>
    <xdr:to xmlns:xdr="http://schemas.openxmlformats.org/drawingml/2006/spreadsheetDrawing">
      <xdr:col>36</xdr:col>
      <xdr:colOff>165100</xdr:colOff>
      <xdr:row>95</xdr:row>
      <xdr:rowOff>161290</xdr:rowOff>
    </xdr:to>
    <xdr:sp macro="" textlink="">
      <xdr:nvSpPr>
        <xdr:cNvPr id="483" name="楕円 482"/>
        <xdr:cNvSpPr/>
      </xdr:nvSpPr>
      <xdr:spPr>
        <a:xfrm>
          <a:off x="6350000" y="157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6350</xdr:rowOff>
    </xdr:from>
    <xdr:ext cx="530860" cy="255270"/>
    <xdr:sp macro="" textlink="">
      <xdr:nvSpPr>
        <xdr:cNvPr id="484" name="テキスト ボックス 483"/>
        <xdr:cNvSpPr txBox="1"/>
      </xdr:nvSpPr>
      <xdr:spPr>
        <a:xfrm>
          <a:off x="6149340" y="155511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29845</xdr:rowOff>
    </xdr:to>
    <xdr:sp macro="" textlink="">
      <xdr:nvSpPr>
        <xdr:cNvPr id="485" name="正方形/長方形 484"/>
        <xdr:cNvSpPr/>
      </xdr:nvSpPr>
      <xdr:spPr>
        <a:xfrm>
          <a:off x="11414125" y="3858895"/>
          <a:ext cx="43021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86" name="正方形/長方形 485"/>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88" name="正方形/長方形 487"/>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0" name="正方形/長方形 489"/>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78740</xdr:rowOff>
    </xdr:to>
    <xdr:sp macro="" textlink="">
      <xdr:nvSpPr>
        <xdr:cNvPr id="492" name="正方形/長方形 491"/>
        <xdr:cNvSpPr/>
      </xdr:nvSpPr>
      <xdr:spPr>
        <a:xfrm>
          <a:off x="11414125" y="4653915"/>
          <a:ext cx="4302125"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6535"/>
    <xdr:sp macro="" textlink="">
      <xdr:nvSpPr>
        <xdr:cNvPr id="493" name="テキスト ボックス 492"/>
        <xdr:cNvSpPr txBox="1"/>
      </xdr:nvSpPr>
      <xdr:spPr>
        <a:xfrm>
          <a:off x="1137602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78740</xdr:rowOff>
    </xdr:from>
    <xdr:to xmlns:xdr="http://schemas.openxmlformats.org/drawingml/2006/spreadsheetDrawing">
      <xdr:col>89</xdr:col>
      <xdr:colOff>174625</xdr:colOff>
      <xdr:row>41</xdr:row>
      <xdr:rowOff>78740</xdr:rowOff>
    </xdr:to>
    <xdr:cxnSp macro="">
      <xdr:nvCxnSpPr>
        <xdr:cNvPr id="494" name="直線コネクタ 493"/>
        <xdr:cNvCxnSpPr/>
      </xdr:nvCxnSpPr>
      <xdr:spPr>
        <a:xfrm>
          <a:off x="11414125" y="6854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94615</xdr:rowOff>
    </xdr:from>
    <xdr:to xmlns:xdr="http://schemas.openxmlformats.org/drawingml/2006/spreadsheetDrawing">
      <xdr:col>89</xdr:col>
      <xdr:colOff>174625</xdr:colOff>
      <xdr:row>39</xdr:row>
      <xdr:rowOff>94615</xdr:rowOff>
    </xdr:to>
    <xdr:cxnSp macro="">
      <xdr:nvCxnSpPr>
        <xdr:cNvPr id="495" name="直線コネクタ 494"/>
        <xdr:cNvCxnSpPr/>
      </xdr:nvCxnSpPr>
      <xdr:spPr>
        <a:xfrm>
          <a:off x="11414125" y="6539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123825</xdr:rowOff>
    </xdr:from>
    <xdr:ext cx="248920" cy="245745"/>
    <xdr:sp macro="" textlink="">
      <xdr:nvSpPr>
        <xdr:cNvPr id="496" name="テキスト ボックス 495"/>
        <xdr:cNvSpPr txBox="1"/>
      </xdr:nvSpPr>
      <xdr:spPr>
        <a:xfrm>
          <a:off x="11181080" y="64039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109855</xdr:rowOff>
    </xdr:from>
    <xdr:to xmlns:xdr="http://schemas.openxmlformats.org/drawingml/2006/spreadsheetDrawing">
      <xdr:col>89</xdr:col>
      <xdr:colOff>174625</xdr:colOff>
      <xdr:row>37</xdr:row>
      <xdr:rowOff>109855</xdr:rowOff>
    </xdr:to>
    <xdr:cxnSp macro="">
      <xdr:nvCxnSpPr>
        <xdr:cNvPr id="497" name="直線コネクタ 496"/>
        <xdr:cNvCxnSpPr/>
      </xdr:nvCxnSpPr>
      <xdr:spPr>
        <a:xfrm>
          <a:off x="11414125" y="62249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137795</xdr:rowOff>
    </xdr:from>
    <xdr:ext cx="527685" cy="248920"/>
    <xdr:sp macro="" textlink="">
      <xdr:nvSpPr>
        <xdr:cNvPr id="498" name="テキスト ボックス 497"/>
        <xdr:cNvSpPr txBox="1"/>
      </xdr:nvSpPr>
      <xdr:spPr>
        <a:xfrm>
          <a:off x="10930255" y="6087745"/>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127000</xdr:rowOff>
    </xdr:from>
    <xdr:to xmlns:xdr="http://schemas.openxmlformats.org/drawingml/2006/spreadsheetDrawing">
      <xdr:col>89</xdr:col>
      <xdr:colOff>174625</xdr:colOff>
      <xdr:row>35</xdr:row>
      <xdr:rowOff>127000</xdr:rowOff>
    </xdr:to>
    <xdr:cxnSp macro="">
      <xdr:nvCxnSpPr>
        <xdr:cNvPr id="499" name="直線コネクタ 498"/>
        <xdr:cNvCxnSpPr/>
      </xdr:nvCxnSpPr>
      <xdr:spPr>
        <a:xfrm>
          <a:off x="11414125" y="5911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154940</xdr:rowOff>
    </xdr:from>
    <xdr:ext cx="527685" cy="246380"/>
    <xdr:sp macro="" textlink="">
      <xdr:nvSpPr>
        <xdr:cNvPr id="500" name="テキスト ボックス 499"/>
        <xdr:cNvSpPr txBox="1"/>
      </xdr:nvSpPr>
      <xdr:spPr>
        <a:xfrm>
          <a:off x="10930255" y="5774690"/>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141605</xdr:rowOff>
    </xdr:from>
    <xdr:to xmlns:xdr="http://schemas.openxmlformats.org/drawingml/2006/spreadsheetDrawing">
      <xdr:col>89</xdr:col>
      <xdr:colOff>174625</xdr:colOff>
      <xdr:row>33</xdr:row>
      <xdr:rowOff>141605</xdr:rowOff>
    </xdr:to>
    <xdr:cxnSp macro="">
      <xdr:nvCxnSpPr>
        <xdr:cNvPr id="501" name="直線コネクタ 500"/>
        <xdr:cNvCxnSpPr/>
      </xdr:nvCxnSpPr>
      <xdr:spPr>
        <a:xfrm>
          <a:off x="11414125" y="55962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27685" cy="248920"/>
    <xdr:sp macro="" textlink="">
      <xdr:nvSpPr>
        <xdr:cNvPr id="502" name="テキスト ボックス 501"/>
        <xdr:cNvSpPr txBox="1"/>
      </xdr:nvSpPr>
      <xdr:spPr>
        <a:xfrm>
          <a:off x="10930255" y="5460365"/>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158750</xdr:rowOff>
    </xdr:from>
    <xdr:to xmlns:xdr="http://schemas.openxmlformats.org/drawingml/2006/spreadsheetDrawing">
      <xdr:col>89</xdr:col>
      <xdr:colOff>174625</xdr:colOff>
      <xdr:row>31</xdr:row>
      <xdr:rowOff>158750</xdr:rowOff>
    </xdr:to>
    <xdr:cxnSp macro="">
      <xdr:nvCxnSpPr>
        <xdr:cNvPr id="503" name="直線コネクタ 502"/>
        <xdr:cNvCxnSpPr/>
      </xdr:nvCxnSpPr>
      <xdr:spPr>
        <a:xfrm>
          <a:off x="11414125" y="5283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21590</xdr:rowOff>
    </xdr:from>
    <xdr:ext cx="527685" cy="244475"/>
    <xdr:sp macro="" textlink="">
      <xdr:nvSpPr>
        <xdr:cNvPr id="504" name="テキスト ボックス 503"/>
        <xdr:cNvSpPr txBox="1"/>
      </xdr:nvSpPr>
      <xdr:spPr>
        <a:xfrm>
          <a:off x="10930255" y="5146040"/>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7620</xdr:rowOff>
    </xdr:from>
    <xdr:to xmlns:xdr="http://schemas.openxmlformats.org/drawingml/2006/spreadsheetDrawing">
      <xdr:col>89</xdr:col>
      <xdr:colOff>174625</xdr:colOff>
      <xdr:row>30</xdr:row>
      <xdr:rowOff>7620</xdr:rowOff>
    </xdr:to>
    <xdr:cxnSp macro="">
      <xdr:nvCxnSpPr>
        <xdr:cNvPr id="505" name="直線コネクタ 504"/>
        <xdr:cNvCxnSpPr/>
      </xdr:nvCxnSpPr>
      <xdr:spPr>
        <a:xfrm>
          <a:off x="11414125" y="4966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36830</xdr:rowOff>
    </xdr:from>
    <xdr:ext cx="595630" cy="248920"/>
    <xdr:sp macro="" textlink="">
      <xdr:nvSpPr>
        <xdr:cNvPr id="506" name="テキスト ボックス 505"/>
        <xdr:cNvSpPr txBox="1"/>
      </xdr:nvSpPr>
      <xdr:spPr>
        <a:xfrm>
          <a:off x="10866120" y="483108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07" name="直線コネクタ 506"/>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52705</xdr:rowOff>
    </xdr:from>
    <xdr:ext cx="595630" cy="245110"/>
    <xdr:sp macro="" textlink="">
      <xdr:nvSpPr>
        <xdr:cNvPr id="508" name="テキスト ボックス 507"/>
        <xdr:cNvSpPr txBox="1"/>
      </xdr:nvSpPr>
      <xdr:spPr>
        <a:xfrm>
          <a:off x="10866120" y="451675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78740</xdr:rowOff>
    </xdr:to>
    <xdr:sp macro="" textlink="">
      <xdr:nvSpPr>
        <xdr:cNvPr id="509" name="災害復旧事業費グラフ枠"/>
        <xdr:cNvSpPr/>
      </xdr:nvSpPr>
      <xdr:spPr>
        <a:xfrm>
          <a:off x="11414125" y="4653915"/>
          <a:ext cx="4302125"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38735</xdr:rowOff>
    </xdr:from>
    <xdr:to xmlns:xdr="http://schemas.openxmlformats.org/drawingml/2006/spreadsheetDrawing">
      <xdr:col>85</xdr:col>
      <xdr:colOff>126365</xdr:colOff>
      <xdr:row>39</xdr:row>
      <xdr:rowOff>94615</xdr:rowOff>
    </xdr:to>
    <xdr:cxnSp macro="">
      <xdr:nvCxnSpPr>
        <xdr:cNvPr id="510" name="直線コネクタ 509"/>
        <xdr:cNvCxnSpPr/>
      </xdr:nvCxnSpPr>
      <xdr:spPr>
        <a:xfrm flipV="1">
          <a:off x="14968220" y="4998085"/>
          <a:ext cx="127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98425</xdr:rowOff>
    </xdr:from>
    <xdr:ext cx="249555" cy="248920"/>
    <xdr:sp macro="" textlink="">
      <xdr:nvSpPr>
        <xdr:cNvPr id="511" name="災害復旧事業費最小値テキスト"/>
        <xdr:cNvSpPr txBox="1"/>
      </xdr:nvSpPr>
      <xdr:spPr>
        <a:xfrm>
          <a:off x="15017750" y="654367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94615</xdr:rowOff>
    </xdr:from>
    <xdr:to xmlns:xdr="http://schemas.openxmlformats.org/drawingml/2006/spreadsheetDrawing">
      <xdr:col>86</xdr:col>
      <xdr:colOff>25400</xdr:colOff>
      <xdr:row>39</xdr:row>
      <xdr:rowOff>94615</xdr:rowOff>
    </xdr:to>
    <xdr:cxnSp macro="">
      <xdr:nvCxnSpPr>
        <xdr:cNvPr id="512" name="直線コネクタ 511"/>
        <xdr:cNvCxnSpPr/>
      </xdr:nvCxnSpPr>
      <xdr:spPr>
        <a:xfrm>
          <a:off x="14881225" y="6539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28</xdr:row>
      <xdr:rowOff>153670</xdr:rowOff>
    </xdr:from>
    <xdr:ext cx="534670" cy="245110"/>
    <xdr:sp macro="" textlink="">
      <xdr:nvSpPr>
        <xdr:cNvPr id="513" name="災害復旧事業費最大値テキスト"/>
        <xdr:cNvSpPr txBox="1"/>
      </xdr:nvSpPr>
      <xdr:spPr>
        <a:xfrm>
          <a:off x="15017750" y="478282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38735</xdr:rowOff>
    </xdr:from>
    <xdr:to xmlns:xdr="http://schemas.openxmlformats.org/drawingml/2006/spreadsheetDrawing">
      <xdr:col>86</xdr:col>
      <xdr:colOff>25400</xdr:colOff>
      <xdr:row>30</xdr:row>
      <xdr:rowOff>38735</xdr:rowOff>
    </xdr:to>
    <xdr:cxnSp macro="">
      <xdr:nvCxnSpPr>
        <xdr:cNvPr id="514" name="直線コネクタ 513"/>
        <xdr:cNvCxnSpPr/>
      </xdr:nvCxnSpPr>
      <xdr:spPr>
        <a:xfrm>
          <a:off x="14881225" y="4998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81280</xdr:rowOff>
    </xdr:from>
    <xdr:to xmlns:xdr="http://schemas.openxmlformats.org/drawingml/2006/spreadsheetDrawing">
      <xdr:col>85</xdr:col>
      <xdr:colOff>127000</xdr:colOff>
      <xdr:row>39</xdr:row>
      <xdr:rowOff>94615</xdr:rowOff>
    </xdr:to>
    <xdr:cxnSp macro="">
      <xdr:nvCxnSpPr>
        <xdr:cNvPr id="515" name="直線コネクタ 514"/>
        <xdr:cNvCxnSpPr/>
      </xdr:nvCxnSpPr>
      <xdr:spPr>
        <a:xfrm>
          <a:off x="14195425" y="6526530"/>
          <a:ext cx="7747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116205</xdr:rowOff>
    </xdr:from>
    <xdr:ext cx="469900" cy="245110"/>
    <xdr:sp macro="" textlink="">
      <xdr:nvSpPr>
        <xdr:cNvPr id="516" name="災害復旧事業費平均値テキスト"/>
        <xdr:cNvSpPr txBox="1"/>
      </xdr:nvSpPr>
      <xdr:spPr>
        <a:xfrm>
          <a:off x="15017750" y="6231255"/>
          <a:ext cx="4699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93980</xdr:rowOff>
    </xdr:from>
    <xdr:to xmlns:xdr="http://schemas.openxmlformats.org/drawingml/2006/spreadsheetDrawing">
      <xdr:col>85</xdr:col>
      <xdr:colOff>174625</xdr:colOff>
      <xdr:row>39</xdr:row>
      <xdr:rowOff>27305</xdr:rowOff>
    </xdr:to>
    <xdr:sp macro="" textlink="">
      <xdr:nvSpPr>
        <xdr:cNvPr id="517" name="フローチャート: 判断 516"/>
        <xdr:cNvSpPr/>
      </xdr:nvSpPr>
      <xdr:spPr>
        <a:xfrm>
          <a:off x="14919325" y="637413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19685</xdr:rowOff>
    </xdr:from>
    <xdr:to xmlns:xdr="http://schemas.openxmlformats.org/drawingml/2006/spreadsheetDrawing">
      <xdr:col>81</xdr:col>
      <xdr:colOff>50800</xdr:colOff>
      <xdr:row>39</xdr:row>
      <xdr:rowOff>81280</xdr:rowOff>
    </xdr:to>
    <xdr:cxnSp macro="">
      <xdr:nvCxnSpPr>
        <xdr:cNvPr id="518" name="直線コネクタ 517"/>
        <xdr:cNvCxnSpPr/>
      </xdr:nvCxnSpPr>
      <xdr:spPr>
        <a:xfrm>
          <a:off x="13385800" y="6464935"/>
          <a:ext cx="80962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64135</xdr:rowOff>
    </xdr:from>
    <xdr:to xmlns:xdr="http://schemas.openxmlformats.org/drawingml/2006/spreadsheetDrawing">
      <xdr:col>81</xdr:col>
      <xdr:colOff>101600</xdr:colOff>
      <xdr:row>38</xdr:row>
      <xdr:rowOff>159385</xdr:rowOff>
    </xdr:to>
    <xdr:sp macro="" textlink="">
      <xdr:nvSpPr>
        <xdr:cNvPr id="519" name="フローチャート: 判断 518"/>
        <xdr:cNvSpPr/>
      </xdr:nvSpPr>
      <xdr:spPr>
        <a:xfrm>
          <a:off x="14144625" y="6344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12700</xdr:rowOff>
    </xdr:from>
    <xdr:ext cx="466090" cy="248920"/>
    <xdr:sp macro="" textlink="">
      <xdr:nvSpPr>
        <xdr:cNvPr id="520" name="テキスト ボックス 519"/>
        <xdr:cNvSpPr txBox="1"/>
      </xdr:nvSpPr>
      <xdr:spPr>
        <a:xfrm>
          <a:off x="13976350" y="612775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64135</xdr:rowOff>
    </xdr:from>
    <xdr:to xmlns:xdr="http://schemas.openxmlformats.org/drawingml/2006/spreadsheetDrawing">
      <xdr:col>76</xdr:col>
      <xdr:colOff>114300</xdr:colOff>
      <xdr:row>39</xdr:row>
      <xdr:rowOff>19685</xdr:rowOff>
    </xdr:to>
    <xdr:cxnSp macro="">
      <xdr:nvCxnSpPr>
        <xdr:cNvPr id="521" name="直線コネクタ 520"/>
        <xdr:cNvCxnSpPr/>
      </xdr:nvCxnSpPr>
      <xdr:spPr>
        <a:xfrm>
          <a:off x="12573000" y="6344285"/>
          <a:ext cx="8128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125095</xdr:rowOff>
    </xdr:from>
    <xdr:to xmlns:xdr="http://schemas.openxmlformats.org/drawingml/2006/spreadsheetDrawing">
      <xdr:col>76</xdr:col>
      <xdr:colOff>165100</xdr:colOff>
      <xdr:row>39</xdr:row>
      <xdr:rowOff>57785</xdr:rowOff>
    </xdr:to>
    <xdr:sp macro="" textlink="">
      <xdr:nvSpPr>
        <xdr:cNvPr id="522" name="フローチャート: 判断 521"/>
        <xdr:cNvSpPr/>
      </xdr:nvSpPr>
      <xdr:spPr>
        <a:xfrm>
          <a:off x="13335000" y="6405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72390</xdr:rowOff>
    </xdr:from>
    <xdr:ext cx="466090" cy="248920"/>
    <xdr:sp macro="" textlink="">
      <xdr:nvSpPr>
        <xdr:cNvPr id="523" name="テキスト ボックス 522"/>
        <xdr:cNvSpPr txBox="1"/>
      </xdr:nvSpPr>
      <xdr:spPr>
        <a:xfrm>
          <a:off x="13166725" y="618744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149860</xdr:rowOff>
    </xdr:from>
    <xdr:to xmlns:xdr="http://schemas.openxmlformats.org/drawingml/2006/spreadsheetDrawing">
      <xdr:col>71</xdr:col>
      <xdr:colOff>174625</xdr:colOff>
      <xdr:row>38</xdr:row>
      <xdr:rowOff>64135</xdr:rowOff>
    </xdr:to>
    <xdr:cxnSp macro="">
      <xdr:nvCxnSpPr>
        <xdr:cNvPr id="524" name="直線コネクタ 523"/>
        <xdr:cNvCxnSpPr/>
      </xdr:nvCxnSpPr>
      <xdr:spPr>
        <a:xfrm>
          <a:off x="11750675" y="6264910"/>
          <a:ext cx="822325"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133350</xdr:rowOff>
    </xdr:from>
    <xdr:to xmlns:xdr="http://schemas.openxmlformats.org/drawingml/2006/spreadsheetDrawing">
      <xdr:col>72</xdr:col>
      <xdr:colOff>38100</xdr:colOff>
      <xdr:row>39</xdr:row>
      <xdr:rowOff>66040</xdr:rowOff>
    </xdr:to>
    <xdr:sp macro="" textlink="">
      <xdr:nvSpPr>
        <xdr:cNvPr id="525" name="フローチャート: 判断 524"/>
        <xdr:cNvSpPr/>
      </xdr:nvSpPr>
      <xdr:spPr>
        <a:xfrm>
          <a:off x="12525375" y="64135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58420</xdr:rowOff>
    </xdr:from>
    <xdr:ext cx="466090" cy="245745"/>
    <xdr:sp macro="" textlink="">
      <xdr:nvSpPr>
        <xdr:cNvPr id="526" name="テキスト ボックス 525"/>
        <xdr:cNvSpPr txBox="1"/>
      </xdr:nvSpPr>
      <xdr:spPr>
        <a:xfrm>
          <a:off x="12357100" y="650367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98425</xdr:rowOff>
    </xdr:from>
    <xdr:to xmlns:xdr="http://schemas.openxmlformats.org/drawingml/2006/spreadsheetDrawing">
      <xdr:col>67</xdr:col>
      <xdr:colOff>101600</xdr:colOff>
      <xdr:row>39</xdr:row>
      <xdr:rowOff>31115</xdr:rowOff>
    </xdr:to>
    <xdr:sp macro="" textlink="">
      <xdr:nvSpPr>
        <xdr:cNvPr id="527" name="フローチャート: 判断 526"/>
        <xdr:cNvSpPr/>
      </xdr:nvSpPr>
      <xdr:spPr>
        <a:xfrm>
          <a:off x="11699875" y="637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23495</xdr:rowOff>
    </xdr:from>
    <xdr:ext cx="466090" cy="246380"/>
    <xdr:sp macro="" textlink="">
      <xdr:nvSpPr>
        <xdr:cNvPr id="528" name="テキスト ボックス 527"/>
        <xdr:cNvSpPr txBox="1"/>
      </xdr:nvSpPr>
      <xdr:spPr>
        <a:xfrm>
          <a:off x="11531600" y="6468745"/>
          <a:ext cx="466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76200</xdr:rowOff>
    </xdr:from>
    <xdr:ext cx="762000" cy="248920"/>
    <xdr:sp macro="" textlink="">
      <xdr:nvSpPr>
        <xdr:cNvPr id="529" name="テキスト ボックス 528"/>
        <xdr:cNvSpPr txBox="1"/>
      </xdr:nvSpPr>
      <xdr:spPr>
        <a:xfrm>
          <a:off x="14795500"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76200</xdr:rowOff>
    </xdr:from>
    <xdr:ext cx="762000" cy="248920"/>
    <xdr:sp macro="" textlink="">
      <xdr:nvSpPr>
        <xdr:cNvPr id="530" name="テキスト ボックス 529"/>
        <xdr:cNvSpPr txBox="1"/>
      </xdr:nvSpPr>
      <xdr:spPr>
        <a:xfrm>
          <a:off x="14020800"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76200</xdr:rowOff>
    </xdr:from>
    <xdr:ext cx="762000" cy="248920"/>
    <xdr:sp macro="" textlink="">
      <xdr:nvSpPr>
        <xdr:cNvPr id="531" name="テキスト ボックス 530"/>
        <xdr:cNvSpPr txBox="1"/>
      </xdr:nvSpPr>
      <xdr:spPr>
        <a:xfrm>
          <a:off x="13211175"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76200</xdr:rowOff>
    </xdr:from>
    <xdr:ext cx="762000" cy="248920"/>
    <xdr:sp macro="" textlink="">
      <xdr:nvSpPr>
        <xdr:cNvPr id="532" name="テキスト ボックス 531"/>
        <xdr:cNvSpPr txBox="1"/>
      </xdr:nvSpPr>
      <xdr:spPr>
        <a:xfrm>
          <a:off x="12398375"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76200</xdr:rowOff>
    </xdr:from>
    <xdr:ext cx="762000" cy="248920"/>
    <xdr:sp macro="" textlink="">
      <xdr:nvSpPr>
        <xdr:cNvPr id="533" name="テキスト ボックス 532"/>
        <xdr:cNvSpPr txBox="1"/>
      </xdr:nvSpPr>
      <xdr:spPr>
        <a:xfrm>
          <a:off x="11576050"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45720</xdr:rowOff>
    </xdr:from>
    <xdr:to xmlns:xdr="http://schemas.openxmlformats.org/drawingml/2006/spreadsheetDrawing">
      <xdr:col>85</xdr:col>
      <xdr:colOff>174625</xdr:colOff>
      <xdr:row>39</xdr:row>
      <xdr:rowOff>144145</xdr:rowOff>
    </xdr:to>
    <xdr:sp macro="" textlink="">
      <xdr:nvSpPr>
        <xdr:cNvPr id="534" name="楕円 533"/>
        <xdr:cNvSpPr/>
      </xdr:nvSpPr>
      <xdr:spPr>
        <a:xfrm>
          <a:off x="14919325" y="649097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128905</xdr:rowOff>
    </xdr:from>
    <xdr:ext cx="249555" cy="247650"/>
    <xdr:sp macro="" textlink="">
      <xdr:nvSpPr>
        <xdr:cNvPr id="535" name="災害復旧事業費該当値テキスト"/>
        <xdr:cNvSpPr txBox="1"/>
      </xdr:nvSpPr>
      <xdr:spPr>
        <a:xfrm>
          <a:off x="15017750" y="640905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31750</xdr:rowOff>
    </xdr:from>
    <xdr:to xmlns:xdr="http://schemas.openxmlformats.org/drawingml/2006/spreadsheetDrawing">
      <xdr:col>81</xdr:col>
      <xdr:colOff>101600</xdr:colOff>
      <xdr:row>39</xdr:row>
      <xdr:rowOff>129540</xdr:rowOff>
    </xdr:to>
    <xdr:sp macro="" textlink="">
      <xdr:nvSpPr>
        <xdr:cNvPr id="536" name="楕円 535"/>
        <xdr:cNvSpPr/>
      </xdr:nvSpPr>
      <xdr:spPr>
        <a:xfrm>
          <a:off x="14144625" y="6477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121920</xdr:rowOff>
    </xdr:from>
    <xdr:ext cx="374650" cy="246380"/>
    <xdr:sp macro="" textlink="">
      <xdr:nvSpPr>
        <xdr:cNvPr id="537" name="テキスト ボックス 536"/>
        <xdr:cNvSpPr txBox="1"/>
      </xdr:nvSpPr>
      <xdr:spPr>
        <a:xfrm>
          <a:off x="14022070" y="6567170"/>
          <a:ext cx="3746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135890</xdr:rowOff>
    </xdr:from>
    <xdr:to xmlns:xdr="http://schemas.openxmlformats.org/drawingml/2006/spreadsheetDrawing">
      <xdr:col>76</xdr:col>
      <xdr:colOff>165100</xdr:colOff>
      <xdr:row>39</xdr:row>
      <xdr:rowOff>68580</xdr:rowOff>
    </xdr:to>
    <xdr:sp macro="" textlink="">
      <xdr:nvSpPr>
        <xdr:cNvPr id="538" name="楕円 537"/>
        <xdr:cNvSpPr/>
      </xdr:nvSpPr>
      <xdr:spPr>
        <a:xfrm>
          <a:off x="13335000" y="6416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60325</xdr:rowOff>
    </xdr:from>
    <xdr:ext cx="466090" cy="245745"/>
    <xdr:sp macro="" textlink="">
      <xdr:nvSpPr>
        <xdr:cNvPr id="539" name="テキスト ボックス 538"/>
        <xdr:cNvSpPr txBox="1"/>
      </xdr:nvSpPr>
      <xdr:spPr>
        <a:xfrm>
          <a:off x="13166725" y="650557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15240</xdr:rowOff>
    </xdr:from>
    <xdr:to xmlns:xdr="http://schemas.openxmlformats.org/drawingml/2006/spreadsheetDrawing">
      <xdr:col>72</xdr:col>
      <xdr:colOff>38100</xdr:colOff>
      <xdr:row>38</xdr:row>
      <xdr:rowOff>113665</xdr:rowOff>
    </xdr:to>
    <xdr:sp macro="" textlink="">
      <xdr:nvSpPr>
        <xdr:cNvPr id="540" name="楕円 539"/>
        <xdr:cNvSpPr/>
      </xdr:nvSpPr>
      <xdr:spPr>
        <a:xfrm>
          <a:off x="12525375" y="629539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128905</xdr:rowOff>
    </xdr:from>
    <xdr:ext cx="530860" cy="247650"/>
    <xdr:sp macro="" textlink="">
      <xdr:nvSpPr>
        <xdr:cNvPr id="541" name="テキスト ボックス 540"/>
        <xdr:cNvSpPr txBox="1"/>
      </xdr:nvSpPr>
      <xdr:spPr>
        <a:xfrm>
          <a:off x="12324715" y="607885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101600</xdr:rowOff>
    </xdr:from>
    <xdr:to xmlns:xdr="http://schemas.openxmlformats.org/drawingml/2006/spreadsheetDrawing">
      <xdr:col>67</xdr:col>
      <xdr:colOff>101600</xdr:colOff>
      <xdr:row>38</xdr:row>
      <xdr:rowOff>34290</xdr:rowOff>
    </xdr:to>
    <xdr:sp macro="" textlink="">
      <xdr:nvSpPr>
        <xdr:cNvPr id="542" name="楕円 541"/>
        <xdr:cNvSpPr/>
      </xdr:nvSpPr>
      <xdr:spPr>
        <a:xfrm>
          <a:off x="11699875" y="621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50165</xdr:rowOff>
    </xdr:from>
    <xdr:ext cx="530860" cy="245110"/>
    <xdr:sp macro="" textlink="">
      <xdr:nvSpPr>
        <xdr:cNvPr id="543" name="テキスト ボックス 542"/>
        <xdr:cNvSpPr txBox="1"/>
      </xdr:nvSpPr>
      <xdr:spPr>
        <a:xfrm>
          <a:off x="11515090" y="6000115"/>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29845</xdr:rowOff>
    </xdr:to>
    <xdr:sp macro="" textlink="">
      <xdr:nvSpPr>
        <xdr:cNvPr id="544" name="正方形/長方形 543"/>
        <xdr:cNvSpPr/>
      </xdr:nvSpPr>
      <xdr:spPr>
        <a:xfrm>
          <a:off x="11414125" y="7160895"/>
          <a:ext cx="43021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45" name="正方形/長方形 544"/>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47" name="正方形/長方形 546"/>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49" name="正方形/長方形 548"/>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78740</xdr:rowOff>
    </xdr:to>
    <xdr:sp macro="" textlink="">
      <xdr:nvSpPr>
        <xdr:cNvPr id="551" name="正方形/長方形 550"/>
        <xdr:cNvSpPr/>
      </xdr:nvSpPr>
      <xdr:spPr>
        <a:xfrm>
          <a:off x="11414125" y="7955915"/>
          <a:ext cx="4302125"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6535"/>
    <xdr:sp macro="" textlink="">
      <xdr:nvSpPr>
        <xdr:cNvPr id="552" name="テキスト ボックス 551"/>
        <xdr:cNvSpPr txBox="1"/>
      </xdr:nvSpPr>
      <xdr:spPr>
        <a:xfrm>
          <a:off x="1137602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78740</xdr:rowOff>
    </xdr:from>
    <xdr:to xmlns:xdr="http://schemas.openxmlformats.org/drawingml/2006/spreadsheetDrawing">
      <xdr:col>89</xdr:col>
      <xdr:colOff>174625</xdr:colOff>
      <xdr:row>61</xdr:row>
      <xdr:rowOff>78740</xdr:rowOff>
    </xdr:to>
    <xdr:cxnSp macro="">
      <xdr:nvCxnSpPr>
        <xdr:cNvPr id="553" name="直線コネクタ 552"/>
        <xdr:cNvCxnSpPr/>
      </xdr:nvCxnSpPr>
      <xdr:spPr>
        <a:xfrm>
          <a:off x="11414125" y="10156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54" name="直線コネクタ 553"/>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159385</xdr:rowOff>
    </xdr:from>
    <xdr:ext cx="248920" cy="247650"/>
    <xdr:sp macro="" textlink="">
      <xdr:nvSpPr>
        <xdr:cNvPr id="555" name="テキスト ボックス 554"/>
        <xdr:cNvSpPr txBox="1"/>
      </xdr:nvSpPr>
      <xdr:spPr>
        <a:xfrm>
          <a:off x="11181080" y="8916035"/>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56" name="直線コネクタ 555"/>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52705</xdr:rowOff>
    </xdr:from>
    <xdr:ext cx="248920" cy="245110"/>
    <xdr:sp macro="" textlink="">
      <xdr:nvSpPr>
        <xdr:cNvPr id="557" name="テキスト ボックス 556"/>
        <xdr:cNvSpPr txBox="1"/>
      </xdr:nvSpPr>
      <xdr:spPr>
        <a:xfrm>
          <a:off x="11181080" y="7818755"/>
          <a:ext cx="2489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78740</xdr:rowOff>
    </xdr:to>
    <xdr:sp macro="" textlink="">
      <xdr:nvSpPr>
        <xdr:cNvPr id="558" name="失業対策事業費グラフ枠"/>
        <xdr:cNvSpPr/>
      </xdr:nvSpPr>
      <xdr:spPr>
        <a:xfrm>
          <a:off x="11414125" y="7955915"/>
          <a:ext cx="4302125"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134620</xdr:rowOff>
    </xdr:from>
    <xdr:to xmlns:xdr="http://schemas.openxmlformats.org/drawingml/2006/spreadsheetDrawing">
      <xdr:col>85</xdr:col>
      <xdr:colOff>126365</xdr:colOff>
      <xdr:row>54</xdr:row>
      <xdr:rowOff>134620</xdr:rowOff>
    </xdr:to>
    <xdr:cxnSp macro="">
      <xdr:nvCxnSpPr>
        <xdr:cNvPr id="559" name="直線コネクタ 558"/>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8890</xdr:rowOff>
    </xdr:from>
    <xdr:ext cx="249555" cy="248920"/>
    <xdr:sp macro="" textlink="">
      <xdr:nvSpPr>
        <xdr:cNvPr id="560" name="失業対策事業費最小値テキスト"/>
        <xdr:cNvSpPr txBox="1"/>
      </xdr:nvSpPr>
      <xdr:spPr>
        <a:xfrm>
          <a:off x="15017750" y="909574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1" name="直線コネクタ 560"/>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8890</xdr:rowOff>
    </xdr:from>
    <xdr:ext cx="249555" cy="248920"/>
    <xdr:sp macro="" textlink="">
      <xdr:nvSpPr>
        <xdr:cNvPr id="562" name="失業対策事業費最大値テキスト"/>
        <xdr:cNvSpPr txBox="1"/>
      </xdr:nvSpPr>
      <xdr:spPr>
        <a:xfrm>
          <a:off x="15017750" y="876554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3" name="直線コネクタ 562"/>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134620</xdr:rowOff>
    </xdr:from>
    <xdr:to xmlns:xdr="http://schemas.openxmlformats.org/drawingml/2006/spreadsheetDrawing">
      <xdr:col>85</xdr:col>
      <xdr:colOff>127000</xdr:colOff>
      <xdr:row>54</xdr:row>
      <xdr:rowOff>134620</xdr:rowOff>
    </xdr:to>
    <xdr:cxnSp macro="">
      <xdr:nvCxnSpPr>
        <xdr:cNvPr id="564" name="直線コネクタ 563"/>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64135</xdr:rowOff>
    </xdr:from>
    <xdr:ext cx="249555" cy="247650"/>
    <xdr:sp macro="" textlink="">
      <xdr:nvSpPr>
        <xdr:cNvPr id="565" name="失業対策事業費平均値テキスト"/>
        <xdr:cNvSpPr txBox="1"/>
      </xdr:nvSpPr>
      <xdr:spPr>
        <a:xfrm>
          <a:off x="15017750" y="8985885"/>
          <a:ext cx="24955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66" name="フローチャート: 判断 565"/>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134620</xdr:rowOff>
    </xdr:from>
    <xdr:to xmlns:xdr="http://schemas.openxmlformats.org/drawingml/2006/spreadsheetDrawing">
      <xdr:col>81</xdr:col>
      <xdr:colOff>50800</xdr:colOff>
      <xdr:row>54</xdr:row>
      <xdr:rowOff>134620</xdr:rowOff>
    </xdr:to>
    <xdr:cxnSp macro="">
      <xdr:nvCxnSpPr>
        <xdr:cNvPr id="567" name="直線コネクタ 566"/>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68" name="フローチャート: 判断 567"/>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8890</xdr:rowOff>
    </xdr:from>
    <xdr:ext cx="245745" cy="248920"/>
    <xdr:sp macro="" textlink="">
      <xdr:nvSpPr>
        <xdr:cNvPr id="569" name="テキスト ボックス 568"/>
        <xdr:cNvSpPr txBox="1"/>
      </xdr:nvSpPr>
      <xdr:spPr>
        <a:xfrm>
          <a:off x="14086840" y="9095740"/>
          <a:ext cx="245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134620</xdr:rowOff>
    </xdr:from>
    <xdr:to xmlns:xdr="http://schemas.openxmlformats.org/drawingml/2006/spreadsheetDrawing">
      <xdr:col>76</xdr:col>
      <xdr:colOff>114300</xdr:colOff>
      <xdr:row>54</xdr:row>
      <xdr:rowOff>134620</xdr:rowOff>
    </xdr:to>
    <xdr:cxnSp macro="">
      <xdr:nvCxnSpPr>
        <xdr:cNvPr id="570" name="直線コネクタ 569"/>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71" name="フローチャート: 判断 570"/>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8890</xdr:rowOff>
    </xdr:from>
    <xdr:ext cx="249555" cy="248920"/>
    <xdr:sp macro="" textlink="">
      <xdr:nvSpPr>
        <xdr:cNvPr id="572" name="テキスト ボックス 571"/>
        <xdr:cNvSpPr txBox="1"/>
      </xdr:nvSpPr>
      <xdr:spPr>
        <a:xfrm>
          <a:off x="13271500" y="909574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134620</xdr:rowOff>
    </xdr:from>
    <xdr:to xmlns:xdr="http://schemas.openxmlformats.org/drawingml/2006/spreadsheetDrawing">
      <xdr:col>71</xdr:col>
      <xdr:colOff>174625</xdr:colOff>
      <xdr:row>54</xdr:row>
      <xdr:rowOff>134620</xdr:rowOff>
    </xdr:to>
    <xdr:cxnSp macro="">
      <xdr:nvCxnSpPr>
        <xdr:cNvPr id="573" name="直線コネクタ 572"/>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74" name="フローチャート: 判断 573"/>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8890</xdr:rowOff>
    </xdr:from>
    <xdr:ext cx="245745" cy="248920"/>
    <xdr:sp macro="" textlink="">
      <xdr:nvSpPr>
        <xdr:cNvPr id="575" name="テキスト ボックス 574"/>
        <xdr:cNvSpPr txBox="1"/>
      </xdr:nvSpPr>
      <xdr:spPr>
        <a:xfrm>
          <a:off x="12451715" y="9095740"/>
          <a:ext cx="245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76" name="フローチャート: 判断 575"/>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8890</xdr:rowOff>
    </xdr:from>
    <xdr:ext cx="245745" cy="248920"/>
    <xdr:sp macro="" textlink="">
      <xdr:nvSpPr>
        <xdr:cNvPr id="577" name="テキスト ボックス 576"/>
        <xdr:cNvSpPr txBox="1"/>
      </xdr:nvSpPr>
      <xdr:spPr>
        <a:xfrm>
          <a:off x="11642090" y="9095740"/>
          <a:ext cx="245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76200</xdr:rowOff>
    </xdr:from>
    <xdr:ext cx="762000" cy="248920"/>
    <xdr:sp macro="" textlink="">
      <xdr:nvSpPr>
        <xdr:cNvPr id="578" name="テキスト ボックス 577"/>
        <xdr:cNvSpPr txBox="1"/>
      </xdr:nvSpPr>
      <xdr:spPr>
        <a:xfrm>
          <a:off x="14795500"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76200</xdr:rowOff>
    </xdr:from>
    <xdr:ext cx="762000" cy="248920"/>
    <xdr:sp macro="" textlink="">
      <xdr:nvSpPr>
        <xdr:cNvPr id="579" name="テキスト ボックス 578"/>
        <xdr:cNvSpPr txBox="1"/>
      </xdr:nvSpPr>
      <xdr:spPr>
        <a:xfrm>
          <a:off x="14020800"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76200</xdr:rowOff>
    </xdr:from>
    <xdr:ext cx="762000" cy="248920"/>
    <xdr:sp macro="" textlink="">
      <xdr:nvSpPr>
        <xdr:cNvPr id="580" name="テキスト ボックス 579"/>
        <xdr:cNvSpPr txBox="1"/>
      </xdr:nvSpPr>
      <xdr:spPr>
        <a:xfrm>
          <a:off x="13211175"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76200</xdr:rowOff>
    </xdr:from>
    <xdr:ext cx="762000" cy="248920"/>
    <xdr:sp macro="" textlink="">
      <xdr:nvSpPr>
        <xdr:cNvPr id="581" name="テキスト ボックス 580"/>
        <xdr:cNvSpPr txBox="1"/>
      </xdr:nvSpPr>
      <xdr:spPr>
        <a:xfrm>
          <a:off x="12398375"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76200</xdr:rowOff>
    </xdr:from>
    <xdr:ext cx="762000" cy="248920"/>
    <xdr:sp macro="" textlink="">
      <xdr:nvSpPr>
        <xdr:cNvPr id="582" name="テキスト ボックス 581"/>
        <xdr:cNvSpPr txBox="1"/>
      </xdr:nvSpPr>
      <xdr:spPr>
        <a:xfrm>
          <a:off x="11576050"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83" name="楕円 582"/>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120015</xdr:rowOff>
    </xdr:from>
    <xdr:ext cx="249555" cy="245745"/>
    <xdr:sp macro="" textlink="">
      <xdr:nvSpPr>
        <xdr:cNvPr id="584" name="失業対策事業費該当値テキスト"/>
        <xdr:cNvSpPr txBox="1"/>
      </xdr:nvSpPr>
      <xdr:spPr>
        <a:xfrm>
          <a:off x="15017750" y="88766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85" name="楕円 584"/>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34290</xdr:rowOff>
    </xdr:from>
    <xdr:ext cx="245745" cy="248920"/>
    <xdr:sp macro="" textlink="">
      <xdr:nvSpPr>
        <xdr:cNvPr id="586" name="テキスト ボックス 585"/>
        <xdr:cNvSpPr txBox="1"/>
      </xdr:nvSpPr>
      <xdr:spPr>
        <a:xfrm>
          <a:off x="14086840" y="8790940"/>
          <a:ext cx="245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87" name="楕円 586"/>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34290</xdr:rowOff>
    </xdr:from>
    <xdr:ext cx="249555" cy="248920"/>
    <xdr:sp macro="" textlink="">
      <xdr:nvSpPr>
        <xdr:cNvPr id="588" name="テキスト ボックス 587"/>
        <xdr:cNvSpPr txBox="1"/>
      </xdr:nvSpPr>
      <xdr:spPr>
        <a:xfrm>
          <a:off x="13271500" y="879094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89" name="楕円 588"/>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34290</xdr:rowOff>
    </xdr:from>
    <xdr:ext cx="245745" cy="248920"/>
    <xdr:sp macro="" textlink="">
      <xdr:nvSpPr>
        <xdr:cNvPr id="590" name="テキスト ボックス 589"/>
        <xdr:cNvSpPr txBox="1"/>
      </xdr:nvSpPr>
      <xdr:spPr>
        <a:xfrm>
          <a:off x="12451715" y="8790940"/>
          <a:ext cx="245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91" name="楕円 590"/>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34290</xdr:rowOff>
    </xdr:from>
    <xdr:ext cx="245745" cy="248920"/>
    <xdr:sp macro="" textlink="">
      <xdr:nvSpPr>
        <xdr:cNvPr id="592" name="テキスト ボックス 591"/>
        <xdr:cNvSpPr txBox="1"/>
      </xdr:nvSpPr>
      <xdr:spPr>
        <a:xfrm>
          <a:off x="11642090" y="8790940"/>
          <a:ext cx="245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29845</xdr:rowOff>
    </xdr:to>
    <xdr:sp macro="" textlink="">
      <xdr:nvSpPr>
        <xdr:cNvPr id="593" name="正方形/長方形 592"/>
        <xdr:cNvSpPr/>
      </xdr:nvSpPr>
      <xdr:spPr>
        <a:xfrm>
          <a:off x="11414125" y="10462895"/>
          <a:ext cx="43021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594" name="正方形/長方形 593"/>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595" name="正方形/長方形 594"/>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596" name="正方形/長方形 595"/>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597" name="正方形/長方形 596"/>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598" name="正方形/長方形 597"/>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599" name="正方形/長方形 598"/>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76200</xdr:rowOff>
    </xdr:to>
    <xdr:sp macro="" textlink="">
      <xdr:nvSpPr>
        <xdr:cNvPr id="600" name="正方形/長方形 599"/>
        <xdr:cNvSpPr/>
      </xdr:nvSpPr>
      <xdr:spPr>
        <a:xfrm>
          <a:off x="11414125" y="11257915"/>
          <a:ext cx="4302125" cy="21977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6535"/>
    <xdr:sp macro="" textlink="">
      <xdr:nvSpPr>
        <xdr:cNvPr id="601" name="テキスト ボックス 600"/>
        <xdr:cNvSpPr txBox="1"/>
      </xdr:nvSpPr>
      <xdr:spPr>
        <a:xfrm>
          <a:off x="1137602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76200</xdr:rowOff>
    </xdr:from>
    <xdr:to xmlns:xdr="http://schemas.openxmlformats.org/drawingml/2006/spreadsheetDrawing">
      <xdr:col>89</xdr:col>
      <xdr:colOff>174625</xdr:colOff>
      <xdr:row>81</xdr:row>
      <xdr:rowOff>76200</xdr:rowOff>
    </xdr:to>
    <xdr:cxnSp macro="">
      <xdr:nvCxnSpPr>
        <xdr:cNvPr id="602" name="直線コネクタ 601"/>
        <xdr:cNvCxnSpPr/>
      </xdr:nvCxnSpPr>
      <xdr:spPr>
        <a:xfrm>
          <a:off x="11414125" y="134556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40640</xdr:rowOff>
    </xdr:from>
    <xdr:to xmlns:xdr="http://schemas.openxmlformats.org/drawingml/2006/spreadsheetDrawing">
      <xdr:col>89</xdr:col>
      <xdr:colOff>174625</xdr:colOff>
      <xdr:row>79</xdr:row>
      <xdr:rowOff>40640</xdr:rowOff>
    </xdr:to>
    <xdr:cxnSp macro="">
      <xdr:nvCxnSpPr>
        <xdr:cNvPr id="603" name="直線コネクタ 602"/>
        <xdr:cNvCxnSpPr/>
      </xdr:nvCxnSpPr>
      <xdr:spPr>
        <a:xfrm>
          <a:off x="11414125" y="13089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68580</xdr:rowOff>
    </xdr:from>
    <xdr:ext cx="248920" cy="240030"/>
    <xdr:sp macro="" textlink="">
      <xdr:nvSpPr>
        <xdr:cNvPr id="604" name="テキスト ボックス 603"/>
        <xdr:cNvSpPr txBox="1"/>
      </xdr:nvSpPr>
      <xdr:spPr>
        <a:xfrm>
          <a:off x="11181080" y="12952730"/>
          <a:ext cx="24892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174625</xdr:colOff>
      <xdr:row>77</xdr:row>
      <xdr:rowOff>5715</xdr:rowOff>
    </xdr:to>
    <xdr:cxnSp macro="">
      <xdr:nvCxnSpPr>
        <xdr:cNvPr id="605" name="直線コネクタ 604"/>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33020</xdr:rowOff>
    </xdr:from>
    <xdr:ext cx="527685" cy="240030"/>
    <xdr:sp macro="" textlink="">
      <xdr:nvSpPr>
        <xdr:cNvPr id="606" name="テキスト ボックス 605"/>
        <xdr:cNvSpPr txBox="1"/>
      </xdr:nvSpPr>
      <xdr:spPr>
        <a:xfrm>
          <a:off x="10930255" y="12586970"/>
          <a:ext cx="5276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129540</xdr:rowOff>
    </xdr:from>
    <xdr:to xmlns:xdr="http://schemas.openxmlformats.org/drawingml/2006/spreadsheetDrawing">
      <xdr:col>89</xdr:col>
      <xdr:colOff>174625</xdr:colOff>
      <xdr:row>74</xdr:row>
      <xdr:rowOff>129540</xdr:rowOff>
    </xdr:to>
    <xdr:cxnSp macro="">
      <xdr:nvCxnSpPr>
        <xdr:cNvPr id="607" name="直線コネクタ 606"/>
        <xdr:cNvCxnSpPr/>
      </xdr:nvCxnSpPr>
      <xdr:spPr>
        <a:xfrm>
          <a:off x="11414125" y="123532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156845</xdr:rowOff>
    </xdr:from>
    <xdr:ext cx="527685" cy="236855"/>
    <xdr:sp macro="" textlink="">
      <xdr:nvSpPr>
        <xdr:cNvPr id="608" name="テキスト ボックス 607"/>
        <xdr:cNvSpPr txBox="1"/>
      </xdr:nvSpPr>
      <xdr:spPr>
        <a:xfrm>
          <a:off x="10930255" y="12215495"/>
          <a:ext cx="5276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93980</xdr:rowOff>
    </xdr:from>
    <xdr:to xmlns:xdr="http://schemas.openxmlformats.org/drawingml/2006/spreadsheetDrawing">
      <xdr:col>89</xdr:col>
      <xdr:colOff>174625</xdr:colOff>
      <xdr:row>72</xdr:row>
      <xdr:rowOff>93980</xdr:rowOff>
    </xdr:to>
    <xdr:cxnSp macro="">
      <xdr:nvCxnSpPr>
        <xdr:cNvPr id="609" name="直線コネクタ 608"/>
        <xdr:cNvCxnSpPr/>
      </xdr:nvCxnSpPr>
      <xdr:spPr>
        <a:xfrm>
          <a:off x="11414125" y="119875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121920</xdr:rowOff>
    </xdr:from>
    <xdr:ext cx="527685" cy="236855"/>
    <xdr:sp macro="" textlink="">
      <xdr:nvSpPr>
        <xdr:cNvPr id="610" name="テキスト ボックス 609"/>
        <xdr:cNvSpPr txBox="1"/>
      </xdr:nvSpPr>
      <xdr:spPr>
        <a:xfrm>
          <a:off x="10930255" y="11850370"/>
          <a:ext cx="5276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59055</xdr:rowOff>
    </xdr:from>
    <xdr:to xmlns:xdr="http://schemas.openxmlformats.org/drawingml/2006/spreadsheetDrawing">
      <xdr:col>89</xdr:col>
      <xdr:colOff>174625</xdr:colOff>
      <xdr:row>70</xdr:row>
      <xdr:rowOff>59055</xdr:rowOff>
    </xdr:to>
    <xdr:cxnSp macro="">
      <xdr:nvCxnSpPr>
        <xdr:cNvPr id="611" name="直線コネクタ 610"/>
        <xdr:cNvCxnSpPr/>
      </xdr:nvCxnSpPr>
      <xdr:spPr>
        <a:xfrm>
          <a:off x="11414125" y="116224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86360</xdr:rowOff>
    </xdr:from>
    <xdr:ext cx="595630" cy="236855"/>
    <xdr:sp macro="" textlink="">
      <xdr:nvSpPr>
        <xdr:cNvPr id="612" name="テキスト ボックス 611"/>
        <xdr:cNvSpPr txBox="1"/>
      </xdr:nvSpPr>
      <xdr:spPr>
        <a:xfrm>
          <a:off x="10866120" y="11484610"/>
          <a:ext cx="59563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13" name="直線コネクタ 612"/>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5110"/>
    <xdr:sp macro="" textlink="">
      <xdr:nvSpPr>
        <xdr:cNvPr id="614" name="テキスト ボックス 613"/>
        <xdr:cNvSpPr txBox="1"/>
      </xdr:nvSpPr>
      <xdr:spPr>
        <a:xfrm>
          <a:off x="10866120" y="1112075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76200</xdr:rowOff>
    </xdr:to>
    <xdr:sp macro="" textlink="">
      <xdr:nvSpPr>
        <xdr:cNvPr id="615" name="公債費グラフ枠"/>
        <xdr:cNvSpPr/>
      </xdr:nvSpPr>
      <xdr:spPr>
        <a:xfrm>
          <a:off x="11414125" y="11257915"/>
          <a:ext cx="4302125" cy="2197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72390</xdr:rowOff>
    </xdr:from>
    <xdr:to xmlns:xdr="http://schemas.openxmlformats.org/drawingml/2006/spreadsheetDrawing">
      <xdr:col>85</xdr:col>
      <xdr:colOff>126365</xdr:colOff>
      <xdr:row>78</xdr:row>
      <xdr:rowOff>141605</xdr:rowOff>
    </xdr:to>
    <xdr:cxnSp macro="">
      <xdr:nvCxnSpPr>
        <xdr:cNvPr id="616" name="直線コネクタ 615"/>
        <xdr:cNvCxnSpPr/>
      </xdr:nvCxnSpPr>
      <xdr:spPr>
        <a:xfrm flipV="1">
          <a:off x="14968220" y="11635740"/>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145415</xdr:rowOff>
    </xdr:from>
    <xdr:ext cx="469900" cy="238125"/>
    <xdr:sp macro="" textlink="">
      <xdr:nvSpPr>
        <xdr:cNvPr id="617" name="公債費最小値テキスト"/>
        <xdr:cNvSpPr txBox="1"/>
      </xdr:nvSpPr>
      <xdr:spPr>
        <a:xfrm>
          <a:off x="15017750" y="13029565"/>
          <a:ext cx="4699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141605</xdr:rowOff>
    </xdr:from>
    <xdr:to xmlns:xdr="http://schemas.openxmlformats.org/drawingml/2006/spreadsheetDrawing">
      <xdr:col>86</xdr:col>
      <xdr:colOff>25400</xdr:colOff>
      <xdr:row>78</xdr:row>
      <xdr:rowOff>141605</xdr:rowOff>
    </xdr:to>
    <xdr:cxnSp macro="">
      <xdr:nvCxnSpPr>
        <xdr:cNvPr id="618" name="直線コネクタ 617"/>
        <xdr:cNvCxnSpPr/>
      </xdr:nvCxnSpPr>
      <xdr:spPr>
        <a:xfrm>
          <a:off x="14881225" y="130257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24130</xdr:rowOff>
    </xdr:from>
    <xdr:ext cx="598805" cy="236855"/>
    <xdr:sp macro="" textlink="">
      <xdr:nvSpPr>
        <xdr:cNvPr id="619" name="公債費最大値テキスト"/>
        <xdr:cNvSpPr txBox="1"/>
      </xdr:nvSpPr>
      <xdr:spPr>
        <a:xfrm>
          <a:off x="15017750" y="11422380"/>
          <a:ext cx="5988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72390</xdr:rowOff>
    </xdr:from>
    <xdr:to xmlns:xdr="http://schemas.openxmlformats.org/drawingml/2006/spreadsheetDrawing">
      <xdr:col>86</xdr:col>
      <xdr:colOff>25400</xdr:colOff>
      <xdr:row>70</xdr:row>
      <xdr:rowOff>72390</xdr:rowOff>
    </xdr:to>
    <xdr:cxnSp macro="">
      <xdr:nvCxnSpPr>
        <xdr:cNvPr id="620" name="直線コネクタ 619"/>
        <xdr:cNvCxnSpPr/>
      </xdr:nvCxnSpPr>
      <xdr:spPr>
        <a:xfrm>
          <a:off x="14881225" y="116357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19050</xdr:rowOff>
    </xdr:from>
    <xdr:to xmlns:xdr="http://schemas.openxmlformats.org/drawingml/2006/spreadsheetDrawing">
      <xdr:col>85</xdr:col>
      <xdr:colOff>127000</xdr:colOff>
      <xdr:row>76</xdr:row>
      <xdr:rowOff>36195</xdr:rowOff>
    </xdr:to>
    <xdr:cxnSp macro="">
      <xdr:nvCxnSpPr>
        <xdr:cNvPr id="621" name="直線コネクタ 620"/>
        <xdr:cNvCxnSpPr/>
      </xdr:nvCxnSpPr>
      <xdr:spPr>
        <a:xfrm flipV="1">
          <a:off x="14195425" y="12573000"/>
          <a:ext cx="7747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73</xdr:row>
      <xdr:rowOff>121920</xdr:rowOff>
    </xdr:from>
    <xdr:ext cx="534670" cy="236855"/>
    <xdr:sp macro="" textlink="">
      <xdr:nvSpPr>
        <xdr:cNvPr id="622" name="公債費平均値テキスト"/>
        <xdr:cNvSpPr txBox="1"/>
      </xdr:nvSpPr>
      <xdr:spPr>
        <a:xfrm>
          <a:off x="15017750" y="12180570"/>
          <a:ext cx="53467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100330</xdr:rowOff>
    </xdr:from>
    <xdr:to xmlns:xdr="http://schemas.openxmlformats.org/drawingml/2006/spreadsheetDrawing">
      <xdr:col>85</xdr:col>
      <xdr:colOff>174625</xdr:colOff>
      <xdr:row>75</xdr:row>
      <xdr:rowOff>35560</xdr:rowOff>
    </xdr:to>
    <xdr:sp macro="" textlink="">
      <xdr:nvSpPr>
        <xdr:cNvPr id="623" name="フローチャート: 判断 622"/>
        <xdr:cNvSpPr/>
      </xdr:nvSpPr>
      <xdr:spPr>
        <a:xfrm>
          <a:off x="14919325" y="12324080"/>
          <a:ext cx="984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36195</xdr:rowOff>
    </xdr:from>
    <xdr:to xmlns:xdr="http://schemas.openxmlformats.org/drawingml/2006/spreadsheetDrawing">
      <xdr:col>81</xdr:col>
      <xdr:colOff>50800</xdr:colOff>
      <xdr:row>76</xdr:row>
      <xdr:rowOff>44450</xdr:rowOff>
    </xdr:to>
    <xdr:cxnSp macro="">
      <xdr:nvCxnSpPr>
        <xdr:cNvPr id="624" name="直線コネクタ 623"/>
        <xdr:cNvCxnSpPr/>
      </xdr:nvCxnSpPr>
      <xdr:spPr>
        <a:xfrm flipV="1">
          <a:off x="13385800" y="12590145"/>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103505</xdr:rowOff>
    </xdr:from>
    <xdr:to xmlns:xdr="http://schemas.openxmlformats.org/drawingml/2006/spreadsheetDrawing">
      <xdr:col>81</xdr:col>
      <xdr:colOff>101600</xdr:colOff>
      <xdr:row>75</xdr:row>
      <xdr:rowOff>38735</xdr:rowOff>
    </xdr:to>
    <xdr:sp macro="" textlink="">
      <xdr:nvSpPr>
        <xdr:cNvPr id="625" name="フローチャート: 判断 624"/>
        <xdr:cNvSpPr/>
      </xdr:nvSpPr>
      <xdr:spPr>
        <a:xfrm>
          <a:off x="14144625" y="123272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54610</xdr:rowOff>
    </xdr:from>
    <xdr:ext cx="530860" cy="236855"/>
    <xdr:sp macro="" textlink="">
      <xdr:nvSpPr>
        <xdr:cNvPr id="626" name="テキスト ボックス 625"/>
        <xdr:cNvSpPr txBox="1"/>
      </xdr:nvSpPr>
      <xdr:spPr>
        <a:xfrm>
          <a:off x="13959840" y="12113260"/>
          <a:ext cx="5308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76</xdr:row>
      <xdr:rowOff>44450</xdr:rowOff>
    </xdr:from>
    <xdr:to xmlns:xdr="http://schemas.openxmlformats.org/drawingml/2006/spreadsheetDrawing">
      <xdr:col>76</xdr:col>
      <xdr:colOff>114300</xdr:colOff>
      <xdr:row>76</xdr:row>
      <xdr:rowOff>53975</xdr:rowOff>
    </xdr:to>
    <xdr:cxnSp macro="">
      <xdr:nvCxnSpPr>
        <xdr:cNvPr id="627" name="直線コネクタ 626"/>
        <xdr:cNvCxnSpPr/>
      </xdr:nvCxnSpPr>
      <xdr:spPr>
        <a:xfrm flipV="1">
          <a:off x="12573000" y="1259840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81915</xdr:rowOff>
    </xdr:from>
    <xdr:to xmlns:xdr="http://schemas.openxmlformats.org/drawingml/2006/spreadsheetDrawing">
      <xdr:col>76</xdr:col>
      <xdr:colOff>165100</xdr:colOff>
      <xdr:row>75</xdr:row>
      <xdr:rowOff>17145</xdr:rowOff>
    </xdr:to>
    <xdr:sp macro="" textlink="">
      <xdr:nvSpPr>
        <xdr:cNvPr id="628" name="フローチャート: 判断 627"/>
        <xdr:cNvSpPr/>
      </xdr:nvSpPr>
      <xdr:spPr>
        <a:xfrm>
          <a:off x="13335000" y="123056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32385</xdr:rowOff>
    </xdr:from>
    <xdr:ext cx="530860" cy="238760"/>
    <xdr:sp macro="" textlink="">
      <xdr:nvSpPr>
        <xdr:cNvPr id="629" name="テキスト ボックス 628"/>
        <xdr:cNvSpPr txBox="1"/>
      </xdr:nvSpPr>
      <xdr:spPr>
        <a:xfrm>
          <a:off x="13134340" y="12091035"/>
          <a:ext cx="53086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53975</xdr:rowOff>
    </xdr:from>
    <xdr:to xmlns:xdr="http://schemas.openxmlformats.org/drawingml/2006/spreadsheetDrawing">
      <xdr:col>71</xdr:col>
      <xdr:colOff>174625</xdr:colOff>
      <xdr:row>76</xdr:row>
      <xdr:rowOff>75565</xdr:rowOff>
    </xdr:to>
    <xdr:cxnSp macro="">
      <xdr:nvCxnSpPr>
        <xdr:cNvPr id="630" name="直線コネクタ 629"/>
        <xdr:cNvCxnSpPr/>
      </xdr:nvCxnSpPr>
      <xdr:spPr>
        <a:xfrm flipV="1">
          <a:off x="11750675" y="12607925"/>
          <a:ext cx="8223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104140</xdr:rowOff>
    </xdr:from>
    <xdr:to xmlns:xdr="http://schemas.openxmlformats.org/drawingml/2006/spreadsheetDrawing">
      <xdr:col>72</xdr:col>
      <xdr:colOff>38100</xdr:colOff>
      <xdr:row>75</xdr:row>
      <xdr:rowOff>38735</xdr:rowOff>
    </xdr:to>
    <xdr:sp macro="" textlink="">
      <xdr:nvSpPr>
        <xdr:cNvPr id="631" name="フローチャート: 判断 630"/>
        <xdr:cNvSpPr/>
      </xdr:nvSpPr>
      <xdr:spPr>
        <a:xfrm>
          <a:off x="12525375" y="1232789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55245</xdr:rowOff>
    </xdr:from>
    <xdr:ext cx="530860" cy="236855"/>
    <xdr:sp macro="" textlink="">
      <xdr:nvSpPr>
        <xdr:cNvPr id="632" name="テキスト ボックス 631"/>
        <xdr:cNvSpPr txBox="1"/>
      </xdr:nvSpPr>
      <xdr:spPr>
        <a:xfrm>
          <a:off x="12324715" y="12113895"/>
          <a:ext cx="5308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129540</xdr:rowOff>
    </xdr:from>
    <xdr:to xmlns:xdr="http://schemas.openxmlformats.org/drawingml/2006/spreadsheetDrawing">
      <xdr:col>67</xdr:col>
      <xdr:colOff>101600</xdr:colOff>
      <xdr:row>75</xdr:row>
      <xdr:rowOff>64770</xdr:rowOff>
    </xdr:to>
    <xdr:sp macro="" textlink="">
      <xdr:nvSpPr>
        <xdr:cNvPr id="633" name="フローチャート: 判断 632"/>
        <xdr:cNvSpPr/>
      </xdr:nvSpPr>
      <xdr:spPr>
        <a:xfrm>
          <a:off x="11699875" y="123532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80010</xdr:rowOff>
    </xdr:from>
    <xdr:ext cx="530860" cy="238125"/>
    <xdr:sp macro="" textlink="">
      <xdr:nvSpPr>
        <xdr:cNvPr id="634" name="テキスト ボックス 633"/>
        <xdr:cNvSpPr txBox="1"/>
      </xdr:nvSpPr>
      <xdr:spPr>
        <a:xfrm>
          <a:off x="11515090" y="12138660"/>
          <a:ext cx="5308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73660</xdr:rowOff>
    </xdr:from>
    <xdr:ext cx="762000" cy="240665"/>
    <xdr:sp macro="" textlink="">
      <xdr:nvSpPr>
        <xdr:cNvPr id="635" name="テキスト ボックス 634"/>
        <xdr:cNvSpPr txBox="1"/>
      </xdr:nvSpPr>
      <xdr:spPr>
        <a:xfrm>
          <a:off x="14795500"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73660</xdr:rowOff>
    </xdr:from>
    <xdr:ext cx="762000" cy="240665"/>
    <xdr:sp macro="" textlink="">
      <xdr:nvSpPr>
        <xdr:cNvPr id="636" name="テキスト ボックス 635"/>
        <xdr:cNvSpPr txBox="1"/>
      </xdr:nvSpPr>
      <xdr:spPr>
        <a:xfrm>
          <a:off x="14020800"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73660</xdr:rowOff>
    </xdr:from>
    <xdr:ext cx="762000" cy="240665"/>
    <xdr:sp macro="" textlink="">
      <xdr:nvSpPr>
        <xdr:cNvPr id="637" name="テキスト ボックス 636"/>
        <xdr:cNvSpPr txBox="1"/>
      </xdr:nvSpPr>
      <xdr:spPr>
        <a:xfrm>
          <a:off x="1321117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73660</xdr:rowOff>
    </xdr:from>
    <xdr:ext cx="762000" cy="240665"/>
    <xdr:sp macro="" textlink="">
      <xdr:nvSpPr>
        <xdr:cNvPr id="638" name="テキスト ボックス 637"/>
        <xdr:cNvSpPr txBox="1"/>
      </xdr:nvSpPr>
      <xdr:spPr>
        <a:xfrm>
          <a:off x="1239837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73660</xdr:rowOff>
    </xdr:from>
    <xdr:ext cx="762000" cy="240665"/>
    <xdr:sp macro="" textlink="">
      <xdr:nvSpPr>
        <xdr:cNvPr id="639" name="テキスト ボックス 638"/>
        <xdr:cNvSpPr txBox="1"/>
      </xdr:nvSpPr>
      <xdr:spPr>
        <a:xfrm>
          <a:off x="11576050"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130810</xdr:rowOff>
    </xdr:from>
    <xdr:to xmlns:xdr="http://schemas.openxmlformats.org/drawingml/2006/spreadsheetDrawing">
      <xdr:col>85</xdr:col>
      <xdr:colOff>174625</xdr:colOff>
      <xdr:row>76</xdr:row>
      <xdr:rowOff>66040</xdr:rowOff>
    </xdr:to>
    <xdr:sp macro="" textlink="">
      <xdr:nvSpPr>
        <xdr:cNvPr id="640" name="楕円 639"/>
        <xdr:cNvSpPr/>
      </xdr:nvSpPr>
      <xdr:spPr>
        <a:xfrm>
          <a:off x="14919325" y="12519660"/>
          <a:ext cx="984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75</xdr:row>
      <xdr:rowOff>110490</xdr:rowOff>
    </xdr:from>
    <xdr:ext cx="534670" cy="240665"/>
    <xdr:sp macro="" textlink="">
      <xdr:nvSpPr>
        <xdr:cNvPr id="641" name="公債費該当値テキスト"/>
        <xdr:cNvSpPr txBox="1"/>
      </xdr:nvSpPr>
      <xdr:spPr>
        <a:xfrm>
          <a:off x="15017750" y="12499340"/>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147955</xdr:rowOff>
    </xdr:from>
    <xdr:to xmlns:xdr="http://schemas.openxmlformats.org/drawingml/2006/spreadsheetDrawing">
      <xdr:col>81</xdr:col>
      <xdr:colOff>101600</xdr:colOff>
      <xdr:row>76</xdr:row>
      <xdr:rowOff>83185</xdr:rowOff>
    </xdr:to>
    <xdr:sp macro="" textlink="">
      <xdr:nvSpPr>
        <xdr:cNvPr id="642" name="楕円 641"/>
        <xdr:cNvSpPr/>
      </xdr:nvSpPr>
      <xdr:spPr>
        <a:xfrm>
          <a:off x="14144625" y="125368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74295</xdr:rowOff>
    </xdr:from>
    <xdr:ext cx="530860" cy="240030"/>
    <xdr:sp macro="" textlink="">
      <xdr:nvSpPr>
        <xdr:cNvPr id="643" name="テキスト ボックス 642"/>
        <xdr:cNvSpPr txBox="1"/>
      </xdr:nvSpPr>
      <xdr:spPr>
        <a:xfrm>
          <a:off x="13959840" y="12628245"/>
          <a:ext cx="5308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156845</xdr:rowOff>
    </xdr:from>
    <xdr:to xmlns:xdr="http://schemas.openxmlformats.org/drawingml/2006/spreadsheetDrawing">
      <xdr:col>76</xdr:col>
      <xdr:colOff>165100</xdr:colOff>
      <xdr:row>76</xdr:row>
      <xdr:rowOff>92075</xdr:rowOff>
    </xdr:to>
    <xdr:sp macro="" textlink="">
      <xdr:nvSpPr>
        <xdr:cNvPr id="644" name="楕円 643"/>
        <xdr:cNvSpPr/>
      </xdr:nvSpPr>
      <xdr:spPr>
        <a:xfrm>
          <a:off x="13335000" y="125456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83820</xdr:rowOff>
    </xdr:from>
    <xdr:ext cx="530860" cy="236855"/>
    <xdr:sp macro="" textlink="">
      <xdr:nvSpPr>
        <xdr:cNvPr id="645" name="テキスト ボックス 644"/>
        <xdr:cNvSpPr txBox="1"/>
      </xdr:nvSpPr>
      <xdr:spPr>
        <a:xfrm>
          <a:off x="13134340" y="12637770"/>
          <a:ext cx="5308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5715</xdr:rowOff>
    </xdr:from>
    <xdr:to xmlns:xdr="http://schemas.openxmlformats.org/drawingml/2006/spreadsheetDrawing">
      <xdr:col>72</xdr:col>
      <xdr:colOff>38100</xdr:colOff>
      <xdr:row>76</xdr:row>
      <xdr:rowOff>100965</xdr:rowOff>
    </xdr:to>
    <xdr:sp macro="" textlink="">
      <xdr:nvSpPr>
        <xdr:cNvPr id="646" name="楕円 645"/>
        <xdr:cNvSpPr/>
      </xdr:nvSpPr>
      <xdr:spPr>
        <a:xfrm>
          <a:off x="12525375" y="125596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92710</xdr:rowOff>
    </xdr:from>
    <xdr:ext cx="530860" cy="236855"/>
    <xdr:sp macro="" textlink="">
      <xdr:nvSpPr>
        <xdr:cNvPr id="647" name="テキスト ボックス 646"/>
        <xdr:cNvSpPr txBox="1"/>
      </xdr:nvSpPr>
      <xdr:spPr>
        <a:xfrm>
          <a:off x="12324715" y="12646660"/>
          <a:ext cx="5308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28575</xdr:rowOff>
    </xdr:from>
    <xdr:to xmlns:xdr="http://schemas.openxmlformats.org/drawingml/2006/spreadsheetDrawing">
      <xdr:col>67</xdr:col>
      <xdr:colOff>101600</xdr:colOff>
      <xdr:row>76</xdr:row>
      <xdr:rowOff>123190</xdr:rowOff>
    </xdr:to>
    <xdr:sp macro="" textlink="">
      <xdr:nvSpPr>
        <xdr:cNvPr id="648" name="楕円 647"/>
        <xdr:cNvSpPr/>
      </xdr:nvSpPr>
      <xdr:spPr>
        <a:xfrm>
          <a:off x="11699875" y="1258252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114935</xdr:rowOff>
    </xdr:from>
    <xdr:ext cx="530860" cy="238125"/>
    <xdr:sp macro="" textlink="">
      <xdr:nvSpPr>
        <xdr:cNvPr id="649" name="テキスト ボックス 648"/>
        <xdr:cNvSpPr txBox="1"/>
      </xdr:nvSpPr>
      <xdr:spPr>
        <a:xfrm>
          <a:off x="11515090" y="12668885"/>
          <a:ext cx="5308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53340</xdr:rowOff>
    </xdr:from>
    <xdr:to xmlns:xdr="http://schemas.openxmlformats.org/drawingml/2006/spreadsheetDrawing">
      <xdr:col>89</xdr:col>
      <xdr:colOff>174625</xdr:colOff>
      <xdr:row>85</xdr:row>
      <xdr:rowOff>29210</xdr:rowOff>
    </xdr:to>
    <xdr:sp macro="" textlink="">
      <xdr:nvSpPr>
        <xdr:cNvPr id="650" name="正方形/長方形 649"/>
        <xdr:cNvSpPr/>
      </xdr:nvSpPr>
      <xdr:spPr>
        <a:xfrm>
          <a:off x="11414125" y="13762990"/>
          <a:ext cx="430212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53340</xdr:rowOff>
    </xdr:from>
    <xdr:to xmlns:xdr="http://schemas.openxmlformats.org/drawingml/2006/spreadsheetDrawing">
      <xdr:col>74</xdr:col>
      <xdr:colOff>0</xdr:colOff>
      <xdr:row>86</xdr:row>
      <xdr:rowOff>129540</xdr:rowOff>
    </xdr:to>
    <xdr:sp macro="" textlink="">
      <xdr:nvSpPr>
        <xdr:cNvPr id="651" name="正方形/長方形 650"/>
        <xdr:cNvSpPr/>
      </xdr:nvSpPr>
      <xdr:spPr>
        <a:xfrm>
          <a:off x="11525250"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83185</xdr:rowOff>
    </xdr:from>
    <xdr:to xmlns:xdr="http://schemas.openxmlformats.org/drawingml/2006/spreadsheetDrawing">
      <xdr:col>74</xdr:col>
      <xdr:colOff>0</xdr:colOff>
      <xdr:row>88</xdr:row>
      <xdr:rowOff>0</xdr:rowOff>
    </xdr:to>
    <xdr:sp macro="" textlink="">
      <xdr:nvSpPr>
        <xdr:cNvPr id="652" name="正方形/長方形 651"/>
        <xdr:cNvSpPr/>
      </xdr:nvSpPr>
      <xdr:spPr>
        <a:xfrm>
          <a:off x="11525250"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53340</xdr:rowOff>
    </xdr:from>
    <xdr:to xmlns:xdr="http://schemas.openxmlformats.org/drawingml/2006/spreadsheetDrawing">
      <xdr:col>79</xdr:col>
      <xdr:colOff>63500</xdr:colOff>
      <xdr:row>86</xdr:row>
      <xdr:rowOff>129540</xdr:rowOff>
    </xdr:to>
    <xdr:sp macro="" textlink="">
      <xdr:nvSpPr>
        <xdr:cNvPr id="653" name="正方形/長方形 652"/>
        <xdr:cNvSpPr/>
      </xdr:nvSpPr>
      <xdr:spPr>
        <a:xfrm>
          <a:off x="12461875"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83185</xdr:rowOff>
    </xdr:from>
    <xdr:to xmlns:xdr="http://schemas.openxmlformats.org/drawingml/2006/spreadsheetDrawing">
      <xdr:col>79</xdr:col>
      <xdr:colOff>63500</xdr:colOff>
      <xdr:row>88</xdr:row>
      <xdr:rowOff>0</xdr:rowOff>
    </xdr:to>
    <xdr:sp macro="" textlink="">
      <xdr:nvSpPr>
        <xdr:cNvPr id="654" name="正方形/長方形 653"/>
        <xdr:cNvSpPr/>
      </xdr:nvSpPr>
      <xdr:spPr>
        <a:xfrm>
          <a:off x="12461875"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53340</xdr:rowOff>
    </xdr:from>
    <xdr:to xmlns:xdr="http://schemas.openxmlformats.org/drawingml/2006/spreadsheetDrawing">
      <xdr:col>85</xdr:col>
      <xdr:colOff>63500</xdr:colOff>
      <xdr:row>86</xdr:row>
      <xdr:rowOff>129540</xdr:rowOff>
    </xdr:to>
    <xdr:sp macro="" textlink="">
      <xdr:nvSpPr>
        <xdr:cNvPr id="655" name="正方形/長方形 654"/>
        <xdr:cNvSpPr/>
      </xdr:nvSpPr>
      <xdr:spPr>
        <a:xfrm>
          <a:off x="13509625"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83185</xdr:rowOff>
    </xdr:from>
    <xdr:to xmlns:xdr="http://schemas.openxmlformats.org/drawingml/2006/spreadsheetDrawing">
      <xdr:col>85</xdr:col>
      <xdr:colOff>63500</xdr:colOff>
      <xdr:row>88</xdr:row>
      <xdr:rowOff>0</xdr:rowOff>
    </xdr:to>
    <xdr:sp macro="" textlink="">
      <xdr:nvSpPr>
        <xdr:cNvPr id="656" name="正方形/長方形 655"/>
        <xdr:cNvSpPr/>
      </xdr:nvSpPr>
      <xdr:spPr>
        <a:xfrm>
          <a:off x="13509625"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174625</xdr:colOff>
      <xdr:row>101</xdr:row>
      <xdr:rowOff>82550</xdr:rowOff>
    </xdr:to>
    <xdr:sp macro="" textlink="">
      <xdr:nvSpPr>
        <xdr:cNvPr id="657" name="正方形/長方形 656"/>
        <xdr:cNvSpPr/>
      </xdr:nvSpPr>
      <xdr:spPr>
        <a:xfrm>
          <a:off x="11414125" y="14559280"/>
          <a:ext cx="4302125" cy="22682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09550"/>
    <xdr:sp macro="" textlink="">
      <xdr:nvSpPr>
        <xdr:cNvPr id="658" name="テキスト ボックス 657"/>
        <xdr:cNvSpPr txBox="1"/>
      </xdr:nvSpPr>
      <xdr:spPr>
        <a:xfrm>
          <a:off x="11376025" y="1437576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59" name="直線コネクタ 658"/>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60" name="直線コネクタ 659"/>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61" name="テキスト ボックス 660"/>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62" name="直線コネクタ 661"/>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7685" cy="259080"/>
    <xdr:sp macro="" textlink="">
      <xdr:nvSpPr>
        <xdr:cNvPr id="663" name="テキスト ボックス 662"/>
        <xdr:cNvSpPr txBox="1"/>
      </xdr:nvSpPr>
      <xdr:spPr>
        <a:xfrm>
          <a:off x="1093025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64" name="直線コネクタ 663"/>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7685" cy="255270"/>
    <xdr:sp macro="" textlink="">
      <xdr:nvSpPr>
        <xdr:cNvPr id="665" name="テキスト ボックス 664"/>
        <xdr:cNvSpPr txBox="1"/>
      </xdr:nvSpPr>
      <xdr:spPr>
        <a:xfrm>
          <a:off x="10930255"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66" name="直線コネクタ 665"/>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7685" cy="259080"/>
    <xdr:sp macro="" textlink="">
      <xdr:nvSpPr>
        <xdr:cNvPr id="667" name="テキスト ボックス 666"/>
        <xdr:cNvSpPr txBox="1"/>
      </xdr:nvSpPr>
      <xdr:spPr>
        <a:xfrm>
          <a:off x="10930255" y="15161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59055</xdr:rowOff>
    </xdr:from>
    <xdr:to xmlns:xdr="http://schemas.openxmlformats.org/drawingml/2006/spreadsheetDrawing">
      <xdr:col>89</xdr:col>
      <xdr:colOff>174625</xdr:colOff>
      <xdr:row>90</xdr:row>
      <xdr:rowOff>59055</xdr:rowOff>
    </xdr:to>
    <xdr:cxnSp macro="">
      <xdr:nvCxnSpPr>
        <xdr:cNvPr id="668" name="直線コネクタ 667"/>
        <xdr:cNvCxnSpPr/>
      </xdr:nvCxnSpPr>
      <xdr:spPr>
        <a:xfrm>
          <a:off x="11414125" y="149244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86360</xdr:rowOff>
    </xdr:from>
    <xdr:ext cx="595630" cy="237490"/>
    <xdr:sp macro="" textlink="">
      <xdr:nvSpPr>
        <xdr:cNvPr id="669" name="テキスト ボックス 668"/>
        <xdr:cNvSpPr txBox="1"/>
      </xdr:nvSpPr>
      <xdr:spPr>
        <a:xfrm>
          <a:off x="10866120" y="1478661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174625</xdr:colOff>
      <xdr:row>88</xdr:row>
      <xdr:rowOff>24130</xdr:rowOff>
    </xdr:to>
    <xdr:cxnSp macro="">
      <xdr:nvCxnSpPr>
        <xdr:cNvPr id="670" name="直線コネクタ 669"/>
        <xdr:cNvCxnSpPr/>
      </xdr:nvCxnSpPr>
      <xdr:spPr>
        <a:xfrm>
          <a:off x="11414125" y="145592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50800</xdr:rowOff>
    </xdr:from>
    <xdr:ext cx="595630" cy="236855"/>
    <xdr:sp macro="" textlink="">
      <xdr:nvSpPr>
        <xdr:cNvPr id="671" name="テキスト ボックス 670"/>
        <xdr:cNvSpPr txBox="1"/>
      </xdr:nvSpPr>
      <xdr:spPr>
        <a:xfrm>
          <a:off x="10866120" y="14420850"/>
          <a:ext cx="59563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174625</xdr:colOff>
      <xdr:row>101</xdr:row>
      <xdr:rowOff>82550</xdr:rowOff>
    </xdr:to>
    <xdr:sp macro="" textlink="">
      <xdr:nvSpPr>
        <xdr:cNvPr id="672" name="積立金グラフ枠"/>
        <xdr:cNvSpPr/>
      </xdr:nvSpPr>
      <xdr:spPr>
        <a:xfrm>
          <a:off x="11414125" y="14559280"/>
          <a:ext cx="4302125" cy="22682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60960</xdr:rowOff>
    </xdr:from>
    <xdr:to xmlns:xdr="http://schemas.openxmlformats.org/drawingml/2006/spreadsheetDrawing">
      <xdr:col>85</xdr:col>
      <xdr:colOff>126365</xdr:colOff>
      <xdr:row>99</xdr:row>
      <xdr:rowOff>17780</xdr:rowOff>
    </xdr:to>
    <xdr:cxnSp macro="">
      <xdr:nvCxnSpPr>
        <xdr:cNvPr id="673" name="直線コネクタ 672"/>
        <xdr:cNvCxnSpPr/>
      </xdr:nvCxnSpPr>
      <xdr:spPr>
        <a:xfrm flipV="1">
          <a:off x="14968220" y="1492631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21590</xdr:rowOff>
    </xdr:from>
    <xdr:ext cx="469900" cy="259080"/>
    <xdr:sp macro="" textlink="">
      <xdr:nvSpPr>
        <xdr:cNvPr id="674" name="積立金最小値テキスト"/>
        <xdr:cNvSpPr txBox="1"/>
      </xdr:nvSpPr>
      <xdr:spPr>
        <a:xfrm>
          <a:off x="15017750" y="16423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17780</xdr:rowOff>
    </xdr:from>
    <xdr:to xmlns:xdr="http://schemas.openxmlformats.org/drawingml/2006/spreadsheetDrawing">
      <xdr:col>86</xdr:col>
      <xdr:colOff>25400</xdr:colOff>
      <xdr:row>99</xdr:row>
      <xdr:rowOff>17780</xdr:rowOff>
    </xdr:to>
    <xdr:cxnSp macro="">
      <xdr:nvCxnSpPr>
        <xdr:cNvPr id="675" name="直線コネクタ 674"/>
        <xdr:cNvCxnSpPr/>
      </xdr:nvCxnSpPr>
      <xdr:spPr>
        <a:xfrm>
          <a:off x="14881225" y="16419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10795</xdr:rowOff>
    </xdr:from>
    <xdr:ext cx="598805" cy="240665"/>
    <xdr:sp macro="" textlink="">
      <xdr:nvSpPr>
        <xdr:cNvPr id="676" name="積立金最大値テキスト"/>
        <xdr:cNvSpPr txBox="1"/>
      </xdr:nvSpPr>
      <xdr:spPr>
        <a:xfrm>
          <a:off x="15017750" y="14711045"/>
          <a:ext cx="5988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60960</xdr:rowOff>
    </xdr:from>
    <xdr:to xmlns:xdr="http://schemas.openxmlformats.org/drawingml/2006/spreadsheetDrawing">
      <xdr:col>86</xdr:col>
      <xdr:colOff>25400</xdr:colOff>
      <xdr:row>90</xdr:row>
      <xdr:rowOff>60960</xdr:rowOff>
    </xdr:to>
    <xdr:cxnSp macro="">
      <xdr:nvCxnSpPr>
        <xdr:cNvPr id="677" name="直線コネクタ 676"/>
        <xdr:cNvCxnSpPr/>
      </xdr:nvCxnSpPr>
      <xdr:spPr>
        <a:xfrm>
          <a:off x="14881225" y="14926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29210</xdr:rowOff>
    </xdr:from>
    <xdr:to xmlns:xdr="http://schemas.openxmlformats.org/drawingml/2006/spreadsheetDrawing">
      <xdr:col>85</xdr:col>
      <xdr:colOff>127000</xdr:colOff>
      <xdr:row>97</xdr:row>
      <xdr:rowOff>110490</xdr:rowOff>
    </xdr:to>
    <xdr:cxnSp macro="">
      <xdr:nvCxnSpPr>
        <xdr:cNvPr id="678" name="直線コネクタ 677"/>
        <xdr:cNvCxnSpPr/>
      </xdr:nvCxnSpPr>
      <xdr:spPr>
        <a:xfrm>
          <a:off x="14195425" y="16088360"/>
          <a:ext cx="7747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95</xdr:row>
      <xdr:rowOff>106045</xdr:rowOff>
    </xdr:from>
    <xdr:ext cx="534670" cy="259080"/>
    <xdr:sp macro="" textlink="">
      <xdr:nvSpPr>
        <xdr:cNvPr id="679" name="積立金平均値テキスト"/>
        <xdr:cNvSpPr txBox="1"/>
      </xdr:nvSpPr>
      <xdr:spPr>
        <a:xfrm>
          <a:off x="15017750" y="158222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83185</xdr:rowOff>
    </xdr:from>
    <xdr:to xmlns:xdr="http://schemas.openxmlformats.org/drawingml/2006/spreadsheetDrawing">
      <xdr:col>85</xdr:col>
      <xdr:colOff>174625</xdr:colOff>
      <xdr:row>97</xdr:row>
      <xdr:rowOff>13335</xdr:rowOff>
    </xdr:to>
    <xdr:sp macro="" textlink="">
      <xdr:nvSpPr>
        <xdr:cNvPr id="680" name="フローチャート: 判断 679"/>
        <xdr:cNvSpPr/>
      </xdr:nvSpPr>
      <xdr:spPr>
        <a:xfrm>
          <a:off x="14919325" y="1597088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100330</xdr:rowOff>
    </xdr:from>
    <xdr:to xmlns:xdr="http://schemas.openxmlformats.org/drawingml/2006/spreadsheetDrawing">
      <xdr:col>81</xdr:col>
      <xdr:colOff>50800</xdr:colOff>
      <xdr:row>97</xdr:row>
      <xdr:rowOff>29210</xdr:rowOff>
    </xdr:to>
    <xdr:cxnSp macro="">
      <xdr:nvCxnSpPr>
        <xdr:cNvPr id="681" name="直線コネクタ 680"/>
        <xdr:cNvCxnSpPr/>
      </xdr:nvCxnSpPr>
      <xdr:spPr>
        <a:xfrm>
          <a:off x="13385800" y="15988030"/>
          <a:ext cx="809625"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149860</xdr:rowOff>
    </xdr:from>
    <xdr:to xmlns:xdr="http://schemas.openxmlformats.org/drawingml/2006/spreadsheetDrawing">
      <xdr:col>81</xdr:col>
      <xdr:colOff>101600</xdr:colOff>
      <xdr:row>97</xdr:row>
      <xdr:rowOff>80010</xdr:rowOff>
    </xdr:to>
    <xdr:sp macro="" textlink="">
      <xdr:nvSpPr>
        <xdr:cNvPr id="682" name="フローチャート: 判断 681"/>
        <xdr:cNvSpPr/>
      </xdr:nvSpPr>
      <xdr:spPr>
        <a:xfrm>
          <a:off x="14144625" y="1603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71120</xdr:rowOff>
    </xdr:from>
    <xdr:ext cx="530860" cy="259080"/>
    <xdr:sp macro="" textlink="">
      <xdr:nvSpPr>
        <xdr:cNvPr id="683" name="テキスト ボックス 682"/>
        <xdr:cNvSpPr txBox="1"/>
      </xdr:nvSpPr>
      <xdr:spPr>
        <a:xfrm>
          <a:off x="13959840" y="161302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96</xdr:row>
      <xdr:rowOff>100330</xdr:rowOff>
    </xdr:from>
    <xdr:to xmlns:xdr="http://schemas.openxmlformats.org/drawingml/2006/spreadsheetDrawing">
      <xdr:col>76</xdr:col>
      <xdr:colOff>114300</xdr:colOff>
      <xdr:row>96</xdr:row>
      <xdr:rowOff>103505</xdr:rowOff>
    </xdr:to>
    <xdr:cxnSp macro="">
      <xdr:nvCxnSpPr>
        <xdr:cNvPr id="684" name="直線コネクタ 683"/>
        <xdr:cNvCxnSpPr/>
      </xdr:nvCxnSpPr>
      <xdr:spPr>
        <a:xfrm flipV="1">
          <a:off x="12573000" y="1598803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78740</xdr:rowOff>
    </xdr:from>
    <xdr:to xmlns:xdr="http://schemas.openxmlformats.org/drawingml/2006/spreadsheetDrawing">
      <xdr:col>76</xdr:col>
      <xdr:colOff>165100</xdr:colOff>
      <xdr:row>97</xdr:row>
      <xdr:rowOff>8890</xdr:rowOff>
    </xdr:to>
    <xdr:sp macro="" textlink="">
      <xdr:nvSpPr>
        <xdr:cNvPr id="685" name="フローチャート: 判断 684"/>
        <xdr:cNvSpPr/>
      </xdr:nvSpPr>
      <xdr:spPr>
        <a:xfrm>
          <a:off x="13335000" y="1596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171450</xdr:rowOff>
    </xdr:from>
    <xdr:ext cx="530860" cy="259080"/>
    <xdr:sp macro="" textlink="">
      <xdr:nvSpPr>
        <xdr:cNvPr id="686" name="テキスト ボックス 685"/>
        <xdr:cNvSpPr txBox="1"/>
      </xdr:nvSpPr>
      <xdr:spPr>
        <a:xfrm>
          <a:off x="13134340" y="16059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153035</xdr:rowOff>
    </xdr:from>
    <xdr:to xmlns:xdr="http://schemas.openxmlformats.org/drawingml/2006/spreadsheetDrawing">
      <xdr:col>71</xdr:col>
      <xdr:colOff>174625</xdr:colOff>
      <xdr:row>96</xdr:row>
      <xdr:rowOff>103505</xdr:rowOff>
    </xdr:to>
    <xdr:cxnSp macro="">
      <xdr:nvCxnSpPr>
        <xdr:cNvPr id="687" name="直線コネクタ 686"/>
        <xdr:cNvCxnSpPr/>
      </xdr:nvCxnSpPr>
      <xdr:spPr>
        <a:xfrm>
          <a:off x="11750675" y="15869285"/>
          <a:ext cx="822325"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22860</xdr:rowOff>
    </xdr:from>
    <xdr:to xmlns:xdr="http://schemas.openxmlformats.org/drawingml/2006/spreadsheetDrawing">
      <xdr:col>72</xdr:col>
      <xdr:colOff>38100</xdr:colOff>
      <xdr:row>96</xdr:row>
      <xdr:rowOff>124460</xdr:rowOff>
    </xdr:to>
    <xdr:sp macro="" textlink="">
      <xdr:nvSpPr>
        <xdr:cNvPr id="688" name="フローチャート: 判断 687"/>
        <xdr:cNvSpPr/>
      </xdr:nvSpPr>
      <xdr:spPr>
        <a:xfrm>
          <a:off x="12525375" y="159105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140970</xdr:rowOff>
    </xdr:from>
    <xdr:ext cx="530860" cy="259080"/>
    <xdr:sp macro="" textlink="">
      <xdr:nvSpPr>
        <xdr:cNvPr id="689" name="テキスト ボックス 688"/>
        <xdr:cNvSpPr txBox="1"/>
      </xdr:nvSpPr>
      <xdr:spPr>
        <a:xfrm>
          <a:off x="12324715" y="15685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94615</xdr:rowOff>
    </xdr:from>
    <xdr:to xmlns:xdr="http://schemas.openxmlformats.org/drawingml/2006/spreadsheetDrawing">
      <xdr:col>67</xdr:col>
      <xdr:colOff>101600</xdr:colOff>
      <xdr:row>98</xdr:row>
      <xdr:rowOff>24765</xdr:rowOff>
    </xdr:to>
    <xdr:sp macro="" textlink="">
      <xdr:nvSpPr>
        <xdr:cNvPr id="690" name="フローチャート: 判断 689"/>
        <xdr:cNvSpPr/>
      </xdr:nvSpPr>
      <xdr:spPr>
        <a:xfrm>
          <a:off x="11699875" y="1615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15875</xdr:rowOff>
    </xdr:from>
    <xdr:ext cx="530860" cy="259080"/>
    <xdr:sp macro="" textlink="">
      <xdr:nvSpPr>
        <xdr:cNvPr id="691" name="テキスト ボックス 690"/>
        <xdr:cNvSpPr txBox="1"/>
      </xdr:nvSpPr>
      <xdr:spPr>
        <a:xfrm>
          <a:off x="11515090" y="162464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2" name="テキスト ボックス 691"/>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3" name="テキスト ボックス 692"/>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4" name="テキスト ボックス 693"/>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695" name="テキスト ボックス 694"/>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6" name="テキスト ボックス 695"/>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59690</xdr:rowOff>
    </xdr:from>
    <xdr:to xmlns:xdr="http://schemas.openxmlformats.org/drawingml/2006/spreadsheetDrawing">
      <xdr:col>85</xdr:col>
      <xdr:colOff>174625</xdr:colOff>
      <xdr:row>97</xdr:row>
      <xdr:rowOff>161290</xdr:rowOff>
    </xdr:to>
    <xdr:sp macro="" textlink="">
      <xdr:nvSpPr>
        <xdr:cNvPr id="697" name="楕円 696"/>
        <xdr:cNvSpPr/>
      </xdr:nvSpPr>
      <xdr:spPr>
        <a:xfrm>
          <a:off x="14919325" y="161188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38100</xdr:rowOff>
    </xdr:from>
    <xdr:ext cx="534670" cy="259080"/>
    <xdr:sp macro="" textlink="">
      <xdr:nvSpPr>
        <xdr:cNvPr id="698" name="積立金該当値テキスト"/>
        <xdr:cNvSpPr txBox="1"/>
      </xdr:nvSpPr>
      <xdr:spPr>
        <a:xfrm>
          <a:off x="15017750" y="16097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149225</xdr:rowOff>
    </xdr:from>
    <xdr:to xmlns:xdr="http://schemas.openxmlformats.org/drawingml/2006/spreadsheetDrawing">
      <xdr:col>81</xdr:col>
      <xdr:colOff>101600</xdr:colOff>
      <xdr:row>97</xdr:row>
      <xdr:rowOff>79375</xdr:rowOff>
    </xdr:to>
    <xdr:sp macro="" textlink="">
      <xdr:nvSpPr>
        <xdr:cNvPr id="699" name="楕円 698"/>
        <xdr:cNvSpPr/>
      </xdr:nvSpPr>
      <xdr:spPr>
        <a:xfrm>
          <a:off x="14144625" y="160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95885</xdr:rowOff>
    </xdr:from>
    <xdr:ext cx="530860" cy="259080"/>
    <xdr:sp macro="" textlink="">
      <xdr:nvSpPr>
        <xdr:cNvPr id="700" name="テキスト ボックス 699"/>
        <xdr:cNvSpPr txBox="1"/>
      </xdr:nvSpPr>
      <xdr:spPr>
        <a:xfrm>
          <a:off x="13959840" y="15812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49530</xdr:rowOff>
    </xdr:from>
    <xdr:to xmlns:xdr="http://schemas.openxmlformats.org/drawingml/2006/spreadsheetDrawing">
      <xdr:col>76</xdr:col>
      <xdr:colOff>165100</xdr:colOff>
      <xdr:row>96</xdr:row>
      <xdr:rowOff>151130</xdr:rowOff>
    </xdr:to>
    <xdr:sp macro="" textlink="">
      <xdr:nvSpPr>
        <xdr:cNvPr id="701" name="楕円 700"/>
        <xdr:cNvSpPr/>
      </xdr:nvSpPr>
      <xdr:spPr>
        <a:xfrm>
          <a:off x="13335000" y="159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167640</xdr:rowOff>
    </xdr:from>
    <xdr:ext cx="530860" cy="255270"/>
    <xdr:sp macro="" textlink="">
      <xdr:nvSpPr>
        <xdr:cNvPr id="702" name="テキスト ボックス 701"/>
        <xdr:cNvSpPr txBox="1"/>
      </xdr:nvSpPr>
      <xdr:spPr>
        <a:xfrm>
          <a:off x="13134340" y="157124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52705</xdr:rowOff>
    </xdr:from>
    <xdr:to xmlns:xdr="http://schemas.openxmlformats.org/drawingml/2006/spreadsheetDrawing">
      <xdr:col>72</xdr:col>
      <xdr:colOff>38100</xdr:colOff>
      <xdr:row>96</xdr:row>
      <xdr:rowOff>154940</xdr:rowOff>
    </xdr:to>
    <xdr:sp macro="" textlink="">
      <xdr:nvSpPr>
        <xdr:cNvPr id="703" name="楕円 702"/>
        <xdr:cNvSpPr/>
      </xdr:nvSpPr>
      <xdr:spPr>
        <a:xfrm>
          <a:off x="12525375" y="1594040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145415</xdr:rowOff>
    </xdr:from>
    <xdr:ext cx="530860" cy="255270"/>
    <xdr:sp macro="" textlink="">
      <xdr:nvSpPr>
        <xdr:cNvPr id="704" name="テキスト ボックス 703"/>
        <xdr:cNvSpPr txBox="1"/>
      </xdr:nvSpPr>
      <xdr:spPr>
        <a:xfrm>
          <a:off x="12324715" y="160331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102235</xdr:rowOff>
    </xdr:from>
    <xdr:to xmlns:xdr="http://schemas.openxmlformats.org/drawingml/2006/spreadsheetDrawing">
      <xdr:col>67</xdr:col>
      <xdr:colOff>101600</xdr:colOff>
      <xdr:row>96</xdr:row>
      <xdr:rowOff>32385</xdr:rowOff>
    </xdr:to>
    <xdr:sp macro="" textlink="">
      <xdr:nvSpPr>
        <xdr:cNvPr id="705" name="楕円 704"/>
        <xdr:cNvSpPr/>
      </xdr:nvSpPr>
      <xdr:spPr>
        <a:xfrm>
          <a:off x="11699875" y="158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48895</xdr:rowOff>
    </xdr:from>
    <xdr:ext cx="530860" cy="259080"/>
    <xdr:sp macro="" textlink="">
      <xdr:nvSpPr>
        <xdr:cNvPr id="706" name="テキスト ボックス 705"/>
        <xdr:cNvSpPr txBox="1"/>
      </xdr:nvSpPr>
      <xdr:spPr>
        <a:xfrm>
          <a:off x="11515090" y="155936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29845</xdr:rowOff>
    </xdr:to>
    <xdr:sp macro="" textlink="">
      <xdr:nvSpPr>
        <xdr:cNvPr id="707" name="正方形/長方形 706"/>
        <xdr:cNvSpPr/>
      </xdr:nvSpPr>
      <xdr:spPr>
        <a:xfrm>
          <a:off x="16764000" y="3858895"/>
          <a:ext cx="4305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08" name="正方形/長方形 707"/>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09" name="正方形/長方形 708"/>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10" name="正方形/長方形 709"/>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11" name="正方形/長方形 710"/>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12" name="正方形/長方形 711"/>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13" name="正方形/長方形 712"/>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78740</xdr:rowOff>
    </xdr:to>
    <xdr:sp macro="" textlink="">
      <xdr:nvSpPr>
        <xdr:cNvPr id="714" name="正方形/長方形 713"/>
        <xdr:cNvSpPr/>
      </xdr:nvSpPr>
      <xdr:spPr>
        <a:xfrm>
          <a:off x="16764000" y="4653915"/>
          <a:ext cx="43053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6535"/>
    <xdr:sp macro="" textlink="">
      <xdr:nvSpPr>
        <xdr:cNvPr id="715" name="テキスト ボックス 714"/>
        <xdr:cNvSpPr txBox="1"/>
      </xdr:nvSpPr>
      <xdr:spPr>
        <a:xfrm>
          <a:off x="167417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78740</xdr:rowOff>
    </xdr:from>
    <xdr:to xmlns:xdr="http://schemas.openxmlformats.org/drawingml/2006/spreadsheetDrawing">
      <xdr:col>120</xdr:col>
      <xdr:colOff>114300</xdr:colOff>
      <xdr:row>41</xdr:row>
      <xdr:rowOff>78740</xdr:rowOff>
    </xdr:to>
    <xdr:cxnSp macro="">
      <xdr:nvCxnSpPr>
        <xdr:cNvPr id="716" name="直線コネクタ 715"/>
        <xdr:cNvCxnSpPr/>
      </xdr:nvCxnSpPr>
      <xdr:spPr>
        <a:xfrm>
          <a:off x="16764000" y="6854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24765</xdr:rowOff>
    </xdr:from>
    <xdr:to xmlns:xdr="http://schemas.openxmlformats.org/drawingml/2006/spreadsheetDrawing">
      <xdr:col>120</xdr:col>
      <xdr:colOff>114300</xdr:colOff>
      <xdr:row>38</xdr:row>
      <xdr:rowOff>24765</xdr:rowOff>
    </xdr:to>
    <xdr:cxnSp macro="">
      <xdr:nvCxnSpPr>
        <xdr:cNvPr id="717" name="直線コネクタ 716"/>
        <xdr:cNvCxnSpPr/>
      </xdr:nvCxnSpPr>
      <xdr:spPr>
        <a:xfrm>
          <a:off x="16764000" y="630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52705</xdr:rowOff>
    </xdr:from>
    <xdr:ext cx="248920" cy="245110"/>
    <xdr:sp macro="" textlink="">
      <xdr:nvSpPr>
        <xdr:cNvPr id="718" name="テキスト ボックス 717"/>
        <xdr:cNvSpPr txBox="1"/>
      </xdr:nvSpPr>
      <xdr:spPr>
        <a:xfrm>
          <a:off x="16546830" y="6167755"/>
          <a:ext cx="2489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134620</xdr:rowOff>
    </xdr:from>
    <xdr:to xmlns:xdr="http://schemas.openxmlformats.org/drawingml/2006/spreadsheetDrawing">
      <xdr:col>120</xdr:col>
      <xdr:colOff>114300</xdr:colOff>
      <xdr:row>34</xdr:row>
      <xdr:rowOff>134620</xdr:rowOff>
    </xdr:to>
    <xdr:cxnSp macro="">
      <xdr:nvCxnSpPr>
        <xdr:cNvPr id="719" name="直線コネクタ 718"/>
        <xdr:cNvCxnSpPr/>
      </xdr:nvCxnSpPr>
      <xdr:spPr>
        <a:xfrm>
          <a:off x="167640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159385</xdr:rowOff>
    </xdr:from>
    <xdr:ext cx="527685" cy="247650"/>
    <xdr:sp macro="" textlink="">
      <xdr:nvSpPr>
        <xdr:cNvPr id="720" name="テキスト ボックス 719"/>
        <xdr:cNvSpPr txBox="1"/>
      </xdr:nvSpPr>
      <xdr:spPr>
        <a:xfrm>
          <a:off x="16280130" y="5614035"/>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78740</xdr:rowOff>
    </xdr:from>
    <xdr:to xmlns:xdr="http://schemas.openxmlformats.org/drawingml/2006/spreadsheetDrawing">
      <xdr:col>120</xdr:col>
      <xdr:colOff>114300</xdr:colOff>
      <xdr:row>31</xdr:row>
      <xdr:rowOff>78740</xdr:rowOff>
    </xdr:to>
    <xdr:cxnSp macro="">
      <xdr:nvCxnSpPr>
        <xdr:cNvPr id="721" name="直線コネクタ 720"/>
        <xdr:cNvCxnSpPr/>
      </xdr:nvCxnSpPr>
      <xdr:spPr>
        <a:xfrm>
          <a:off x="16764000" y="5203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106680</xdr:rowOff>
    </xdr:from>
    <xdr:ext cx="527685" cy="248920"/>
    <xdr:sp macro="" textlink="">
      <xdr:nvSpPr>
        <xdr:cNvPr id="722" name="テキスト ボックス 721"/>
        <xdr:cNvSpPr txBox="1"/>
      </xdr:nvSpPr>
      <xdr:spPr>
        <a:xfrm>
          <a:off x="16280130" y="5066030"/>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23" name="直線コネクタ 722"/>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7685" cy="245110"/>
    <xdr:sp macro="" textlink="">
      <xdr:nvSpPr>
        <xdr:cNvPr id="724" name="テキスト ボックス 723"/>
        <xdr:cNvSpPr txBox="1"/>
      </xdr:nvSpPr>
      <xdr:spPr>
        <a:xfrm>
          <a:off x="16280130" y="451675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78740</xdr:rowOff>
    </xdr:to>
    <xdr:sp macro="" textlink="">
      <xdr:nvSpPr>
        <xdr:cNvPr id="725" name="投資及び出資金グラフ枠"/>
        <xdr:cNvSpPr/>
      </xdr:nvSpPr>
      <xdr:spPr>
        <a:xfrm>
          <a:off x="16764000" y="4653915"/>
          <a:ext cx="43053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145415</xdr:rowOff>
    </xdr:from>
    <xdr:to xmlns:xdr="http://schemas.openxmlformats.org/drawingml/2006/spreadsheetDrawing">
      <xdr:col>116</xdr:col>
      <xdr:colOff>62865</xdr:colOff>
      <xdr:row>38</xdr:row>
      <xdr:rowOff>24765</xdr:rowOff>
    </xdr:to>
    <xdr:cxnSp macro="">
      <xdr:nvCxnSpPr>
        <xdr:cNvPr id="726" name="直線コネクタ 725"/>
        <xdr:cNvCxnSpPr/>
      </xdr:nvCxnSpPr>
      <xdr:spPr>
        <a:xfrm flipV="1">
          <a:off x="20318095" y="5104765"/>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27940</xdr:rowOff>
    </xdr:from>
    <xdr:ext cx="249555" cy="245745"/>
    <xdr:sp macro="" textlink="">
      <xdr:nvSpPr>
        <xdr:cNvPr id="727" name="投資及び出資金最小値テキスト"/>
        <xdr:cNvSpPr txBox="1"/>
      </xdr:nvSpPr>
      <xdr:spPr>
        <a:xfrm>
          <a:off x="20370800" y="630809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24765</xdr:rowOff>
    </xdr:from>
    <xdr:to xmlns:xdr="http://schemas.openxmlformats.org/drawingml/2006/spreadsheetDrawing">
      <xdr:col>116</xdr:col>
      <xdr:colOff>152400</xdr:colOff>
      <xdr:row>38</xdr:row>
      <xdr:rowOff>24765</xdr:rowOff>
    </xdr:to>
    <xdr:cxnSp macro="">
      <xdr:nvCxnSpPr>
        <xdr:cNvPr id="728" name="直線コネクタ 727"/>
        <xdr:cNvCxnSpPr/>
      </xdr:nvCxnSpPr>
      <xdr:spPr>
        <a:xfrm>
          <a:off x="20246975" y="6304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93980</xdr:rowOff>
    </xdr:from>
    <xdr:ext cx="534670" cy="245745"/>
    <xdr:sp macro="" textlink="">
      <xdr:nvSpPr>
        <xdr:cNvPr id="729" name="投資及び出資金最大値テキスト"/>
        <xdr:cNvSpPr txBox="1"/>
      </xdr:nvSpPr>
      <xdr:spPr>
        <a:xfrm>
          <a:off x="20370800" y="488823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145415</xdr:rowOff>
    </xdr:from>
    <xdr:to xmlns:xdr="http://schemas.openxmlformats.org/drawingml/2006/spreadsheetDrawing">
      <xdr:col>116</xdr:col>
      <xdr:colOff>152400</xdr:colOff>
      <xdr:row>30</xdr:row>
      <xdr:rowOff>145415</xdr:rowOff>
    </xdr:to>
    <xdr:cxnSp macro="">
      <xdr:nvCxnSpPr>
        <xdr:cNvPr id="730" name="直線コネクタ 729"/>
        <xdr:cNvCxnSpPr/>
      </xdr:nvCxnSpPr>
      <xdr:spPr>
        <a:xfrm>
          <a:off x="20246975" y="51047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33</xdr:row>
      <xdr:rowOff>149225</xdr:rowOff>
    </xdr:from>
    <xdr:to xmlns:xdr="http://schemas.openxmlformats.org/drawingml/2006/spreadsheetDrawing">
      <xdr:col>116</xdr:col>
      <xdr:colOff>63500</xdr:colOff>
      <xdr:row>34</xdr:row>
      <xdr:rowOff>19685</xdr:rowOff>
    </xdr:to>
    <xdr:cxnSp macro="">
      <xdr:nvCxnSpPr>
        <xdr:cNvPr id="731" name="直線コネクタ 730"/>
        <xdr:cNvCxnSpPr/>
      </xdr:nvCxnSpPr>
      <xdr:spPr>
        <a:xfrm>
          <a:off x="19558000" y="560387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68580</xdr:rowOff>
    </xdr:from>
    <xdr:ext cx="469900" cy="248920"/>
    <xdr:sp macro="" textlink="">
      <xdr:nvSpPr>
        <xdr:cNvPr id="732" name="投資及び出資金平均値テキスト"/>
        <xdr:cNvSpPr txBox="1"/>
      </xdr:nvSpPr>
      <xdr:spPr>
        <a:xfrm>
          <a:off x="20370800" y="601853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89535</xdr:rowOff>
    </xdr:from>
    <xdr:to xmlns:xdr="http://schemas.openxmlformats.org/drawingml/2006/spreadsheetDrawing">
      <xdr:col>116</xdr:col>
      <xdr:colOff>114300</xdr:colOff>
      <xdr:row>37</xdr:row>
      <xdr:rowOff>22225</xdr:rowOff>
    </xdr:to>
    <xdr:sp macro="" textlink="">
      <xdr:nvSpPr>
        <xdr:cNvPr id="733" name="フローチャート: 判断 732"/>
        <xdr:cNvSpPr/>
      </xdr:nvSpPr>
      <xdr:spPr>
        <a:xfrm>
          <a:off x="20269200" y="6039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33</xdr:row>
      <xdr:rowOff>104775</xdr:rowOff>
    </xdr:from>
    <xdr:to xmlns:xdr="http://schemas.openxmlformats.org/drawingml/2006/spreadsheetDrawing">
      <xdr:col>111</xdr:col>
      <xdr:colOff>174625</xdr:colOff>
      <xdr:row>33</xdr:row>
      <xdr:rowOff>149225</xdr:rowOff>
    </xdr:to>
    <xdr:cxnSp macro="">
      <xdr:nvCxnSpPr>
        <xdr:cNvPr id="734" name="直線コネクタ 733"/>
        <xdr:cNvCxnSpPr/>
      </xdr:nvCxnSpPr>
      <xdr:spPr>
        <a:xfrm>
          <a:off x="18735675" y="5559425"/>
          <a:ext cx="8223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107950</xdr:rowOff>
    </xdr:from>
    <xdr:to xmlns:xdr="http://schemas.openxmlformats.org/drawingml/2006/spreadsheetDrawing">
      <xdr:col>112</xdr:col>
      <xdr:colOff>38100</xdr:colOff>
      <xdr:row>37</xdr:row>
      <xdr:rowOff>40640</xdr:rowOff>
    </xdr:to>
    <xdr:sp macro="" textlink="">
      <xdr:nvSpPr>
        <xdr:cNvPr id="735" name="フローチャート: 判断 734"/>
        <xdr:cNvSpPr/>
      </xdr:nvSpPr>
      <xdr:spPr>
        <a:xfrm>
          <a:off x="19510375" y="60579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32385</xdr:rowOff>
    </xdr:from>
    <xdr:ext cx="466090" cy="248920"/>
    <xdr:sp macro="" textlink="">
      <xdr:nvSpPr>
        <xdr:cNvPr id="736" name="テキスト ボックス 735"/>
        <xdr:cNvSpPr txBox="1"/>
      </xdr:nvSpPr>
      <xdr:spPr>
        <a:xfrm>
          <a:off x="19342100" y="614743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33</xdr:row>
      <xdr:rowOff>104775</xdr:rowOff>
    </xdr:from>
    <xdr:to xmlns:xdr="http://schemas.openxmlformats.org/drawingml/2006/spreadsheetDrawing">
      <xdr:col>107</xdr:col>
      <xdr:colOff>50800</xdr:colOff>
      <xdr:row>34</xdr:row>
      <xdr:rowOff>96520</xdr:rowOff>
    </xdr:to>
    <xdr:cxnSp macro="">
      <xdr:nvCxnSpPr>
        <xdr:cNvPr id="737" name="直線コネクタ 736"/>
        <xdr:cNvCxnSpPr/>
      </xdr:nvCxnSpPr>
      <xdr:spPr>
        <a:xfrm flipV="1">
          <a:off x="17926050" y="5559425"/>
          <a:ext cx="809625"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127635</xdr:rowOff>
    </xdr:from>
    <xdr:to xmlns:xdr="http://schemas.openxmlformats.org/drawingml/2006/spreadsheetDrawing">
      <xdr:col>107</xdr:col>
      <xdr:colOff>101600</xdr:colOff>
      <xdr:row>37</xdr:row>
      <xdr:rowOff>60960</xdr:rowOff>
    </xdr:to>
    <xdr:sp macro="" textlink="">
      <xdr:nvSpPr>
        <xdr:cNvPr id="738" name="フローチャート: 判断 737"/>
        <xdr:cNvSpPr/>
      </xdr:nvSpPr>
      <xdr:spPr>
        <a:xfrm>
          <a:off x="18684875" y="60775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52705</xdr:rowOff>
    </xdr:from>
    <xdr:ext cx="466090" cy="245110"/>
    <xdr:sp macro="" textlink="">
      <xdr:nvSpPr>
        <xdr:cNvPr id="739" name="テキスト ボックス 738"/>
        <xdr:cNvSpPr txBox="1"/>
      </xdr:nvSpPr>
      <xdr:spPr>
        <a:xfrm>
          <a:off x="18516600" y="6167755"/>
          <a:ext cx="4660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34</xdr:row>
      <xdr:rowOff>96520</xdr:rowOff>
    </xdr:from>
    <xdr:to xmlns:xdr="http://schemas.openxmlformats.org/drawingml/2006/spreadsheetDrawing">
      <xdr:col>102</xdr:col>
      <xdr:colOff>114300</xdr:colOff>
      <xdr:row>34</xdr:row>
      <xdr:rowOff>99060</xdr:rowOff>
    </xdr:to>
    <xdr:cxnSp macro="">
      <xdr:nvCxnSpPr>
        <xdr:cNvPr id="740" name="直線コネクタ 739"/>
        <xdr:cNvCxnSpPr/>
      </xdr:nvCxnSpPr>
      <xdr:spPr>
        <a:xfrm flipV="1">
          <a:off x="17113250" y="571627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109220</xdr:rowOff>
    </xdr:from>
    <xdr:to xmlns:xdr="http://schemas.openxmlformats.org/drawingml/2006/spreadsheetDrawing">
      <xdr:col>102</xdr:col>
      <xdr:colOff>165100</xdr:colOff>
      <xdr:row>37</xdr:row>
      <xdr:rowOff>41910</xdr:rowOff>
    </xdr:to>
    <xdr:sp macro="" textlink="">
      <xdr:nvSpPr>
        <xdr:cNvPr id="741" name="フローチャート: 判断 740"/>
        <xdr:cNvSpPr/>
      </xdr:nvSpPr>
      <xdr:spPr>
        <a:xfrm>
          <a:off x="17875250" y="6059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34290</xdr:rowOff>
    </xdr:from>
    <xdr:ext cx="466090" cy="248920"/>
    <xdr:sp macro="" textlink="">
      <xdr:nvSpPr>
        <xdr:cNvPr id="742" name="テキスト ボックス 741"/>
        <xdr:cNvSpPr txBox="1"/>
      </xdr:nvSpPr>
      <xdr:spPr>
        <a:xfrm>
          <a:off x="17706975" y="614934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84455</xdr:rowOff>
    </xdr:from>
    <xdr:to xmlns:xdr="http://schemas.openxmlformats.org/drawingml/2006/spreadsheetDrawing">
      <xdr:col>98</xdr:col>
      <xdr:colOff>38100</xdr:colOff>
      <xdr:row>37</xdr:row>
      <xdr:rowOff>17145</xdr:rowOff>
    </xdr:to>
    <xdr:sp macro="" textlink="">
      <xdr:nvSpPr>
        <xdr:cNvPr id="743" name="フローチャート: 判断 742"/>
        <xdr:cNvSpPr/>
      </xdr:nvSpPr>
      <xdr:spPr>
        <a:xfrm>
          <a:off x="17065625" y="60344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7620</xdr:rowOff>
    </xdr:from>
    <xdr:ext cx="466090" cy="248920"/>
    <xdr:sp macro="" textlink="">
      <xdr:nvSpPr>
        <xdr:cNvPr id="744" name="テキスト ボックス 743"/>
        <xdr:cNvSpPr txBox="1"/>
      </xdr:nvSpPr>
      <xdr:spPr>
        <a:xfrm>
          <a:off x="16897350" y="612267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76200</xdr:rowOff>
    </xdr:from>
    <xdr:ext cx="762000" cy="248920"/>
    <xdr:sp macro="" textlink="">
      <xdr:nvSpPr>
        <xdr:cNvPr id="745" name="テキスト ボックス 744"/>
        <xdr:cNvSpPr txBox="1"/>
      </xdr:nvSpPr>
      <xdr:spPr>
        <a:xfrm>
          <a:off x="20145375"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76200</xdr:rowOff>
    </xdr:from>
    <xdr:ext cx="762000" cy="248920"/>
    <xdr:sp macro="" textlink="">
      <xdr:nvSpPr>
        <xdr:cNvPr id="746" name="テキスト ボックス 745"/>
        <xdr:cNvSpPr txBox="1"/>
      </xdr:nvSpPr>
      <xdr:spPr>
        <a:xfrm>
          <a:off x="19383375"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76200</xdr:rowOff>
    </xdr:from>
    <xdr:ext cx="762000" cy="248920"/>
    <xdr:sp macro="" textlink="">
      <xdr:nvSpPr>
        <xdr:cNvPr id="747" name="テキスト ボックス 746"/>
        <xdr:cNvSpPr txBox="1"/>
      </xdr:nvSpPr>
      <xdr:spPr>
        <a:xfrm>
          <a:off x="18561050"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76200</xdr:rowOff>
    </xdr:from>
    <xdr:ext cx="762000" cy="248920"/>
    <xdr:sp macro="" textlink="">
      <xdr:nvSpPr>
        <xdr:cNvPr id="748" name="テキスト ボックス 747"/>
        <xdr:cNvSpPr txBox="1"/>
      </xdr:nvSpPr>
      <xdr:spPr>
        <a:xfrm>
          <a:off x="17751425"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76200</xdr:rowOff>
    </xdr:from>
    <xdr:ext cx="762000" cy="248920"/>
    <xdr:sp macro="" textlink="">
      <xdr:nvSpPr>
        <xdr:cNvPr id="749" name="テキスト ボックス 748"/>
        <xdr:cNvSpPr txBox="1"/>
      </xdr:nvSpPr>
      <xdr:spPr>
        <a:xfrm>
          <a:off x="16938625" y="685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135890</xdr:rowOff>
    </xdr:from>
    <xdr:to xmlns:xdr="http://schemas.openxmlformats.org/drawingml/2006/spreadsheetDrawing">
      <xdr:col>116</xdr:col>
      <xdr:colOff>114300</xdr:colOff>
      <xdr:row>34</xdr:row>
      <xdr:rowOff>68580</xdr:rowOff>
    </xdr:to>
    <xdr:sp macro="" textlink="">
      <xdr:nvSpPr>
        <xdr:cNvPr id="750" name="楕円 749"/>
        <xdr:cNvSpPr/>
      </xdr:nvSpPr>
      <xdr:spPr>
        <a:xfrm>
          <a:off x="20269200" y="559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32</xdr:row>
      <xdr:rowOff>158115</xdr:rowOff>
    </xdr:from>
    <xdr:ext cx="534670" cy="245745"/>
    <xdr:sp macro="" textlink="">
      <xdr:nvSpPr>
        <xdr:cNvPr id="751" name="投資及び出資金該当値テキスト"/>
        <xdr:cNvSpPr txBox="1"/>
      </xdr:nvSpPr>
      <xdr:spPr>
        <a:xfrm>
          <a:off x="20370800" y="544766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33</xdr:row>
      <xdr:rowOff>100965</xdr:rowOff>
    </xdr:from>
    <xdr:to xmlns:xdr="http://schemas.openxmlformats.org/drawingml/2006/spreadsheetDrawing">
      <xdr:col>112</xdr:col>
      <xdr:colOff>38100</xdr:colOff>
      <xdr:row>34</xdr:row>
      <xdr:rowOff>33655</xdr:rowOff>
    </xdr:to>
    <xdr:sp macro="" textlink="">
      <xdr:nvSpPr>
        <xdr:cNvPr id="752" name="楕円 751"/>
        <xdr:cNvSpPr/>
      </xdr:nvSpPr>
      <xdr:spPr>
        <a:xfrm>
          <a:off x="19510375" y="55556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32</xdr:row>
      <xdr:rowOff>50165</xdr:rowOff>
    </xdr:from>
    <xdr:ext cx="530860" cy="245110"/>
    <xdr:sp macro="" textlink="">
      <xdr:nvSpPr>
        <xdr:cNvPr id="753" name="テキスト ボックス 752"/>
        <xdr:cNvSpPr txBox="1"/>
      </xdr:nvSpPr>
      <xdr:spPr>
        <a:xfrm>
          <a:off x="19309715" y="5339715"/>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33</xdr:row>
      <xdr:rowOff>57150</xdr:rowOff>
    </xdr:from>
    <xdr:to xmlns:xdr="http://schemas.openxmlformats.org/drawingml/2006/spreadsheetDrawing">
      <xdr:col>107</xdr:col>
      <xdr:colOff>101600</xdr:colOff>
      <xdr:row>33</xdr:row>
      <xdr:rowOff>154940</xdr:rowOff>
    </xdr:to>
    <xdr:sp macro="" textlink="">
      <xdr:nvSpPr>
        <xdr:cNvPr id="754" name="楕円 753"/>
        <xdr:cNvSpPr/>
      </xdr:nvSpPr>
      <xdr:spPr>
        <a:xfrm>
          <a:off x="18684875" y="551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32</xdr:row>
      <xdr:rowOff>5715</xdr:rowOff>
    </xdr:from>
    <xdr:ext cx="530860" cy="248920"/>
    <xdr:sp macro="" textlink="">
      <xdr:nvSpPr>
        <xdr:cNvPr id="755" name="テキスト ボックス 754"/>
        <xdr:cNvSpPr txBox="1"/>
      </xdr:nvSpPr>
      <xdr:spPr>
        <a:xfrm>
          <a:off x="18500090" y="529526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34</xdr:row>
      <xdr:rowOff>48260</xdr:rowOff>
    </xdr:from>
    <xdr:to xmlns:xdr="http://schemas.openxmlformats.org/drawingml/2006/spreadsheetDrawing">
      <xdr:col>102</xdr:col>
      <xdr:colOff>165100</xdr:colOff>
      <xdr:row>34</xdr:row>
      <xdr:rowOff>146050</xdr:rowOff>
    </xdr:to>
    <xdr:sp macro="" textlink="">
      <xdr:nvSpPr>
        <xdr:cNvPr id="756" name="楕円 755"/>
        <xdr:cNvSpPr/>
      </xdr:nvSpPr>
      <xdr:spPr>
        <a:xfrm>
          <a:off x="17875250" y="5668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32</xdr:row>
      <xdr:rowOff>159385</xdr:rowOff>
    </xdr:from>
    <xdr:ext cx="530860" cy="247650"/>
    <xdr:sp macro="" textlink="">
      <xdr:nvSpPr>
        <xdr:cNvPr id="757" name="テキスト ボックス 756"/>
        <xdr:cNvSpPr txBox="1"/>
      </xdr:nvSpPr>
      <xdr:spPr>
        <a:xfrm>
          <a:off x="17674590" y="544893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34</xdr:row>
      <xdr:rowOff>50800</xdr:rowOff>
    </xdr:from>
    <xdr:to xmlns:xdr="http://schemas.openxmlformats.org/drawingml/2006/spreadsheetDrawing">
      <xdr:col>98</xdr:col>
      <xdr:colOff>38100</xdr:colOff>
      <xdr:row>34</xdr:row>
      <xdr:rowOff>149225</xdr:rowOff>
    </xdr:to>
    <xdr:sp macro="" textlink="">
      <xdr:nvSpPr>
        <xdr:cNvPr id="758" name="楕円 757"/>
        <xdr:cNvSpPr/>
      </xdr:nvSpPr>
      <xdr:spPr>
        <a:xfrm>
          <a:off x="17065625" y="567055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32</xdr:row>
      <xdr:rowOff>159385</xdr:rowOff>
    </xdr:from>
    <xdr:ext cx="530860" cy="247015"/>
    <xdr:sp macro="" textlink="">
      <xdr:nvSpPr>
        <xdr:cNvPr id="759" name="テキスト ボックス 758"/>
        <xdr:cNvSpPr txBox="1"/>
      </xdr:nvSpPr>
      <xdr:spPr>
        <a:xfrm>
          <a:off x="16864965" y="5448935"/>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29845</xdr:rowOff>
    </xdr:to>
    <xdr:sp macro="" textlink="">
      <xdr:nvSpPr>
        <xdr:cNvPr id="760" name="正方形/長方形 759"/>
        <xdr:cNvSpPr/>
      </xdr:nvSpPr>
      <xdr:spPr>
        <a:xfrm>
          <a:off x="16764000" y="7160895"/>
          <a:ext cx="4305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61" name="正方形/長方形 760"/>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62" name="正方形/長方形 761"/>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63" name="正方形/長方形 762"/>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64" name="正方形/長方形 763"/>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65" name="正方形/長方形 764"/>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66" name="正方形/長方形 765"/>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78740</xdr:rowOff>
    </xdr:to>
    <xdr:sp macro="" textlink="">
      <xdr:nvSpPr>
        <xdr:cNvPr id="767" name="正方形/長方形 766"/>
        <xdr:cNvSpPr/>
      </xdr:nvSpPr>
      <xdr:spPr>
        <a:xfrm>
          <a:off x="16764000" y="7955915"/>
          <a:ext cx="43053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6535"/>
    <xdr:sp macro="" textlink="">
      <xdr:nvSpPr>
        <xdr:cNvPr id="768" name="テキスト ボックス 767"/>
        <xdr:cNvSpPr txBox="1"/>
      </xdr:nvSpPr>
      <xdr:spPr>
        <a:xfrm>
          <a:off x="167417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78740</xdr:rowOff>
    </xdr:from>
    <xdr:to xmlns:xdr="http://schemas.openxmlformats.org/drawingml/2006/spreadsheetDrawing">
      <xdr:col>120</xdr:col>
      <xdr:colOff>114300</xdr:colOff>
      <xdr:row>61</xdr:row>
      <xdr:rowOff>78740</xdr:rowOff>
    </xdr:to>
    <xdr:cxnSp macro="">
      <xdr:nvCxnSpPr>
        <xdr:cNvPr id="769" name="直線コネクタ 768"/>
        <xdr:cNvCxnSpPr/>
      </xdr:nvCxnSpPr>
      <xdr:spPr>
        <a:xfrm>
          <a:off x="16764000" y="10156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134620</xdr:rowOff>
    </xdr:from>
    <xdr:to xmlns:xdr="http://schemas.openxmlformats.org/drawingml/2006/spreadsheetDrawing">
      <xdr:col>120</xdr:col>
      <xdr:colOff>114300</xdr:colOff>
      <xdr:row>58</xdr:row>
      <xdr:rowOff>134620</xdr:rowOff>
    </xdr:to>
    <xdr:cxnSp macro="">
      <xdr:nvCxnSpPr>
        <xdr:cNvPr id="770" name="直線コネクタ 769"/>
        <xdr:cNvCxnSpPr/>
      </xdr:nvCxnSpPr>
      <xdr:spPr>
        <a:xfrm>
          <a:off x="167640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159385</xdr:rowOff>
    </xdr:from>
    <xdr:ext cx="248920" cy="247650"/>
    <xdr:sp macro="" textlink="">
      <xdr:nvSpPr>
        <xdr:cNvPr id="771" name="テキスト ボックス 770"/>
        <xdr:cNvSpPr txBox="1"/>
      </xdr:nvSpPr>
      <xdr:spPr>
        <a:xfrm>
          <a:off x="16546830" y="9576435"/>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72" name="直線コネクタ 771"/>
        <xdr:cNvCxnSpPr/>
      </xdr:nvCxnSpPr>
      <xdr:spPr>
        <a:xfrm>
          <a:off x="167640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52705</xdr:rowOff>
    </xdr:from>
    <xdr:ext cx="527685" cy="245110"/>
    <xdr:sp macro="" textlink="">
      <xdr:nvSpPr>
        <xdr:cNvPr id="773" name="テキスト ボックス 772"/>
        <xdr:cNvSpPr txBox="1"/>
      </xdr:nvSpPr>
      <xdr:spPr>
        <a:xfrm>
          <a:off x="16280130" y="913955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78740</xdr:rowOff>
    </xdr:from>
    <xdr:to xmlns:xdr="http://schemas.openxmlformats.org/drawingml/2006/spreadsheetDrawing">
      <xdr:col>120</xdr:col>
      <xdr:colOff>114300</xdr:colOff>
      <xdr:row>53</xdr:row>
      <xdr:rowOff>78740</xdr:rowOff>
    </xdr:to>
    <xdr:cxnSp macro="">
      <xdr:nvCxnSpPr>
        <xdr:cNvPr id="774" name="直線コネクタ 773"/>
        <xdr:cNvCxnSpPr/>
      </xdr:nvCxnSpPr>
      <xdr:spPr>
        <a:xfrm>
          <a:off x="16764000" y="8835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106680</xdr:rowOff>
    </xdr:from>
    <xdr:ext cx="527685" cy="248920"/>
    <xdr:sp macro="" textlink="">
      <xdr:nvSpPr>
        <xdr:cNvPr id="775" name="テキスト ボックス 774"/>
        <xdr:cNvSpPr txBox="1"/>
      </xdr:nvSpPr>
      <xdr:spPr>
        <a:xfrm>
          <a:off x="16280130" y="8698230"/>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134620</xdr:rowOff>
    </xdr:from>
    <xdr:to xmlns:xdr="http://schemas.openxmlformats.org/drawingml/2006/spreadsheetDrawing">
      <xdr:col>120</xdr:col>
      <xdr:colOff>114300</xdr:colOff>
      <xdr:row>50</xdr:row>
      <xdr:rowOff>134620</xdr:rowOff>
    </xdr:to>
    <xdr:cxnSp macro="">
      <xdr:nvCxnSpPr>
        <xdr:cNvPr id="776" name="直線コネクタ 775"/>
        <xdr:cNvCxnSpPr/>
      </xdr:nvCxnSpPr>
      <xdr:spPr>
        <a:xfrm>
          <a:off x="167640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159385</xdr:rowOff>
    </xdr:from>
    <xdr:ext cx="527685" cy="247650"/>
    <xdr:sp macro="" textlink="">
      <xdr:nvSpPr>
        <xdr:cNvPr id="777" name="テキスト ボックス 776"/>
        <xdr:cNvSpPr txBox="1"/>
      </xdr:nvSpPr>
      <xdr:spPr>
        <a:xfrm>
          <a:off x="16280130" y="8255635"/>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78" name="直線コネクタ 777"/>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27685" cy="245110"/>
    <xdr:sp macro="" textlink="">
      <xdr:nvSpPr>
        <xdr:cNvPr id="779" name="テキスト ボックス 778"/>
        <xdr:cNvSpPr txBox="1"/>
      </xdr:nvSpPr>
      <xdr:spPr>
        <a:xfrm>
          <a:off x="16280130" y="781875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78740</xdr:rowOff>
    </xdr:to>
    <xdr:sp macro="" textlink="">
      <xdr:nvSpPr>
        <xdr:cNvPr id="780" name="貸付金グラフ枠"/>
        <xdr:cNvSpPr/>
      </xdr:nvSpPr>
      <xdr:spPr>
        <a:xfrm>
          <a:off x="16764000" y="7955915"/>
          <a:ext cx="43053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133350</xdr:rowOff>
    </xdr:from>
    <xdr:to xmlns:xdr="http://schemas.openxmlformats.org/drawingml/2006/spreadsheetDrawing">
      <xdr:col>116</xdr:col>
      <xdr:colOff>62865</xdr:colOff>
      <xdr:row>58</xdr:row>
      <xdr:rowOff>134620</xdr:rowOff>
    </xdr:to>
    <xdr:cxnSp macro="">
      <xdr:nvCxnSpPr>
        <xdr:cNvPr id="781" name="直線コネクタ 780"/>
        <xdr:cNvCxnSpPr/>
      </xdr:nvCxnSpPr>
      <xdr:spPr>
        <a:xfrm flipV="1">
          <a:off x="20318095" y="8559800"/>
          <a:ext cx="127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137795</xdr:rowOff>
    </xdr:from>
    <xdr:ext cx="249555" cy="248920"/>
    <xdr:sp macro="" textlink="">
      <xdr:nvSpPr>
        <xdr:cNvPr id="782" name="貸付金最小値テキスト"/>
        <xdr:cNvSpPr txBox="1"/>
      </xdr:nvSpPr>
      <xdr:spPr>
        <a:xfrm>
          <a:off x="20370800" y="971994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134620</xdr:rowOff>
    </xdr:from>
    <xdr:to xmlns:xdr="http://schemas.openxmlformats.org/drawingml/2006/spreadsheetDrawing">
      <xdr:col>116</xdr:col>
      <xdr:colOff>152400</xdr:colOff>
      <xdr:row>58</xdr:row>
      <xdr:rowOff>134620</xdr:rowOff>
    </xdr:to>
    <xdr:cxnSp macro="">
      <xdr:nvCxnSpPr>
        <xdr:cNvPr id="783" name="直線コネクタ 782"/>
        <xdr:cNvCxnSpPr/>
      </xdr:nvCxnSpPr>
      <xdr:spPr>
        <a:xfrm>
          <a:off x="20246975" y="9716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83185</xdr:rowOff>
    </xdr:from>
    <xdr:ext cx="534670" cy="245110"/>
    <xdr:sp macro="" textlink="">
      <xdr:nvSpPr>
        <xdr:cNvPr id="784" name="貸付金最大値テキスト"/>
        <xdr:cNvSpPr txBox="1"/>
      </xdr:nvSpPr>
      <xdr:spPr>
        <a:xfrm>
          <a:off x="20370800" y="834453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133350</xdr:rowOff>
    </xdr:from>
    <xdr:to xmlns:xdr="http://schemas.openxmlformats.org/drawingml/2006/spreadsheetDrawing">
      <xdr:col>116</xdr:col>
      <xdr:colOff>152400</xdr:colOff>
      <xdr:row>51</xdr:row>
      <xdr:rowOff>133350</xdr:rowOff>
    </xdr:to>
    <xdr:cxnSp macro="">
      <xdr:nvCxnSpPr>
        <xdr:cNvPr id="785" name="直線コネクタ 784"/>
        <xdr:cNvCxnSpPr/>
      </xdr:nvCxnSpPr>
      <xdr:spPr>
        <a:xfrm>
          <a:off x="20246975" y="8559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58</xdr:row>
      <xdr:rowOff>58420</xdr:rowOff>
    </xdr:from>
    <xdr:to xmlns:xdr="http://schemas.openxmlformats.org/drawingml/2006/spreadsheetDrawing">
      <xdr:col>116</xdr:col>
      <xdr:colOff>63500</xdr:colOff>
      <xdr:row>58</xdr:row>
      <xdr:rowOff>59055</xdr:rowOff>
    </xdr:to>
    <xdr:cxnSp macro="">
      <xdr:nvCxnSpPr>
        <xdr:cNvPr id="786" name="直線コネクタ 785"/>
        <xdr:cNvCxnSpPr/>
      </xdr:nvCxnSpPr>
      <xdr:spPr>
        <a:xfrm flipV="1">
          <a:off x="19558000" y="9640570"/>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126365</xdr:rowOff>
    </xdr:from>
    <xdr:ext cx="469900" cy="245745"/>
    <xdr:sp macro="" textlink="">
      <xdr:nvSpPr>
        <xdr:cNvPr id="787" name="貸付金平均値テキスト"/>
        <xdr:cNvSpPr txBox="1"/>
      </xdr:nvSpPr>
      <xdr:spPr>
        <a:xfrm>
          <a:off x="20370800" y="937831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104140</xdr:rowOff>
    </xdr:from>
    <xdr:to xmlns:xdr="http://schemas.openxmlformats.org/drawingml/2006/spreadsheetDrawing">
      <xdr:col>116</xdr:col>
      <xdr:colOff>114300</xdr:colOff>
      <xdr:row>58</xdr:row>
      <xdr:rowOff>36830</xdr:rowOff>
    </xdr:to>
    <xdr:sp macro="" textlink="">
      <xdr:nvSpPr>
        <xdr:cNvPr id="788" name="フローチャート: 判断 787"/>
        <xdr:cNvSpPr/>
      </xdr:nvSpPr>
      <xdr:spPr>
        <a:xfrm>
          <a:off x="20269200" y="9521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59055</xdr:rowOff>
    </xdr:from>
    <xdr:to xmlns:xdr="http://schemas.openxmlformats.org/drawingml/2006/spreadsheetDrawing">
      <xdr:col>111</xdr:col>
      <xdr:colOff>174625</xdr:colOff>
      <xdr:row>58</xdr:row>
      <xdr:rowOff>60325</xdr:rowOff>
    </xdr:to>
    <xdr:cxnSp macro="">
      <xdr:nvCxnSpPr>
        <xdr:cNvPr id="789" name="直線コネクタ 788"/>
        <xdr:cNvCxnSpPr/>
      </xdr:nvCxnSpPr>
      <xdr:spPr>
        <a:xfrm flipV="1">
          <a:off x="18735675" y="9641205"/>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108585</xdr:rowOff>
    </xdr:from>
    <xdr:to xmlns:xdr="http://schemas.openxmlformats.org/drawingml/2006/spreadsheetDrawing">
      <xdr:col>112</xdr:col>
      <xdr:colOff>38100</xdr:colOff>
      <xdr:row>58</xdr:row>
      <xdr:rowOff>41275</xdr:rowOff>
    </xdr:to>
    <xdr:sp macro="" textlink="">
      <xdr:nvSpPr>
        <xdr:cNvPr id="790" name="フローチャート: 判断 789"/>
        <xdr:cNvSpPr/>
      </xdr:nvSpPr>
      <xdr:spPr>
        <a:xfrm>
          <a:off x="19510375" y="95256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58420</xdr:rowOff>
    </xdr:from>
    <xdr:ext cx="466090" cy="245745"/>
    <xdr:sp macro="" textlink="">
      <xdr:nvSpPr>
        <xdr:cNvPr id="791" name="テキスト ボックス 790"/>
        <xdr:cNvSpPr txBox="1"/>
      </xdr:nvSpPr>
      <xdr:spPr>
        <a:xfrm>
          <a:off x="19342100" y="931037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50165</xdr:rowOff>
    </xdr:from>
    <xdr:to xmlns:xdr="http://schemas.openxmlformats.org/drawingml/2006/spreadsheetDrawing">
      <xdr:col>107</xdr:col>
      <xdr:colOff>50800</xdr:colOff>
      <xdr:row>58</xdr:row>
      <xdr:rowOff>60325</xdr:rowOff>
    </xdr:to>
    <xdr:cxnSp macro="">
      <xdr:nvCxnSpPr>
        <xdr:cNvPr id="792" name="直線コネクタ 791"/>
        <xdr:cNvCxnSpPr/>
      </xdr:nvCxnSpPr>
      <xdr:spPr>
        <a:xfrm>
          <a:off x="17926050" y="9632315"/>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104775</xdr:rowOff>
    </xdr:from>
    <xdr:to xmlns:xdr="http://schemas.openxmlformats.org/drawingml/2006/spreadsheetDrawing">
      <xdr:col>107</xdr:col>
      <xdr:colOff>101600</xdr:colOff>
      <xdr:row>58</xdr:row>
      <xdr:rowOff>38100</xdr:rowOff>
    </xdr:to>
    <xdr:sp macro="" textlink="">
      <xdr:nvSpPr>
        <xdr:cNvPr id="793" name="フローチャート: 判断 792"/>
        <xdr:cNvSpPr/>
      </xdr:nvSpPr>
      <xdr:spPr>
        <a:xfrm>
          <a:off x="18684875" y="95218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53975</xdr:rowOff>
    </xdr:from>
    <xdr:ext cx="466090" cy="247650"/>
    <xdr:sp macro="" textlink="">
      <xdr:nvSpPr>
        <xdr:cNvPr id="794" name="テキスト ボックス 793"/>
        <xdr:cNvSpPr txBox="1"/>
      </xdr:nvSpPr>
      <xdr:spPr>
        <a:xfrm>
          <a:off x="18516600" y="9305925"/>
          <a:ext cx="466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58</xdr:row>
      <xdr:rowOff>50165</xdr:rowOff>
    </xdr:from>
    <xdr:to xmlns:xdr="http://schemas.openxmlformats.org/drawingml/2006/spreadsheetDrawing">
      <xdr:col>102</xdr:col>
      <xdr:colOff>114300</xdr:colOff>
      <xdr:row>58</xdr:row>
      <xdr:rowOff>50800</xdr:rowOff>
    </xdr:to>
    <xdr:cxnSp macro="">
      <xdr:nvCxnSpPr>
        <xdr:cNvPr id="795" name="直線コネクタ 794"/>
        <xdr:cNvCxnSpPr/>
      </xdr:nvCxnSpPr>
      <xdr:spPr>
        <a:xfrm flipV="1">
          <a:off x="17113250" y="963231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93980</xdr:rowOff>
    </xdr:from>
    <xdr:to xmlns:xdr="http://schemas.openxmlformats.org/drawingml/2006/spreadsheetDrawing">
      <xdr:col>102</xdr:col>
      <xdr:colOff>165100</xdr:colOff>
      <xdr:row>58</xdr:row>
      <xdr:rowOff>27305</xdr:rowOff>
    </xdr:to>
    <xdr:sp macro="" textlink="">
      <xdr:nvSpPr>
        <xdr:cNvPr id="796" name="フローチャート: 判断 795"/>
        <xdr:cNvSpPr/>
      </xdr:nvSpPr>
      <xdr:spPr>
        <a:xfrm>
          <a:off x="17875250" y="95110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41910</xdr:rowOff>
    </xdr:from>
    <xdr:ext cx="466090" cy="248920"/>
    <xdr:sp macro="" textlink="">
      <xdr:nvSpPr>
        <xdr:cNvPr id="797" name="テキスト ボックス 796"/>
        <xdr:cNvSpPr txBox="1"/>
      </xdr:nvSpPr>
      <xdr:spPr>
        <a:xfrm>
          <a:off x="17706975" y="929386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125730</xdr:rowOff>
    </xdr:from>
    <xdr:to xmlns:xdr="http://schemas.openxmlformats.org/drawingml/2006/spreadsheetDrawing">
      <xdr:col>98</xdr:col>
      <xdr:colOff>38100</xdr:colOff>
      <xdr:row>58</xdr:row>
      <xdr:rowOff>58420</xdr:rowOff>
    </xdr:to>
    <xdr:sp macro="" textlink="">
      <xdr:nvSpPr>
        <xdr:cNvPr id="798" name="フローチャート: 判断 797"/>
        <xdr:cNvSpPr/>
      </xdr:nvSpPr>
      <xdr:spPr>
        <a:xfrm>
          <a:off x="17065625" y="95427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73025</xdr:rowOff>
    </xdr:from>
    <xdr:ext cx="466090" cy="248920"/>
    <xdr:sp macro="" textlink="">
      <xdr:nvSpPr>
        <xdr:cNvPr id="799" name="テキスト ボックス 798"/>
        <xdr:cNvSpPr txBox="1"/>
      </xdr:nvSpPr>
      <xdr:spPr>
        <a:xfrm>
          <a:off x="16897350" y="932497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76200</xdr:rowOff>
    </xdr:from>
    <xdr:ext cx="762000" cy="248920"/>
    <xdr:sp macro="" textlink="">
      <xdr:nvSpPr>
        <xdr:cNvPr id="800" name="テキスト ボックス 799"/>
        <xdr:cNvSpPr txBox="1"/>
      </xdr:nvSpPr>
      <xdr:spPr>
        <a:xfrm>
          <a:off x="20145375"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76200</xdr:rowOff>
    </xdr:from>
    <xdr:ext cx="762000" cy="248920"/>
    <xdr:sp macro="" textlink="">
      <xdr:nvSpPr>
        <xdr:cNvPr id="801" name="テキスト ボックス 800"/>
        <xdr:cNvSpPr txBox="1"/>
      </xdr:nvSpPr>
      <xdr:spPr>
        <a:xfrm>
          <a:off x="19383375"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76200</xdr:rowOff>
    </xdr:from>
    <xdr:ext cx="762000" cy="248920"/>
    <xdr:sp macro="" textlink="">
      <xdr:nvSpPr>
        <xdr:cNvPr id="802" name="テキスト ボックス 801"/>
        <xdr:cNvSpPr txBox="1"/>
      </xdr:nvSpPr>
      <xdr:spPr>
        <a:xfrm>
          <a:off x="18561050"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76200</xdr:rowOff>
    </xdr:from>
    <xdr:ext cx="762000" cy="248920"/>
    <xdr:sp macro="" textlink="">
      <xdr:nvSpPr>
        <xdr:cNvPr id="803" name="テキスト ボックス 802"/>
        <xdr:cNvSpPr txBox="1"/>
      </xdr:nvSpPr>
      <xdr:spPr>
        <a:xfrm>
          <a:off x="17751425"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76200</xdr:rowOff>
    </xdr:from>
    <xdr:ext cx="762000" cy="248920"/>
    <xdr:sp macro="" textlink="">
      <xdr:nvSpPr>
        <xdr:cNvPr id="804" name="テキスト ボックス 803"/>
        <xdr:cNvSpPr txBox="1"/>
      </xdr:nvSpPr>
      <xdr:spPr>
        <a:xfrm>
          <a:off x="16938625" y="10153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8255</xdr:rowOff>
    </xdr:from>
    <xdr:to xmlns:xdr="http://schemas.openxmlformats.org/drawingml/2006/spreadsheetDrawing">
      <xdr:col>116</xdr:col>
      <xdr:colOff>114300</xdr:colOff>
      <xdr:row>58</xdr:row>
      <xdr:rowOff>106045</xdr:rowOff>
    </xdr:to>
    <xdr:sp macro="" textlink="">
      <xdr:nvSpPr>
        <xdr:cNvPr id="805" name="楕円 804"/>
        <xdr:cNvSpPr/>
      </xdr:nvSpPr>
      <xdr:spPr>
        <a:xfrm>
          <a:off x="20269200" y="9590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92710</xdr:rowOff>
    </xdr:from>
    <xdr:ext cx="469900" cy="245745"/>
    <xdr:sp macro="" textlink="">
      <xdr:nvSpPr>
        <xdr:cNvPr id="806" name="貸付金該当値テキスト"/>
        <xdr:cNvSpPr txBox="1"/>
      </xdr:nvSpPr>
      <xdr:spPr>
        <a:xfrm>
          <a:off x="20370800" y="950976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xdr:rowOff>
    </xdr:from>
    <xdr:to xmlns:xdr="http://schemas.openxmlformats.org/drawingml/2006/spreadsheetDrawing">
      <xdr:col>112</xdr:col>
      <xdr:colOff>38100</xdr:colOff>
      <xdr:row>58</xdr:row>
      <xdr:rowOff>106680</xdr:rowOff>
    </xdr:to>
    <xdr:sp macro="" textlink="">
      <xdr:nvSpPr>
        <xdr:cNvPr id="807" name="楕円 806"/>
        <xdr:cNvSpPr/>
      </xdr:nvSpPr>
      <xdr:spPr>
        <a:xfrm>
          <a:off x="19510375" y="95910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98425</xdr:rowOff>
    </xdr:from>
    <xdr:ext cx="466090" cy="248920"/>
    <xdr:sp macro="" textlink="">
      <xdr:nvSpPr>
        <xdr:cNvPr id="808" name="テキスト ボックス 807"/>
        <xdr:cNvSpPr txBox="1"/>
      </xdr:nvSpPr>
      <xdr:spPr>
        <a:xfrm>
          <a:off x="19342100" y="968057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10160</xdr:rowOff>
    </xdr:from>
    <xdr:to xmlns:xdr="http://schemas.openxmlformats.org/drawingml/2006/spreadsheetDrawing">
      <xdr:col>107</xdr:col>
      <xdr:colOff>101600</xdr:colOff>
      <xdr:row>58</xdr:row>
      <xdr:rowOff>107950</xdr:rowOff>
    </xdr:to>
    <xdr:sp macro="" textlink="">
      <xdr:nvSpPr>
        <xdr:cNvPr id="809" name="楕円 808"/>
        <xdr:cNvSpPr/>
      </xdr:nvSpPr>
      <xdr:spPr>
        <a:xfrm>
          <a:off x="18684875" y="959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99695</xdr:rowOff>
    </xdr:from>
    <xdr:ext cx="466090" cy="248920"/>
    <xdr:sp macro="" textlink="">
      <xdr:nvSpPr>
        <xdr:cNvPr id="810" name="テキスト ボックス 809"/>
        <xdr:cNvSpPr txBox="1"/>
      </xdr:nvSpPr>
      <xdr:spPr>
        <a:xfrm>
          <a:off x="18516600" y="968184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1270</xdr:rowOff>
    </xdr:from>
    <xdr:to xmlns:xdr="http://schemas.openxmlformats.org/drawingml/2006/spreadsheetDrawing">
      <xdr:col>102</xdr:col>
      <xdr:colOff>165100</xdr:colOff>
      <xdr:row>58</xdr:row>
      <xdr:rowOff>98425</xdr:rowOff>
    </xdr:to>
    <xdr:sp macro="" textlink="">
      <xdr:nvSpPr>
        <xdr:cNvPr id="811" name="楕円 810"/>
        <xdr:cNvSpPr/>
      </xdr:nvSpPr>
      <xdr:spPr>
        <a:xfrm>
          <a:off x="17875250" y="95834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90805</xdr:rowOff>
    </xdr:from>
    <xdr:ext cx="466090" cy="245745"/>
    <xdr:sp macro="" textlink="">
      <xdr:nvSpPr>
        <xdr:cNvPr id="812" name="テキスト ボックス 811"/>
        <xdr:cNvSpPr txBox="1"/>
      </xdr:nvSpPr>
      <xdr:spPr>
        <a:xfrm>
          <a:off x="17706975" y="967295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1905</xdr:rowOff>
    </xdr:from>
    <xdr:to xmlns:xdr="http://schemas.openxmlformats.org/drawingml/2006/spreadsheetDrawing">
      <xdr:col>98</xdr:col>
      <xdr:colOff>38100</xdr:colOff>
      <xdr:row>58</xdr:row>
      <xdr:rowOff>99060</xdr:rowOff>
    </xdr:to>
    <xdr:sp macro="" textlink="">
      <xdr:nvSpPr>
        <xdr:cNvPr id="813" name="楕円 812"/>
        <xdr:cNvSpPr/>
      </xdr:nvSpPr>
      <xdr:spPr>
        <a:xfrm>
          <a:off x="17065625" y="958405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91440</xdr:rowOff>
    </xdr:from>
    <xdr:ext cx="466090" cy="245745"/>
    <xdr:sp macro="" textlink="">
      <xdr:nvSpPr>
        <xdr:cNvPr id="814" name="テキスト ボックス 813"/>
        <xdr:cNvSpPr txBox="1"/>
      </xdr:nvSpPr>
      <xdr:spPr>
        <a:xfrm>
          <a:off x="16897350" y="967359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55245</xdr:rowOff>
    </xdr:from>
    <xdr:to xmlns:xdr="http://schemas.openxmlformats.org/drawingml/2006/spreadsheetDrawing">
      <xdr:col>120</xdr:col>
      <xdr:colOff>114300</xdr:colOff>
      <xdr:row>65</xdr:row>
      <xdr:rowOff>29845</xdr:rowOff>
    </xdr:to>
    <xdr:sp macro="" textlink="">
      <xdr:nvSpPr>
        <xdr:cNvPr id="815" name="正方形/長方形 814"/>
        <xdr:cNvSpPr/>
      </xdr:nvSpPr>
      <xdr:spPr>
        <a:xfrm>
          <a:off x="16764000" y="10462895"/>
          <a:ext cx="4305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55245</xdr:rowOff>
    </xdr:from>
    <xdr:to xmlns:xdr="http://schemas.openxmlformats.org/drawingml/2006/spreadsheetDrawing">
      <xdr:col>104</xdr:col>
      <xdr:colOff>127000</xdr:colOff>
      <xdr:row>66</xdr:row>
      <xdr:rowOff>134620</xdr:rowOff>
    </xdr:to>
    <xdr:sp macro="" textlink="">
      <xdr:nvSpPr>
        <xdr:cNvPr id="816" name="正方形/長方形 815"/>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85725</xdr:rowOff>
    </xdr:from>
    <xdr:to xmlns:xdr="http://schemas.openxmlformats.org/drawingml/2006/spreadsheetDrawing">
      <xdr:col>104</xdr:col>
      <xdr:colOff>127000</xdr:colOff>
      <xdr:row>68</xdr:row>
      <xdr:rowOff>0</xdr:rowOff>
    </xdr:to>
    <xdr:sp macro="" textlink="">
      <xdr:nvSpPr>
        <xdr:cNvPr id="817" name="正方形/長方形 816"/>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55245</xdr:rowOff>
    </xdr:from>
    <xdr:to xmlns:xdr="http://schemas.openxmlformats.org/drawingml/2006/spreadsheetDrawing">
      <xdr:col>110</xdr:col>
      <xdr:colOff>0</xdr:colOff>
      <xdr:row>66</xdr:row>
      <xdr:rowOff>134620</xdr:rowOff>
    </xdr:to>
    <xdr:sp macro="" textlink="">
      <xdr:nvSpPr>
        <xdr:cNvPr id="818" name="正方形/長方形 817"/>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85725</xdr:rowOff>
    </xdr:from>
    <xdr:to xmlns:xdr="http://schemas.openxmlformats.org/drawingml/2006/spreadsheetDrawing">
      <xdr:col>110</xdr:col>
      <xdr:colOff>0</xdr:colOff>
      <xdr:row>68</xdr:row>
      <xdr:rowOff>0</xdr:rowOff>
    </xdr:to>
    <xdr:sp macro="" textlink="">
      <xdr:nvSpPr>
        <xdr:cNvPr id="819" name="正方形/長方形 818"/>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55245</xdr:rowOff>
    </xdr:from>
    <xdr:to xmlns:xdr="http://schemas.openxmlformats.org/drawingml/2006/spreadsheetDrawing">
      <xdr:col>116</xdr:col>
      <xdr:colOff>0</xdr:colOff>
      <xdr:row>66</xdr:row>
      <xdr:rowOff>134620</xdr:rowOff>
    </xdr:to>
    <xdr:sp macro="" textlink="">
      <xdr:nvSpPr>
        <xdr:cNvPr id="820" name="正方形/長方形 819"/>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66</xdr:row>
      <xdr:rowOff>85725</xdr:rowOff>
    </xdr:from>
    <xdr:to xmlns:xdr="http://schemas.openxmlformats.org/drawingml/2006/spreadsheetDrawing">
      <xdr:col>116</xdr:col>
      <xdr:colOff>0</xdr:colOff>
      <xdr:row>68</xdr:row>
      <xdr:rowOff>0</xdr:rowOff>
    </xdr:to>
    <xdr:sp macro="" textlink="">
      <xdr:nvSpPr>
        <xdr:cNvPr id="821" name="正方形/長方形 820"/>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76200</xdr:rowOff>
    </xdr:to>
    <xdr:sp macro="" textlink="">
      <xdr:nvSpPr>
        <xdr:cNvPr id="822" name="正方形/長方形 821"/>
        <xdr:cNvSpPr/>
      </xdr:nvSpPr>
      <xdr:spPr>
        <a:xfrm>
          <a:off x="16764000" y="11257915"/>
          <a:ext cx="4305300" cy="21977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885" cy="216535"/>
    <xdr:sp macro="" textlink="">
      <xdr:nvSpPr>
        <xdr:cNvPr id="823" name="テキスト ボックス 822"/>
        <xdr:cNvSpPr txBox="1"/>
      </xdr:nvSpPr>
      <xdr:spPr>
        <a:xfrm>
          <a:off x="1674177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76200</xdr:rowOff>
    </xdr:from>
    <xdr:to xmlns:xdr="http://schemas.openxmlformats.org/drawingml/2006/spreadsheetDrawing">
      <xdr:col>120</xdr:col>
      <xdr:colOff>114300</xdr:colOff>
      <xdr:row>81</xdr:row>
      <xdr:rowOff>76200</xdr:rowOff>
    </xdr:to>
    <xdr:cxnSp macro="">
      <xdr:nvCxnSpPr>
        <xdr:cNvPr id="824" name="直線コネクタ 823"/>
        <xdr:cNvCxnSpPr/>
      </xdr:nvCxnSpPr>
      <xdr:spPr>
        <a:xfrm>
          <a:off x="16764000" y="134556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103505</xdr:rowOff>
    </xdr:from>
    <xdr:ext cx="527685" cy="240030"/>
    <xdr:sp macro="" textlink="">
      <xdr:nvSpPr>
        <xdr:cNvPr id="825" name="テキスト ボックス 824"/>
        <xdr:cNvSpPr txBox="1"/>
      </xdr:nvSpPr>
      <xdr:spPr>
        <a:xfrm>
          <a:off x="16280130" y="13317855"/>
          <a:ext cx="5276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92075</xdr:rowOff>
    </xdr:from>
    <xdr:to xmlns:xdr="http://schemas.openxmlformats.org/drawingml/2006/spreadsheetDrawing">
      <xdr:col>120</xdr:col>
      <xdr:colOff>114300</xdr:colOff>
      <xdr:row>79</xdr:row>
      <xdr:rowOff>92075</xdr:rowOff>
    </xdr:to>
    <xdr:cxnSp macro="">
      <xdr:nvCxnSpPr>
        <xdr:cNvPr id="826" name="直線コネクタ 825"/>
        <xdr:cNvCxnSpPr/>
      </xdr:nvCxnSpPr>
      <xdr:spPr>
        <a:xfrm>
          <a:off x="16764000" y="131413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119380</xdr:rowOff>
    </xdr:from>
    <xdr:ext cx="527685" cy="236855"/>
    <xdr:sp macro="" textlink="">
      <xdr:nvSpPr>
        <xdr:cNvPr id="827" name="テキスト ボックス 826"/>
        <xdr:cNvSpPr txBox="1"/>
      </xdr:nvSpPr>
      <xdr:spPr>
        <a:xfrm>
          <a:off x="16280130" y="13003530"/>
          <a:ext cx="5276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106045</xdr:rowOff>
    </xdr:from>
    <xdr:to xmlns:xdr="http://schemas.openxmlformats.org/drawingml/2006/spreadsheetDrawing">
      <xdr:col>120</xdr:col>
      <xdr:colOff>114300</xdr:colOff>
      <xdr:row>77</xdr:row>
      <xdr:rowOff>106045</xdr:rowOff>
    </xdr:to>
    <xdr:cxnSp macro="">
      <xdr:nvCxnSpPr>
        <xdr:cNvPr id="828" name="直線コネクタ 827"/>
        <xdr:cNvCxnSpPr/>
      </xdr:nvCxnSpPr>
      <xdr:spPr>
        <a:xfrm>
          <a:off x="16764000" y="128250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133350</xdr:rowOff>
    </xdr:from>
    <xdr:ext cx="527685" cy="240030"/>
    <xdr:sp macro="" textlink="">
      <xdr:nvSpPr>
        <xdr:cNvPr id="829" name="テキスト ボックス 828"/>
        <xdr:cNvSpPr txBox="1"/>
      </xdr:nvSpPr>
      <xdr:spPr>
        <a:xfrm>
          <a:off x="16280130" y="12687300"/>
          <a:ext cx="5276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122555</xdr:rowOff>
    </xdr:from>
    <xdr:to xmlns:xdr="http://schemas.openxmlformats.org/drawingml/2006/spreadsheetDrawing">
      <xdr:col>120</xdr:col>
      <xdr:colOff>114300</xdr:colOff>
      <xdr:row>75</xdr:row>
      <xdr:rowOff>122555</xdr:rowOff>
    </xdr:to>
    <xdr:cxnSp macro="">
      <xdr:nvCxnSpPr>
        <xdr:cNvPr id="830" name="直線コネクタ 829"/>
        <xdr:cNvCxnSpPr/>
      </xdr:nvCxnSpPr>
      <xdr:spPr>
        <a:xfrm>
          <a:off x="16764000" y="125114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149225</xdr:rowOff>
    </xdr:from>
    <xdr:ext cx="527685" cy="236855"/>
    <xdr:sp macro="" textlink="">
      <xdr:nvSpPr>
        <xdr:cNvPr id="831" name="テキスト ボックス 830"/>
        <xdr:cNvSpPr txBox="1"/>
      </xdr:nvSpPr>
      <xdr:spPr>
        <a:xfrm>
          <a:off x="16280130" y="12372975"/>
          <a:ext cx="5276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137160</xdr:rowOff>
    </xdr:from>
    <xdr:to xmlns:xdr="http://schemas.openxmlformats.org/drawingml/2006/spreadsheetDrawing">
      <xdr:col>120</xdr:col>
      <xdr:colOff>114300</xdr:colOff>
      <xdr:row>73</xdr:row>
      <xdr:rowOff>137160</xdr:rowOff>
    </xdr:to>
    <xdr:cxnSp macro="">
      <xdr:nvCxnSpPr>
        <xdr:cNvPr id="832" name="直線コネクタ 831"/>
        <xdr:cNvCxnSpPr/>
      </xdr:nvCxnSpPr>
      <xdr:spPr>
        <a:xfrm>
          <a:off x="16764000" y="121958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5715</xdr:rowOff>
    </xdr:from>
    <xdr:ext cx="527685" cy="240030"/>
    <xdr:sp macro="" textlink="">
      <xdr:nvSpPr>
        <xdr:cNvPr id="833" name="テキスト ボックス 832"/>
        <xdr:cNvSpPr txBox="1"/>
      </xdr:nvSpPr>
      <xdr:spPr>
        <a:xfrm>
          <a:off x="16280130" y="12064365"/>
          <a:ext cx="5276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153035</xdr:rowOff>
    </xdr:from>
    <xdr:to xmlns:xdr="http://schemas.openxmlformats.org/drawingml/2006/spreadsheetDrawing">
      <xdr:col>120</xdr:col>
      <xdr:colOff>114300</xdr:colOff>
      <xdr:row>71</xdr:row>
      <xdr:rowOff>153035</xdr:rowOff>
    </xdr:to>
    <xdr:cxnSp macro="">
      <xdr:nvCxnSpPr>
        <xdr:cNvPr id="834" name="直線コネクタ 833"/>
        <xdr:cNvCxnSpPr/>
      </xdr:nvCxnSpPr>
      <xdr:spPr>
        <a:xfrm>
          <a:off x="16764000" y="118814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20955</xdr:rowOff>
    </xdr:from>
    <xdr:ext cx="527685" cy="236220"/>
    <xdr:sp macro="" textlink="">
      <xdr:nvSpPr>
        <xdr:cNvPr id="835" name="テキスト ボックス 834"/>
        <xdr:cNvSpPr txBox="1"/>
      </xdr:nvSpPr>
      <xdr:spPr>
        <a:xfrm>
          <a:off x="16280130" y="11749405"/>
          <a:ext cx="52768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7620</xdr:rowOff>
    </xdr:from>
    <xdr:to xmlns:xdr="http://schemas.openxmlformats.org/drawingml/2006/spreadsheetDrawing">
      <xdr:col>120</xdr:col>
      <xdr:colOff>114300</xdr:colOff>
      <xdr:row>70</xdr:row>
      <xdr:rowOff>7620</xdr:rowOff>
    </xdr:to>
    <xdr:cxnSp macro="">
      <xdr:nvCxnSpPr>
        <xdr:cNvPr id="836" name="直線コネクタ 835"/>
        <xdr:cNvCxnSpPr/>
      </xdr:nvCxnSpPr>
      <xdr:spPr>
        <a:xfrm>
          <a:off x="16764000" y="11570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35560</xdr:rowOff>
    </xdr:from>
    <xdr:ext cx="527685" cy="240030"/>
    <xdr:sp macro="" textlink="">
      <xdr:nvSpPr>
        <xdr:cNvPr id="837" name="テキスト ボックス 836"/>
        <xdr:cNvSpPr txBox="1"/>
      </xdr:nvSpPr>
      <xdr:spPr>
        <a:xfrm>
          <a:off x="16280130" y="11433810"/>
          <a:ext cx="5276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38" name="直線コネクタ 837"/>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52705</xdr:rowOff>
    </xdr:from>
    <xdr:ext cx="527685" cy="245110"/>
    <xdr:sp macro="" textlink="">
      <xdr:nvSpPr>
        <xdr:cNvPr id="839" name="テキスト ボックス 838"/>
        <xdr:cNvSpPr txBox="1"/>
      </xdr:nvSpPr>
      <xdr:spPr>
        <a:xfrm>
          <a:off x="16280130" y="1112075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76200</xdr:rowOff>
    </xdr:to>
    <xdr:sp macro="" textlink="">
      <xdr:nvSpPr>
        <xdr:cNvPr id="840" name="繰出金グラフ枠"/>
        <xdr:cNvSpPr/>
      </xdr:nvSpPr>
      <xdr:spPr>
        <a:xfrm>
          <a:off x="16764000" y="11257915"/>
          <a:ext cx="4305300" cy="2197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151130</xdr:rowOff>
    </xdr:from>
    <xdr:to xmlns:xdr="http://schemas.openxmlformats.org/drawingml/2006/spreadsheetDrawing">
      <xdr:col>116</xdr:col>
      <xdr:colOff>62865</xdr:colOff>
      <xdr:row>78</xdr:row>
      <xdr:rowOff>71755</xdr:rowOff>
    </xdr:to>
    <xdr:cxnSp macro="">
      <xdr:nvCxnSpPr>
        <xdr:cNvPr id="841" name="直線コネクタ 840"/>
        <xdr:cNvCxnSpPr/>
      </xdr:nvCxnSpPr>
      <xdr:spPr>
        <a:xfrm flipV="1">
          <a:off x="20318095" y="11714480"/>
          <a:ext cx="127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75565</xdr:rowOff>
    </xdr:from>
    <xdr:ext cx="534670" cy="240030"/>
    <xdr:sp macro="" textlink="">
      <xdr:nvSpPr>
        <xdr:cNvPr id="842" name="繰出金最小値テキスト"/>
        <xdr:cNvSpPr txBox="1"/>
      </xdr:nvSpPr>
      <xdr:spPr>
        <a:xfrm>
          <a:off x="20370800" y="12959715"/>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71755</xdr:rowOff>
    </xdr:from>
    <xdr:to xmlns:xdr="http://schemas.openxmlformats.org/drawingml/2006/spreadsheetDrawing">
      <xdr:col>116</xdr:col>
      <xdr:colOff>152400</xdr:colOff>
      <xdr:row>78</xdr:row>
      <xdr:rowOff>71755</xdr:rowOff>
    </xdr:to>
    <xdr:cxnSp macro="">
      <xdr:nvCxnSpPr>
        <xdr:cNvPr id="843" name="直線コネクタ 842"/>
        <xdr:cNvCxnSpPr/>
      </xdr:nvCxnSpPr>
      <xdr:spPr>
        <a:xfrm>
          <a:off x="20246975" y="12955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100965</xdr:rowOff>
    </xdr:from>
    <xdr:ext cx="534670" cy="240030"/>
    <xdr:sp macro="" textlink="">
      <xdr:nvSpPr>
        <xdr:cNvPr id="844" name="繰出金最大値テキスト"/>
        <xdr:cNvSpPr txBox="1"/>
      </xdr:nvSpPr>
      <xdr:spPr>
        <a:xfrm>
          <a:off x="20370800" y="11499215"/>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151130</xdr:rowOff>
    </xdr:from>
    <xdr:to xmlns:xdr="http://schemas.openxmlformats.org/drawingml/2006/spreadsheetDrawing">
      <xdr:col>116</xdr:col>
      <xdr:colOff>152400</xdr:colOff>
      <xdr:row>70</xdr:row>
      <xdr:rowOff>151130</xdr:rowOff>
    </xdr:to>
    <xdr:cxnSp macro="">
      <xdr:nvCxnSpPr>
        <xdr:cNvPr id="845" name="直線コネクタ 844"/>
        <xdr:cNvCxnSpPr/>
      </xdr:nvCxnSpPr>
      <xdr:spPr>
        <a:xfrm>
          <a:off x="20246975" y="11714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75</xdr:row>
      <xdr:rowOff>5715</xdr:rowOff>
    </xdr:from>
    <xdr:to xmlns:xdr="http://schemas.openxmlformats.org/drawingml/2006/spreadsheetDrawing">
      <xdr:col>116</xdr:col>
      <xdr:colOff>63500</xdr:colOff>
      <xdr:row>75</xdr:row>
      <xdr:rowOff>50165</xdr:rowOff>
    </xdr:to>
    <xdr:cxnSp macro="">
      <xdr:nvCxnSpPr>
        <xdr:cNvPr id="846" name="直線コネクタ 845"/>
        <xdr:cNvCxnSpPr/>
      </xdr:nvCxnSpPr>
      <xdr:spPr>
        <a:xfrm flipV="1">
          <a:off x="19558000" y="12394565"/>
          <a:ext cx="762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108585</xdr:rowOff>
    </xdr:from>
    <xdr:ext cx="534670" cy="240030"/>
    <xdr:sp macro="" textlink="">
      <xdr:nvSpPr>
        <xdr:cNvPr id="847" name="繰出金平均値テキスト"/>
        <xdr:cNvSpPr txBox="1"/>
      </xdr:nvSpPr>
      <xdr:spPr>
        <a:xfrm>
          <a:off x="20370800" y="12002135"/>
          <a:ext cx="53467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88265</xdr:rowOff>
    </xdr:from>
    <xdr:to xmlns:xdr="http://schemas.openxmlformats.org/drawingml/2006/spreadsheetDrawing">
      <xdr:col>116</xdr:col>
      <xdr:colOff>114300</xdr:colOff>
      <xdr:row>74</xdr:row>
      <xdr:rowOff>23495</xdr:rowOff>
    </xdr:to>
    <xdr:sp macro="" textlink="">
      <xdr:nvSpPr>
        <xdr:cNvPr id="848" name="フローチャート: 判断 847"/>
        <xdr:cNvSpPr/>
      </xdr:nvSpPr>
      <xdr:spPr>
        <a:xfrm>
          <a:off x="20269200" y="121469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50165</xdr:rowOff>
    </xdr:from>
    <xdr:to xmlns:xdr="http://schemas.openxmlformats.org/drawingml/2006/spreadsheetDrawing">
      <xdr:col>111</xdr:col>
      <xdr:colOff>174625</xdr:colOff>
      <xdr:row>75</xdr:row>
      <xdr:rowOff>109855</xdr:rowOff>
    </xdr:to>
    <xdr:cxnSp macro="">
      <xdr:nvCxnSpPr>
        <xdr:cNvPr id="849" name="直線コネクタ 848"/>
        <xdr:cNvCxnSpPr/>
      </xdr:nvCxnSpPr>
      <xdr:spPr>
        <a:xfrm flipV="1">
          <a:off x="18735675" y="12439015"/>
          <a:ext cx="8223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101600</xdr:rowOff>
    </xdr:from>
    <xdr:to xmlns:xdr="http://schemas.openxmlformats.org/drawingml/2006/spreadsheetDrawing">
      <xdr:col>112</xdr:col>
      <xdr:colOff>38100</xdr:colOff>
      <xdr:row>73</xdr:row>
      <xdr:rowOff>37465</xdr:rowOff>
    </xdr:to>
    <xdr:sp macro="" textlink="">
      <xdr:nvSpPr>
        <xdr:cNvPr id="850" name="フローチャート: 判断 849"/>
        <xdr:cNvSpPr/>
      </xdr:nvSpPr>
      <xdr:spPr>
        <a:xfrm>
          <a:off x="19510375" y="1199515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52705</xdr:rowOff>
    </xdr:from>
    <xdr:ext cx="530860" cy="236220"/>
    <xdr:sp macro="" textlink="">
      <xdr:nvSpPr>
        <xdr:cNvPr id="851" name="テキスト ボックス 850"/>
        <xdr:cNvSpPr txBox="1"/>
      </xdr:nvSpPr>
      <xdr:spPr>
        <a:xfrm>
          <a:off x="19309715" y="11781155"/>
          <a:ext cx="53086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109855</xdr:rowOff>
    </xdr:from>
    <xdr:to xmlns:xdr="http://schemas.openxmlformats.org/drawingml/2006/spreadsheetDrawing">
      <xdr:col>107</xdr:col>
      <xdr:colOff>50800</xdr:colOff>
      <xdr:row>75</xdr:row>
      <xdr:rowOff>134620</xdr:rowOff>
    </xdr:to>
    <xdr:cxnSp macro="">
      <xdr:nvCxnSpPr>
        <xdr:cNvPr id="852" name="直線コネクタ 851"/>
        <xdr:cNvCxnSpPr/>
      </xdr:nvCxnSpPr>
      <xdr:spPr>
        <a:xfrm flipV="1">
          <a:off x="17926050" y="12498705"/>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59690</xdr:rowOff>
    </xdr:from>
    <xdr:to xmlns:xdr="http://schemas.openxmlformats.org/drawingml/2006/spreadsheetDrawing">
      <xdr:col>107</xdr:col>
      <xdr:colOff>101600</xdr:colOff>
      <xdr:row>72</xdr:row>
      <xdr:rowOff>154305</xdr:rowOff>
    </xdr:to>
    <xdr:sp macro="" textlink="">
      <xdr:nvSpPr>
        <xdr:cNvPr id="853" name="フローチャート: 判断 852"/>
        <xdr:cNvSpPr/>
      </xdr:nvSpPr>
      <xdr:spPr>
        <a:xfrm>
          <a:off x="18684875" y="1195324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9525</xdr:rowOff>
    </xdr:from>
    <xdr:ext cx="530860" cy="239395"/>
    <xdr:sp macro="" textlink="">
      <xdr:nvSpPr>
        <xdr:cNvPr id="854" name="テキスト ボックス 853"/>
        <xdr:cNvSpPr txBox="1"/>
      </xdr:nvSpPr>
      <xdr:spPr>
        <a:xfrm>
          <a:off x="18500090" y="11737975"/>
          <a:ext cx="5308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75</xdr:row>
      <xdr:rowOff>134620</xdr:rowOff>
    </xdr:from>
    <xdr:to xmlns:xdr="http://schemas.openxmlformats.org/drawingml/2006/spreadsheetDrawing">
      <xdr:col>102</xdr:col>
      <xdr:colOff>114300</xdr:colOff>
      <xdr:row>76</xdr:row>
      <xdr:rowOff>11430</xdr:rowOff>
    </xdr:to>
    <xdr:cxnSp macro="">
      <xdr:nvCxnSpPr>
        <xdr:cNvPr id="855" name="直線コネクタ 854"/>
        <xdr:cNvCxnSpPr/>
      </xdr:nvCxnSpPr>
      <xdr:spPr>
        <a:xfrm flipV="1">
          <a:off x="17113250" y="12523470"/>
          <a:ext cx="8128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34925</xdr:rowOff>
    </xdr:from>
    <xdr:to xmlns:xdr="http://schemas.openxmlformats.org/drawingml/2006/spreadsheetDrawing">
      <xdr:col>102</xdr:col>
      <xdr:colOff>165100</xdr:colOff>
      <xdr:row>72</xdr:row>
      <xdr:rowOff>128905</xdr:rowOff>
    </xdr:to>
    <xdr:sp macro="" textlink="">
      <xdr:nvSpPr>
        <xdr:cNvPr id="856" name="フローチャート: 判断 855"/>
        <xdr:cNvSpPr/>
      </xdr:nvSpPr>
      <xdr:spPr>
        <a:xfrm>
          <a:off x="17875250" y="1192847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144145</xdr:rowOff>
    </xdr:from>
    <xdr:ext cx="530860" cy="238125"/>
    <xdr:sp macro="" textlink="">
      <xdr:nvSpPr>
        <xdr:cNvPr id="857" name="テキスト ボックス 856"/>
        <xdr:cNvSpPr txBox="1"/>
      </xdr:nvSpPr>
      <xdr:spPr>
        <a:xfrm>
          <a:off x="17674590" y="11707495"/>
          <a:ext cx="5308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121920</xdr:rowOff>
    </xdr:from>
    <xdr:to xmlns:xdr="http://schemas.openxmlformats.org/drawingml/2006/spreadsheetDrawing">
      <xdr:col>98</xdr:col>
      <xdr:colOff>38100</xdr:colOff>
      <xdr:row>73</xdr:row>
      <xdr:rowOff>57150</xdr:rowOff>
    </xdr:to>
    <xdr:sp macro="" textlink="">
      <xdr:nvSpPr>
        <xdr:cNvPr id="858" name="フローチャート: 判断 857"/>
        <xdr:cNvSpPr/>
      </xdr:nvSpPr>
      <xdr:spPr>
        <a:xfrm>
          <a:off x="17065625" y="12015470"/>
          <a:ext cx="857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71755</xdr:rowOff>
    </xdr:from>
    <xdr:ext cx="530860" cy="240030"/>
    <xdr:sp macro="" textlink="">
      <xdr:nvSpPr>
        <xdr:cNvPr id="859" name="テキスト ボックス 858"/>
        <xdr:cNvSpPr txBox="1"/>
      </xdr:nvSpPr>
      <xdr:spPr>
        <a:xfrm>
          <a:off x="16864965" y="11800205"/>
          <a:ext cx="5308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73660</xdr:rowOff>
    </xdr:from>
    <xdr:ext cx="762000" cy="240665"/>
    <xdr:sp macro="" textlink="">
      <xdr:nvSpPr>
        <xdr:cNvPr id="860" name="テキスト ボックス 859"/>
        <xdr:cNvSpPr txBox="1"/>
      </xdr:nvSpPr>
      <xdr:spPr>
        <a:xfrm>
          <a:off x="2014537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73660</xdr:rowOff>
    </xdr:from>
    <xdr:ext cx="762000" cy="240665"/>
    <xdr:sp macro="" textlink="">
      <xdr:nvSpPr>
        <xdr:cNvPr id="861" name="テキスト ボックス 860"/>
        <xdr:cNvSpPr txBox="1"/>
      </xdr:nvSpPr>
      <xdr:spPr>
        <a:xfrm>
          <a:off x="1938337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73660</xdr:rowOff>
    </xdr:from>
    <xdr:ext cx="762000" cy="240665"/>
    <xdr:sp macro="" textlink="">
      <xdr:nvSpPr>
        <xdr:cNvPr id="862" name="テキスト ボックス 861"/>
        <xdr:cNvSpPr txBox="1"/>
      </xdr:nvSpPr>
      <xdr:spPr>
        <a:xfrm>
          <a:off x="18561050"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73660</xdr:rowOff>
    </xdr:from>
    <xdr:ext cx="762000" cy="240665"/>
    <xdr:sp macro="" textlink="">
      <xdr:nvSpPr>
        <xdr:cNvPr id="863" name="テキスト ボックス 862"/>
        <xdr:cNvSpPr txBox="1"/>
      </xdr:nvSpPr>
      <xdr:spPr>
        <a:xfrm>
          <a:off x="1775142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73660</xdr:rowOff>
    </xdr:from>
    <xdr:ext cx="762000" cy="240665"/>
    <xdr:sp macro="" textlink="">
      <xdr:nvSpPr>
        <xdr:cNvPr id="864" name="テキスト ボックス 863"/>
        <xdr:cNvSpPr txBox="1"/>
      </xdr:nvSpPr>
      <xdr:spPr>
        <a:xfrm>
          <a:off x="1693862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118110</xdr:rowOff>
    </xdr:from>
    <xdr:to xmlns:xdr="http://schemas.openxmlformats.org/drawingml/2006/spreadsheetDrawing">
      <xdr:col>116</xdr:col>
      <xdr:colOff>114300</xdr:colOff>
      <xdr:row>75</xdr:row>
      <xdr:rowOff>53340</xdr:rowOff>
    </xdr:to>
    <xdr:sp macro="" textlink="">
      <xdr:nvSpPr>
        <xdr:cNvPr id="865" name="楕円 864"/>
        <xdr:cNvSpPr/>
      </xdr:nvSpPr>
      <xdr:spPr>
        <a:xfrm>
          <a:off x="20269200" y="123418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97790</xdr:rowOff>
    </xdr:from>
    <xdr:ext cx="534670" cy="238760"/>
    <xdr:sp macro="" textlink="">
      <xdr:nvSpPr>
        <xdr:cNvPr id="866" name="繰出金該当値テキスト"/>
        <xdr:cNvSpPr txBox="1"/>
      </xdr:nvSpPr>
      <xdr:spPr>
        <a:xfrm>
          <a:off x="20370800" y="12321540"/>
          <a:ext cx="53467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3175</xdr:rowOff>
    </xdr:from>
    <xdr:to xmlns:xdr="http://schemas.openxmlformats.org/drawingml/2006/spreadsheetDrawing">
      <xdr:col>112</xdr:col>
      <xdr:colOff>38100</xdr:colOff>
      <xdr:row>75</xdr:row>
      <xdr:rowOff>97155</xdr:rowOff>
    </xdr:to>
    <xdr:sp macro="" textlink="">
      <xdr:nvSpPr>
        <xdr:cNvPr id="867" name="楕円 866"/>
        <xdr:cNvSpPr/>
      </xdr:nvSpPr>
      <xdr:spPr>
        <a:xfrm>
          <a:off x="19510375" y="12392025"/>
          <a:ext cx="8572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89535</xdr:rowOff>
    </xdr:from>
    <xdr:ext cx="530860" cy="236855"/>
    <xdr:sp macro="" textlink="">
      <xdr:nvSpPr>
        <xdr:cNvPr id="868" name="テキスト ボックス 867"/>
        <xdr:cNvSpPr txBox="1"/>
      </xdr:nvSpPr>
      <xdr:spPr>
        <a:xfrm>
          <a:off x="19309715" y="12478385"/>
          <a:ext cx="5308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62865</xdr:rowOff>
    </xdr:from>
    <xdr:to xmlns:xdr="http://schemas.openxmlformats.org/drawingml/2006/spreadsheetDrawing">
      <xdr:col>107</xdr:col>
      <xdr:colOff>101600</xdr:colOff>
      <xdr:row>75</xdr:row>
      <xdr:rowOff>157480</xdr:rowOff>
    </xdr:to>
    <xdr:sp macro="" textlink="">
      <xdr:nvSpPr>
        <xdr:cNvPr id="869" name="楕円 868"/>
        <xdr:cNvSpPr/>
      </xdr:nvSpPr>
      <xdr:spPr>
        <a:xfrm>
          <a:off x="18684875" y="1245171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149225</xdr:rowOff>
    </xdr:from>
    <xdr:ext cx="530860" cy="236855"/>
    <xdr:sp macro="" textlink="">
      <xdr:nvSpPr>
        <xdr:cNvPr id="870" name="テキスト ボックス 869"/>
        <xdr:cNvSpPr txBox="1"/>
      </xdr:nvSpPr>
      <xdr:spPr>
        <a:xfrm>
          <a:off x="18500090" y="12538075"/>
          <a:ext cx="5308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88265</xdr:rowOff>
    </xdr:from>
    <xdr:to xmlns:xdr="http://schemas.openxmlformats.org/drawingml/2006/spreadsheetDrawing">
      <xdr:col>102</xdr:col>
      <xdr:colOff>165100</xdr:colOff>
      <xdr:row>76</xdr:row>
      <xdr:rowOff>23495</xdr:rowOff>
    </xdr:to>
    <xdr:sp macro="" textlink="">
      <xdr:nvSpPr>
        <xdr:cNvPr id="871" name="楕円 870"/>
        <xdr:cNvSpPr/>
      </xdr:nvSpPr>
      <xdr:spPr>
        <a:xfrm>
          <a:off x="17875250" y="124771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14605</xdr:rowOff>
    </xdr:from>
    <xdr:ext cx="530860" cy="240665"/>
    <xdr:sp macro="" textlink="">
      <xdr:nvSpPr>
        <xdr:cNvPr id="872" name="テキスト ボックス 871"/>
        <xdr:cNvSpPr txBox="1"/>
      </xdr:nvSpPr>
      <xdr:spPr>
        <a:xfrm>
          <a:off x="17674590" y="12568555"/>
          <a:ext cx="53086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123825</xdr:rowOff>
    </xdr:from>
    <xdr:to xmlns:xdr="http://schemas.openxmlformats.org/drawingml/2006/spreadsheetDrawing">
      <xdr:col>98</xdr:col>
      <xdr:colOff>38100</xdr:colOff>
      <xdr:row>76</xdr:row>
      <xdr:rowOff>59055</xdr:rowOff>
    </xdr:to>
    <xdr:sp macro="" textlink="">
      <xdr:nvSpPr>
        <xdr:cNvPr id="873" name="楕円 872"/>
        <xdr:cNvSpPr/>
      </xdr:nvSpPr>
      <xdr:spPr>
        <a:xfrm>
          <a:off x="17065625" y="12512675"/>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50800</xdr:rowOff>
    </xdr:from>
    <xdr:ext cx="530860" cy="236855"/>
    <xdr:sp macro="" textlink="">
      <xdr:nvSpPr>
        <xdr:cNvPr id="874" name="テキスト ボックス 873"/>
        <xdr:cNvSpPr txBox="1"/>
      </xdr:nvSpPr>
      <xdr:spPr>
        <a:xfrm>
          <a:off x="16864965" y="12604750"/>
          <a:ext cx="5308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53340</xdr:rowOff>
    </xdr:from>
    <xdr:to xmlns:xdr="http://schemas.openxmlformats.org/drawingml/2006/spreadsheetDrawing">
      <xdr:col>120</xdr:col>
      <xdr:colOff>114300</xdr:colOff>
      <xdr:row>85</xdr:row>
      <xdr:rowOff>29210</xdr:rowOff>
    </xdr:to>
    <xdr:sp macro="" textlink="">
      <xdr:nvSpPr>
        <xdr:cNvPr id="875" name="正方形/長方形 874"/>
        <xdr:cNvSpPr/>
      </xdr:nvSpPr>
      <xdr:spPr>
        <a:xfrm>
          <a:off x="16764000" y="13762990"/>
          <a:ext cx="430530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53340</xdr:rowOff>
    </xdr:from>
    <xdr:to xmlns:xdr="http://schemas.openxmlformats.org/drawingml/2006/spreadsheetDrawing">
      <xdr:col>104</xdr:col>
      <xdr:colOff>127000</xdr:colOff>
      <xdr:row>86</xdr:row>
      <xdr:rowOff>129540</xdr:rowOff>
    </xdr:to>
    <xdr:sp macro="" textlink="">
      <xdr:nvSpPr>
        <xdr:cNvPr id="876" name="正方形/長方形 875"/>
        <xdr:cNvSpPr/>
      </xdr:nvSpPr>
      <xdr:spPr>
        <a:xfrm>
          <a:off x="16891000"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83185</xdr:rowOff>
    </xdr:from>
    <xdr:to xmlns:xdr="http://schemas.openxmlformats.org/drawingml/2006/spreadsheetDrawing">
      <xdr:col>104</xdr:col>
      <xdr:colOff>127000</xdr:colOff>
      <xdr:row>88</xdr:row>
      <xdr:rowOff>0</xdr:rowOff>
    </xdr:to>
    <xdr:sp macro="" textlink="">
      <xdr:nvSpPr>
        <xdr:cNvPr id="877" name="正方形/長方形 876"/>
        <xdr:cNvSpPr/>
      </xdr:nvSpPr>
      <xdr:spPr>
        <a:xfrm>
          <a:off x="16891000"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53340</xdr:rowOff>
    </xdr:from>
    <xdr:to xmlns:xdr="http://schemas.openxmlformats.org/drawingml/2006/spreadsheetDrawing">
      <xdr:col>110</xdr:col>
      <xdr:colOff>0</xdr:colOff>
      <xdr:row>86</xdr:row>
      <xdr:rowOff>129540</xdr:rowOff>
    </xdr:to>
    <xdr:sp macro="" textlink="">
      <xdr:nvSpPr>
        <xdr:cNvPr id="878" name="正方形/長方形 877"/>
        <xdr:cNvSpPr/>
      </xdr:nvSpPr>
      <xdr:spPr>
        <a:xfrm>
          <a:off x="17811750"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83185</xdr:rowOff>
    </xdr:from>
    <xdr:to xmlns:xdr="http://schemas.openxmlformats.org/drawingml/2006/spreadsheetDrawing">
      <xdr:col>110</xdr:col>
      <xdr:colOff>0</xdr:colOff>
      <xdr:row>88</xdr:row>
      <xdr:rowOff>0</xdr:rowOff>
    </xdr:to>
    <xdr:sp macro="" textlink="">
      <xdr:nvSpPr>
        <xdr:cNvPr id="879" name="正方形/長方形 878"/>
        <xdr:cNvSpPr/>
      </xdr:nvSpPr>
      <xdr:spPr>
        <a:xfrm>
          <a:off x="17811750"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53340</xdr:rowOff>
    </xdr:from>
    <xdr:to xmlns:xdr="http://schemas.openxmlformats.org/drawingml/2006/spreadsheetDrawing">
      <xdr:col>116</xdr:col>
      <xdr:colOff>0</xdr:colOff>
      <xdr:row>86</xdr:row>
      <xdr:rowOff>129540</xdr:rowOff>
    </xdr:to>
    <xdr:sp macro="" textlink="">
      <xdr:nvSpPr>
        <xdr:cNvPr id="880" name="正方形/長方形 879"/>
        <xdr:cNvSpPr/>
      </xdr:nvSpPr>
      <xdr:spPr>
        <a:xfrm>
          <a:off x="18859500"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86</xdr:row>
      <xdr:rowOff>83185</xdr:rowOff>
    </xdr:from>
    <xdr:to xmlns:xdr="http://schemas.openxmlformats.org/drawingml/2006/spreadsheetDrawing">
      <xdr:col>116</xdr:col>
      <xdr:colOff>0</xdr:colOff>
      <xdr:row>88</xdr:row>
      <xdr:rowOff>0</xdr:rowOff>
    </xdr:to>
    <xdr:sp macro="" textlink="">
      <xdr:nvSpPr>
        <xdr:cNvPr id="881" name="正方形/長方形 880"/>
        <xdr:cNvSpPr/>
      </xdr:nvSpPr>
      <xdr:spPr>
        <a:xfrm>
          <a:off x="18859500"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24130</xdr:rowOff>
    </xdr:from>
    <xdr:to xmlns:xdr="http://schemas.openxmlformats.org/drawingml/2006/spreadsheetDrawing">
      <xdr:col>120</xdr:col>
      <xdr:colOff>114300</xdr:colOff>
      <xdr:row>101</xdr:row>
      <xdr:rowOff>82550</xdr:rowOff>
    </xdr:to>
    <xdr:sp macro="" textlink="">
      <xdr:nvSpPr>
        <xdr:cNvPr id="882" name="正方形/長方形 881"/>
        <xdr:cNvSpPr/>
      </xdr:nvSpPr>
      <xdr:spPr>
        <a:xfrm>
          <a:off x="16764000" y="14559280"/>
          <a:ext cx="4305300" cy="22682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9885" cy="209550"/>
    <xdr:sp macro="" textlink="">
      <xdr:nvSpPr>
        <xdr:cNvPr id="883" name="テキスト ボックス 882"/>
        <xdr:cNvSpPr txBox="1"/>
      </xdr:nvSpPr>
      <xdr:spPr>
        <a:xfrm>
          <a:off x="16741775" y="1437576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4" name="直線コネクタ 883"/>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5" name="直線コネクタ 884"/>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5270"/>
    <xdr:sp macro="" textlink="">
      <xdr:nvSpPr>
        <xdr:cNvPr id="886" name="テキスト ボックス 885"/>
        <xdr:cNvSpPr txBox="1"/>
      </xdr:nvSpPr>
      <xdr:spPr>
        <a:xfrm>
          <a:off x="16546830" y="15542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24130</xdr:rowOff>
    </xdr:from>
    <xdr:to xmlns:xdr="http://schemas.openxmlformats.org/drawingml/2006/spreadsheetDrawing">
      <xdr:col>120</xdr:col>
      <xdr:colOff>114300</xdr:colOff>
      <xdr:row>88</xdr:row>
      <xdr:rowOff>24130</xdr:rowOff>
    </xdr:to>
    <xdr:cxnSp macro="">
      <xdr:nvCxnSpPr>
        <xdr:cNvPr id="887" name="直線コネクタ 886"/>
        <xdr:cNvCxnSpPr/>
      </xdr:nvCxnSpPr>
      <xdr:spPr>
        <a:xfrm>
          <a:off x="16764000" y="145592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50800</xdr:rowOff>
    </xdr:from>
    <xdr:ext cx="248920" cy="236855"/>
    <xdr:sp macro="" textlink="">
      <xdr:nvSpPr>
        <xdr:cNvPr id="888" name="テキスト ボックス 887"/>
        <xdr:cNvSpPr txBox="1"/>
      </xdr:nvSpPr>
      <xdr:spPr>
        <a:xfrm>
          <a:off x="16546830" y="14420850"/>
          <a:ext cx="24892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24130</xdr:rowOff>
    </xdr:from>
    <xdr:to xmlns:xdr="http://schemas.openxmlformats.org/drawingml/2006/spreadsheetDrawing">
      <xdr:col>120</xdr:col>
      <xdr:colOff>114300</xdr:colOff>
      <xdr:row>101</xdr:row>
      <xdr:rowOff>82550</xdr:rowOff>
    </xdr:to>
    <xdr:sp macro="" textlink="">
      <xdr:nvSpPr>
        <xdr:cNvPr id="889" name="前年度繰上充用金グラフ枠"/>
        <xdr:cNvSpPr/>
      </xdr:nvSpPr>
      <xdr:spPr>
        <a:xfrm>
          <a:off x="16764000" y="14559280"/>
          <a:ext cx="4305300" cy="22682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0" name="直線コネクタ 889"/>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1" name="前年度繰上充用金最小値テキスト"/>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2" name="直線コネクタ 891"/>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3" name="前年度繰上充用金最大値テキスト"/>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4" name="直線コネクタ 893"/>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895" name="直線コネクタ 894"/>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6" name="前年度繰上充用金平均値テキスト"/>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7" name="フローチャート: 判断 896"/>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898" name="直線コネクタ 897"/>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9" name="フローチャート: 判断 898"/>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900" name="テキスト ボックス 899"/>
        <xdr:cNvSpPr txBox="1"/>
      </xdr:nvSpPr>
      <xdr:spPr>
        <a:xfrm>
          <a:off x="19436715"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1" name="直線コネクタ 900"/>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2" name="フローチャート: 判断 901"/>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03" name="テキスト ボックス 902"/>
        <xdr:cNvSpPr txBox="1"/>
      </xdr:nvSpPr>
      <xdr:spPr>
        <a:xfrm>
          <a:off x="18627090"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04" name="直線コネクタ 903"/>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5" name="フローチャート: 判断 904"/>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06" name="テキスト ボックス 905"/>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7" name="フローチャート: 判断 906"/>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08" name="テキスト ボックス 907"/>
        <xdr:cNvSpPr txBox="1"/>
      </xdr:nvSpPr>
      <xdr:spPr>
        <a:xfrm>
          <a:off x="16991965"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9" name="テキスト ボックス 908"/>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10" name="テキスト ボックス 909"/>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1" name="テキスト ボックス 910"/>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2" name="テキスト ボックス 911"/>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13" name="テキスト ボックス 912"/>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4" name="楕円 913"/>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5" name="前年度繰上充用金該当値テキスト"/>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6" name="楕円 915"/>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17" name="テキスト ボックス 916"/>
        <xdr:cNvSpPr txBox="1"/>
      </xdr:nvSpPr>
      <xdr:spPr>
        <a:xfrm>
          <a:off x="19436715"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8" name="楕円 917"/>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19" name="テキスト ボックス 918"/>
        <xdr:cNvSpPr txBox="1"/>
      </xdr:nvSpPr>
      <xdr:spPr>
        <a:xfrm>
          <a:off x="18627090"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0" name="楕円 919"/>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21" name="テキスト ボックス 920"/>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2" name="楕円 921"/>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23" name="テキスト ボックス 922"/>
        <xdr:cNvSpPr txBox="1"/>
      </xdr:nvSpPr>
      <xdr:spPr>
        <a:xfrm>
          <a:off x="16991965"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4" name="正方形/長方形 923"/>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5" name="正方形/長方形 924"/>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6" name="テキスト ボックス 925"/>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歳出決算総額は、住民一人あたり</a:t>
          </a:r>
          <a:r>
            <a:rPr kumimoji="1" lang="en-US" altLang="ja-JP" sz="1300">
              <a:latin typeface="ＭＳ Ｐゴシック"/>
              <a:ea typeface="ＭＳ Ｐゴシック"/>
            </a:rPr>
            <a:t>29,103</a:t>
          </a:r>
          <a:r>
            <a:rPr kumimoji="1" lang="ja-JP" altLang="en-US" sz="1300">
              <a:latin typeface="ＭＳ Ｐゴシック"/>
              <a:ea typeface="ＭＳ Ｐゴシック"/>
            </a:rPr>
            <a:t>円増加し、</a:t>
          </a:r>
          <a:r>
            <a:rPr kumimoji="1" lang="en-US" altLang="ja-JP" sz="1300">
              <a:latin typeface="ＭＳ Ｐゴシック"/>
              <a:ea typeface="ＭＳ Ｐゴシック"/>
            </a:rPr>
            <a:t>662,868</a:t>
          </a:r>
          <a:r>
            <a:rPr kumimoji="1" lang="ja-JP" altLang="en-US" sz="1300">
              <a:latin typeface="ＭＳ Ｐゴシック"/>
              <a:ea typeface="ＭＳ Ｐゴシック"/>
            </a:rPr>
            <a:t>円となった。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kumimoji="1" lang="ja-JP" altLang="en-US" sz="1300" strike="sngStrike">
              <a:solidFill>
                <a:srgbClr val="FF0000"/>
              </a:solidFill>
              <a:latin typeface="ＭＳ Ｐゴシック"/>
              <a:ea typeface="ＭＳ Ｐゴシック"/>
            </a:rPr>
            <a:t>主な</a:t>
          </a:r>
          <a:r>
            <a:rPr kumimoji="1" lang="ja-JP" altLang="en-US" sz="1300">
              <a:latin typeface="ＭＳ Ｐゴシック"/>
              <a:ea typeface="ＭＳ Ｐゴシック"/>
            </a:rPr>
            <a:t>増加要因としては、人件費、物件費、</a:t>
          </a:r>
          <a:r>
            <a:rPr kumimoji="1" lang="ja-JP" altLang="ja-JP" sz="1300">
              <a:solidFill>
                <a:schemeClr val="dk1"/>
              </a:solidFill>
              <a:effectLst/>
              <a:latin typeface="ＭＳ Ｐゴシック"/>
              <a:ea typeface="ＭＳ Ｐゴシック"/>
              <a:cs typeface="+mn-cs"/>
            </a:rPr>
            <a:t>維持補修費、扶助費、</a:t>
          </a:r>
          <a:r>
            <a:rPr kumimoji="1" lang="ja-JP" altLang="en-US" sz="1300" strike="sngStrike">
              <a:solidFill>
                <a:srgbClr val="FF0000"/>
              </a:solidFill>
              <a:latin typeface="ＭＳ Ｐゴシック"/>
              <a:ea typeface="ＭＳ Ｐゴシック"/>
            </a:rPr>
            <a:t>普通建設事業費、</a:t>
          </a:r>
          <a:r>
            <a:rPr kumimoji="1" lang="ja-JP" altLang="en-US" sz="1300">
              <a:latin typeface="ＭＳ Ｐゴシック"/>
              <a:ea typeface="ＭＳ Ｐゴシック"/>
            </a:rPr>
            <a:t>普通建設事業費（うち新規整備）、公債費、貸付金、繰出金によるものである。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特に、普通建設事業費（うち新規整備）（</a:t>
          </a:r>
          <a:r>
            <a:rPr kumimoji="1" lang="en-US" altLang="ja-JP" sz="1300">
              <a:latin typeface="ＭＳ Ｐゴシック"/>
              <a:ea typeface="ＭＳ Ｐゴシック"/>
            </a:rPr>
            <a:t>24,756</a:t>
          </a:r>
          <a:r>
            <a:rPr kumimoji="1" lang="ja-JP" altLang="en-US" sz="1300">
              <a:latin typeface="ＭＳ Ｐゴシック"/>
              <a:ea typeface="ＭＳ Ｐゴシック"/>
            </a:rPr>
            <a:t>円増の</a:t>
          </a:r>
          <a:r>
            <a:rPr kumimoji="1" lang="en-US" altLang="ja-JP" sz="1300">
              <a:latin typeface="ＭＳ Ｐゴシック"/>
              <a:ea typeface="ＭＳ Ｐゴシック"/>
            </a:rPr>
            <a:t>91,631</a:t>
          </a:r>
          <a:r>
            <a:rPr kumimoji="1" lang="ja-JP" altLang="en-US" sz="1300">
              <a:latin typeface="ＭＳ Ｐゴシック"/>
              <a:ea typeface="ＭＳ Ｐゴシック"/>
            </a:rPr>
            <a:t>円）、物件費（</a:t>
          </a:r>
          <a:r>
            <a:rPr kumimoji="1" lang="en-US" altLang="ja-JP" sz="1300">
              <a:latin typeface="ＭＳ Ｐゴシック"/>
              <a:ea typeface="ＭＳ Ｐゴシック"/>
            </a:rPr>
            <a:t>12,762</a:t>
          </a:r>
          <a:r>
            <a:rPr kumimoji="1" lang="ja-JP" altLang="en-US" sz="1300">
              <a:latin typeface="ＭＳ Ｐゴシック"/>
              <a:ea typeface="ＭＳ Ｐゴシック"/>
            </a:rPr>
            <a:t>円増の</a:t>
          </a:r>
          <a:r>
            <a:rPr kumimoji="1" lang="en-US" altLang="ja-JP" sz="1300">
              <a:latin typeface="ＭＳ Ｐゴシック"/>
              <a:ea typeface="ＭＳ Ｐゴシック"/>
            </a:rPr>
            <a:t>150,422</a:t>
          </a:r>
          <a:r>
            <a:rPr kumimoji="1" lang="ja-JP" altLang="en-US" sz="1300">
              <a:latin typeface="ＭＳ Ｐゴシック"/>
              <a:ea typeface="ＭＳ Ｐゴシック"/>
            </a:rPr>
            <a:t>円）、人件費（</a:t>
          </a:r>
          <a:r>
            <a:rPr kumimoji="1" lang="en-US" altLang="ja-JP" sz="1300">
              <a:latin typeface="ＭＳ Ｐゴシック"/>
              <a:ea typeface="ＭＳ Ｐゴシック"/>
            </a:rPr>
            <a:t>8,070</a:t>
          </a:r>
          <a:r>
            <a:rPr kumimoji="1" lang="ja-JP" altLang="en-US" sz="1300">
              <a:latin typeface="ＭＳ Ｐゴシック"/>
              <a:ea typeface="ＭＳ Ｐゴシック"/>
            </a:rPr>
            <a:t>円増の</a:t>
          </a:r>
          <a:r>
            <a:rPr kumimoji="1" lang="en-US" altLang="ja-JP" sz="1300">
              <a:latin typeface="ＭＳ Ｐゴシック"/>
              <a:ea typeface="ＭＳ Ｐゴシック"/>
            </a:rPr>
            <a:t>99,526</a:t>
          </a:r>
          <a:r>
            <a:rPr kumimoji="1" lang="ja-JP" altLang="en-US" sz="1300">
              <a:latin typeface="ＭＳ Ｐゴシック"/>
              <a:ea typeface="ＭＳ Ｐゴシック"/>
            </a:rPr>
            <a:t>円）の増加が大きくなっている。普通建設事業費（うち新規整備）については、岩江こども園やアウトドア・アクティビティ拠点施設等の整備事業によるもので</a:t>
          </a:r>
          <a:r>
            <a:rPr kumimoji="1" lang="ja-JP" altLang="en-US" sz="1300" strike="sngStrike">
              <a:solidFill>
                <a:srgbClr val="FF0000"/>
              </a:solidFill>
              <a:latin typeface="ＭＳ Ｐゴシック"/>
              <a:ea typeface="ＭＳ Ｐゴシック"/>
            </a:rPr>
            <a:t>あり、令和</a:t>
          </a:r>
          <a:r>
            <a:rPr kumimoji="1" lang="en-US" altLang="ja-JP" sz="1300" strike="sngStrike">
              <a:solidFill>
                <a:srgbClr val="FF0000"/>
              </a:solidFill>
              <a:latin typeface="ＭＳ Ｐゴシック"/>
              <a:ea typeface="ＭＳ Ｐゴシック"/>
            </a:rPr>
            <a:t>6</a:t>
          </a:r>
          <a:r>
            <a:rPr kumimoji="1" lang="ja-JP" altLang="en-US" sz="1300" strike="sngStrike">
              <a:solidFill>
                <a:srgbClr val="FF0000"/>
              </a:solidFill>
              <a:latin typeface="ＭＳ Ｐゴシック"/>
              <a:ea typeface="ＭＳ Ｐゴシック"/>
            </a:rPr>
            <a:t>年度まで事業が継続することから、上昇する予定で</a:t>
          </a:r>
          <a:r>
            <a:rPr kumimoji="1" lang="ja-JP" altLang="en-US" sz="1300">
              <a:latin typeface="ＭＳ Ｐゴシック"/>
              <a:ea typeface="ＭＳ Ｐゴシック"/>
            </a:rPr>
            <a:t>ある。物件費においては、田村広域行政組合の解散に伴い、ごみ処理事業等が単独事業となった田村西部環境センターの運営事業によるものである。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kumimoji="1" lang="ja-JP" altLang="en-US" sz="1300">
              <a:solidFill>
                <a:srgbClr val="FF0000"/>
              </a:solidFill>
              <a:latin typeface="ＭＳ Ｐゴシック"/>
              <a:ea typeface="ＭＳ Ｐゴシック"/>
            </a:rPr>
            <a:t>今後は、大規模事業の終了に伴い普通建設事業費（新規整備）は減少となるが</a:t>
          </a:r>
          <a:r>
            <a:rPr kumimoji="1" lang="ja-JP" altLang="en-US" sz="1300">
              <a:latin typeface="ＭＳ Ｐゴシック"/>
              <a:ea typeface="ＭＳ Ｐゴシック"/>
            </a:rPr>
            <a:t>、</a:t>
          </a:r>
          <a:r>
            <a:rPr kumimoji="1" lang="ja-JP" altLang="en-US" sz="1300" strike="sngStrike">
              <a:solidFill>
                <a:srgbClr val="FF0000"/>
              </a:solidFill>
              <a:latin typeface="ＭＳ Ｐゴシック"/>
              <a:ea typeface="ＭＳ Ｐゴシック"/>
            </a:rPr>
            <a:t>においても、</a:t>
          </a:r>
          <a:r>
            <a:rPr kumimoji="1" lang="ja-JP" altLang="en-US" sz="1300" strike="sngStrike">
              <a:solidFill>
                <a:srgbClr val="FF0000"/>
              </a:solidFill>
              <a:latin typeface="ＭＳ Ｐゴシック"/>
              <a:ea typeface="ＭＳ Ｐゴシック"/>
            </a:rPr>
            <a:t>岩江こども園やアウトドア・アクティビティ拠点施設の新規整備により</a:t>
          </a:r>
          <a:r>
            <a:rPr kumimoji="1" lang="ja-JP" altLang="en-US" sz="1300" strike="sngStrike">
              <a:solidFill>
                <a:srgbClr val="FF0000"/>
              </a:solidFill>
              <a:latin typeface="ＭＳ Ｐゴシック"/>
              <a:ea typeface="ＭＳ Ｐゴシック"/>
            </a:rPr>
            <a:t>、普通建設事業費（うち新規整備）の更なる増加が見込まれる。また、</a:t>
          </a:r>
          <a:r>
            <a:rPr kumimoji="1" lang="ja-JP" altLang="en-US" sz="1300">
              <a:latin typeface="ＭＳ Ｐゴシック"/>
              <a:ea typeface="ＭＳ Ｐゴシック"/>
            </a:rPr>
            <a:t>既存施設に係る維持補修費や普通建設事業費</a:t>
          </a:r>
          <a:r>
            <a:rPr kumimoji="1" lang="ja-JP" altLang="en-US" sz="1300">
              <a:solidFill>
                <a:srgbClr val="FF0000"/>
              </a:solidFill>
              <a:latin typeface="ＭＳ Ｐゴシック"/>
              <a:ea typeface="ＭＳ Ｐゴシック"/>
            </a:rPr>
            <a:t>（うち更新整備）</a:t>
          </a:r>
          <a:r>
            <a:rPr kumimoji="1" lang="ja-JP" altLang="en-US" sz="1300">
              <a:latin typeface="ＭＳ Ｐゴシック"/>
              <a:ea typeface="ＭＳ Ｐゴシック"/>
            </a:rPr>
            <a:t>の上昇も見込まれる。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主要政策により、各性質別歳出に増減はあるものの、既存施設の利活用や統廃合なども視野に入れ、健全な財政運営を目指し、歳出削減に努める。</a:t>
          </a:r>
          <a:endParaRPr kumimoji="1" lang="en-US" altLang="ja-JP"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74930</xdr:rowOff>
    </xdr:to>
    <xdr:sp macro="" textlink="">
      <xdr:nvSpPr>
        <xdr:cNvPr id="2" name="正方形/長方形 1"/>
        <xdr:cNvSpPr/>
      </xdr:nvSpPr>
      <xdr:spPr>
        <a:xfrm>
          <a:off x="587375" y="127000"/>
          <a:ext cx="11636375" cy="6146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62865</xdr:rowOff>
    </xdr:to>
    <xdr:sp macro="" textlink="">
      <xdr:nvSpPr>
        <xdr:cNvPr id="3" name="正方形/長方形 2"/>
        <xdr:cNvSpPr/>
      </xdr:nvSpPr>
      <xdr:spPr>
        <a:xfrm>
          <a:off x="17462500" y="190500"/>
          <a:ext cx="36068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4630"/>
          <a:ext cx="3562350" cy="4902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62865</xdr:rowOff>
    </xdr:to>
    <xdr:sp macro="" textlink="">
      <xdr:nvSpPr>
        <xdr:cNvPr id="6" name="正方形/長方形 5"/>
        <xdr:cNvSpPr/>
      </xdr:nvSpPr>
      <xdr:spPr>
        <a:xfrm>
          <a:off x="14906625" y="190500"/>
          <a:ext cx="24384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4630"/>
          <a:ext cx="2393950" cy="4902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11430</xdr:rowOff>
    </xdr:to>
    <xdr:sp macro="" textlink="">
      <xdr:nvSpPr>
        <xdr:cNvPr id="8" name="正方形/長方形 7"/>
        <xdr:cNvSpPr/>
      </xdr:nvSpPr>
      <xdr:spPr>
        <a:xfrm>
          <a:off x="14957425" y="241300"/>
          <a:ext cx="2336800" cy="4368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62330"/>
          <a:ext cx="9255125" cy="171577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62865</xdr:rowOff>
    </xdr:from>
    <xdr:to xmlns:xdr="http://schemas.openxmlformats.org/drawingml/2006/spreadsheetDrawing">
      <xdr:col>12</xdr:col>
      <xdr:colOff>0</xdr:colOff>
      <xdr:row>15</xdr:row>
      <xdr:rowOff>62865</xdr:rowOff>
    </xdr:to>
    <xdr:sp macro="" textlink="">
      <xdr:nvSpPr>
        <xdr:cNvPr id="10" name="正方形/長方形 9"/>
        <xdr:cNvSpPr/>
      </xdr:nvSpPr>
      <xdr:spPr>
        <a:xfrm>
          <a:off x="825500" y="894715"/>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62865</xdr:rowOff>
    </xdr:from>
    <xdr:to xmlns:xdr="http://schemas.openxmlformats.org/drawingml/2006/spreadsheetDrawing">
      <xdr:col>19</xdr:col>
      <xdr:colOff>25400</xdr:colOff>
      <xdr:row>15</xdr:row>
      <xdr:rowOff>62865</xdr:rowOff>
    </xdr:to>
    <xdr:sp macro="" textlink="">
      <xdr:nvSpPr>
        <xdr:cNvPr id="11" name="正方形/長方形 10"/>
        <xdr:cNvSpPr/>
      </xdr:nvSpPr>
      <xdr:spPr>
        <a:xfrm>
          <a:off x="2047875" y="894715"/>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16,080
15,985
72.76
11,263,258
10,658,920
541,111
5,341,811
9,311,709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62865</xdr:rowOff>
    </xdr:from>
    <xdr:to xmlns:xdr="http://schemas.openxmlformats.org/drawingml/2006/spreadsheetDrawing">
      <xdr:col>26</xdr:col>
      <xdr:colOff>127000</xdr:colOff>
      <xdr:row>15</xdr:row>
      <xdr:rowOff>62865</xdr:rowOff>
    </xdr:to>
    <xdr:sp macro="" textlink="">
      <xdr:nvSpPr>
        <xdr:cNvPr id="12" name="正方形/長方形 11"/>
        <xdr:cNvSpPr/>
      </xdr:nvSpPr>
      <xdr:spPr>
        <a:xfrm>
          <a:off x="3270250" y="894715"/>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81280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13130"/>
          <a:ext cx="1857375" cy="9093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81280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13130"/>
          <a:ext cx="1158875" cy="9093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55.5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7100"/>
          <a:ext cx="587375"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120015</xdr:rowOff>
    </xdr:to>
    <xdr:sp macro="" textlink="">
      <xdr:nvSpPr>
        <xdr:cNvPr id="16" name="正方形/長方形 15"/>
        <xdr:cNvSpPr/>
      </xdr:nvSpPr>
      <xdr:spPr>
        <a:xfrm>
          <a:off x="4667250" y="1657350"/>
          <a:ext cx="1857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120015</xdr:rowOff>
    </xdr:to>
    <xdr:sp macro="" textlink="">
      <xdr:nvSpPr>
        <xdr:cNvPr id="17" name="正方形/長方形 16"/>
        <xdr:cNvSpPr/>
      </xdr:nvSpPr>
      <xdr:spPr>
        <a:xfrm>
          <a:off x="6588125" y="1657350"/>
          <a:ext cx="349250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144780</xdr:rowOff>
    </xdr:to>
    <xdr:sp macro="" textlink="">
      <xdr:nvSpPr>
        <xdr:cNvPr id="18" name="角丸四角形 17"/>
        <xdr:cNvSpPr/>
      </xdr:nvSpPr>
      <xdr:spPr>
        <a:xfrm>
          <a:off x="10153650" y="862330"/>
          <a:ext cx="139700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7100"/>
          <a:ext cx="13335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100330</xdr:rowOff>
    </xdr:to>
    <xdr:sp macro="" textlink="">
      <xdr:nvSpPr>
        <xdr:cNvPr id="20" name="正方形/長方形 19"/>
        <xdr:cNvSpPr/>
      </xdr:nvSpPr>
      <xdr:spPr>
        <a:xfrm>
          <a:off x="10398125" y="1181100"/>
          <a:ext cx="13335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497965"/>
          <a:ext cx="133350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3505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990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81280</xdr:rowOff>
    </xdr:from>
    <xdr:to xmlns:xdr="http://schemas.openxmlformats.org/drawingml/2006/spreadsheetDrawing">
      <xdr:col>59</xdr:col>
      <xdr:colOff>73025</xdr:colOff>
      <xdr:row>8</xdr:row>
      <xdr:rowOff>11430</xdr:rowOff>
    </xdr:to>
    <xdr:sp macro="" textlink="">
      <xdr:nvSpPr>
        <xdr:cNvPr id="24" name="フローチャート: 判断 23"/>
        <xdr:cNvSpPr/>
      </xdr:nvSpPr>
      <xdr:spPr>
        <a:xfrm>
          <a:off x="10290175" y="12433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120015</xdr:rowOff>
    </xdr:to>
    <xdr:cxnSp macro="">
      <xdr:nvCxnSpPr>
        <xdr:cNvPr id="25" name="直線コネクタ 24"/>
        <xdr:cNvCxnSpPr/>
      </xdr:nvCxnSpPr>
      <xdr:spPr>
        <a:xfrm>
          <a:off x="10320655" y="147955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47955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46355</xdr:rowOff>
    </xdr:from>
    <xdr:to xmlns:xdr="http://schemas.openxmlformats.org/drawingml/2006/spreadsheetDrawing">
      <xdr:col>59</xdr:col>
      <xdr:colOff>17780</xdr:colOff>
      <xdr:row>11</xdr:row>
      <xdr:rowOff>14605</xdr:rowOff>
    </xdr:to>
    <xdr:cxnSp macro="">
      <xdr:nvCxnSpPr>
        <xdr:cNvPr id="27" name="直線コネクタ 26"/>
        <xdr:cNvCxnSpPr/>
      </xdr:nvCxnSpPr>
      <xdr:spPr>
        <a:xfrm flipV="1">
          <a:off x="10320655" y="170370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8415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113030</xdr:rowOff>
    </xdr:from>
    <xdr:ext cx="8896350" cy="257810"/>
    <xdr:sp macro="" textlink="">
      <xdr:nvSpPr>
        <xdr:cNvPr id="29" name="テキスト ボックス 28"/>
        <xdr:cNvSpPr txBox="1"/>
      </xdr:nvSpPr>
      <xdr:spPr>
        <a:xfrm>
          <a:off x="650875" y="276098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50875" y="306705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62865</xdr:rowOff>
    </xdr:from>
    <xdr:ext cx="8231505" cy="255270"/>
    <xdr:sp macro="" textlink="">
      <xdr:nvSpPr>
        <xdr:cNvPr id="31" name="テキスト ボックス 30"/>
        <xdr:cNvSpPr txBox="1"/>
      </xdr:nvSpPr>
      <xdr:spPr>
        <a:xfrm>
          <a:off x="650875" y="3371215"/>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60800"/>
          <a:ext cx="43053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81280</xdr:rowOff>
    </xdr:to>
    <xdr:sp macro="" textlink="">
      <xdr:nvSpPr>
        <xdr:cNvPr id="39" name="正方形/長方形 38"/>
        <xdr:cNvSpPr/>
      </xdr:nvSpPr>
      <xdr:spPr>
        <a:xfrm>
          <a:off x="698500" y="4654550"/>
          <a:ext cx="43053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23520"/>
    <xdr:sp macro="" textlink="">
      <xdr:nvSpPr>
        <xdr:cNvPr id="40" name="テキスト ボックス 39"/>
        <xdr:cNvSpPr txBox="1"/>
      </xdr:nvSpPr>
      <xdr:spPr>
        <a:xfrm>
          <a:off x="676275" y="446976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81280</xdr:rowOff>
    </xdr:from>
    <xdr:to xmlns:xdr="http://schemas.openxmlformats.org/drawingml/2006/spreadsheetDrawing">
      <xdr:col>28</xdr:col>
      <xdr:colOff>114300</xdr:colOff>
      <xdr:row>41</xdr:row>
      <xdr:rowOff>81280</xdr:rowOff>
    </xdr:to>
    <xdr:cxnSp macro="">
      <xdr:nvCxnSpPr>
        <xdr:cNvPr id="41" name="直線コネクタ 40"/>
        <xdr:cNvCxnSpPr/>
      </xdr:nvCxnSpPr>
      <xdr:spPr>
        <a:xfrm>
          <a:off x="698500" y="68567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110490</xdr:rowOff>
    </xdr:from>
    <xdr:ext cx="463550" cy="257175"/>
    <xdr:sp macro="" textlink="">
      <xdr:nvSpPr>
        <xdr:cNvPr id="42" name="テキスト ボックス 41"/>
        <xdr:cNvSpPr txBox="1"/>
      </xdr:nvSpPr>
      <xdr:spPr>
        <a:xfrm>
          <a:off x="278765" y="6720840"/>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97790</xdr:rowOff>
    </xdr:from>
    <xdr:to xmlns:xdr="http://schemas.openxmlformats.org/drawingml/2006/spreadsheetDrawing">
      <xdr:col>28</xdr:col>
      <xdr:colOff>114300</xdr:colOff>
      <xdr:row>39</xdr:row>
      <xdr:rowOff>97790</xdr:rowOff>
    </xdr:to>
    <xdr:cxnSp macro="">
      <xdr:nvCxnSpPr>
        <xdr:cNvPr id="43" name="直線コネクタ 42"/>
        <xdr:cNvCxnSpPr/>
      </xdr:nvCxnSpPr>
      <xdr:spPr>
        <a:xfrm>
          <a:off x="698500" y="65430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3550" cy="255905"/>
    <xdr:sp macro="" textlink="">
      <xdr:nvSpPr>
        <xdr:cNvPr id="44" name="テキスト ボックス 43"/>
        <xdr:cNvSpPr txBox="1"/>
      </xdr:nvSpPr>
      <xdr:spPr>
        <a:xfrm>
          <a:off x="278765" y="6408420"/>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113665</xdr:rowOff>
    </xdr:from>
    <xdr:to xmlns:xdr="http://schemas.openxmlformats.org/drawingml/2006/spreadsheetDrawing">
      <xdr:col>28</xdr:col>
      <xdr:colOff>114300</xdr:colOff>
      <xdr:row>37</xdr:row>
      <xdr:rowOff>113665</xdr:rowOff>
    </xdr:to>
    <xdr:cxnSp macro="">
      <xdr:nvCxnSpPr>
        <xdr:cNvPr id="45" name="直線コネクタ 44"/>
        <xdr:cNvCxnSpPr/>
      </xdr:nvCxnSpPr>
      <xdr:spPr>
        <a:xfrm>
          <a:off x="698500" y="622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142875</xdr:rowOff>
    </xdr:from>
    <xdr:ext cx="463550" cy="257175"/>
    <xdr:sp macro="" textlink="">
      <xdr:nvSpPr>
        <xdr:cNvPr id="46" name="テキスト ボックス 45"/>
        <xdr:cNvSpPr txBox="1"/>
      </xdr:nvSpPr>
      <xdr:spPr>
        <a:xfrm>
          <a:off x="278765" y="6092825"/>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131445</xdr:rowOff>
    </xdr:from>
    <xdr:to xmlns:xdr="http://schemas.openxmlformats.org/drawingml/2006/spreadsheetDrawing">
      <xdr:col>28</xdr:col>
      <xdr:colOff>114300</xdr:colOff>
      <xdr:row>35</xdr:row>
      <xdr:rowOff>131445</xdr:rowOff>
    </xdr:to>
    <xdr:cxnSp macro="">
      <xdr:nvCxnSpPr>
        <xdr:cNvPr id="47" name="直線コネクタ 46"/>
        <xdr:cNvCxnSpPr/>
      </xdr:nvCxnSpPr>
      <xdr:spPr>
        <a:xfrm>
          <a:off x="698500" y="59162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3550" cy="255905"/>
    <xdr:sp macro="" textlink="">
      <xdr:nvSpPr>
        <xdr:cNvPr id="48" name="テキスト ボックス 47"/>
        <xdr:cNvSpPr txBox="1"/>
      </xdr:nvSpPr>
      <xdr:spPr>
        <a:xfrm>
          <a:off x="278765" y="5780405"/>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146685</xdr:rowOff>
    </xdr:from>
    <xdr:to xmlns:xdr="http://schemas.openxmlformats.org/drawingml/2006/spreadsheetDrawing">
      <xdr:col>28</xdr:col>
      <xdr:colOff>114300</xdr:colOff>
      <xdr:row>33</xdr:row>
      <xdr:rowOff>146685</xdr:rowOff>
    </xdr:to>
    <xdr:cxnSp macro="">
      <xdr:nvCxnSpPr>
        <xdr:cNvPr id="49" name="直線コネクタ 48"/>
        <xdr:cNvCxnSpPr/>
      </xdr:nvCxnSpPr>
      <xdr:spPr>
        <a:xfrm>
          <a:off x="698500" y="56013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5715</xdr:rowOff>
    </xdr:from>
    <xdr:ext cx="463550" cy="257175"/>
    <xdr:sp macro="" textlink="">
      <xdr:nvSpPr>
        <xdr:cNvPr id="50" name="テキスト ボックス 49"/>
        <xdr:cNvSpPr txBox="1"/>
      </xdr:nvSpPr>
      <xdr:spPr>
        <a:xfrm>
          <a:off x="278765" y="5460365"/>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698500" y="5288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63550" cy="254000"/>
    <xdr:sp macro="" textlink="">
      <xdr:nvSpPr>
        <xdr:cNvPr id="52" name="テキスト ボックス 51"/>
        <xdr:cNvSpPr txBox="1"/>
      </xdr:nvSpPr>
      <xdr:spPr>
        <a:xfrm>
          <a:off x="278765" y="5146675"/>
          <a:ext cx="463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7620</xdr:rowOff>
    </xdr:from>
    <xdr:to xmlns:xdr="http://schemas.openxmlformats.org/drawingml/2006/spreadsheetDrawing">
      <xdr:col>28</xdr:col>
      <xdr:colOff>114300</xdr:colOff>
      <xdr:row>30</xdr:row>
      <xdr:rowOff>7620</xdr:rowOff>
    </xdr:to>
    <xdr:cxnSp macro="">
      <xdr:nvCxnSpPr>
        <xdr:cNvPr id="53" name="直線コネクタ 52"/>
        <xdr:cNvCxnSpPr/>
      </xdr:nvCxnSpPr>
      <xdr:spPr>
        <a:xfrm>
          <a:off x="698500" y="4966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63550" cy="257810"/>
    <xdr:sp macro="" textlink="">
      <xdr:nvSpPr>
        <xdr:cNvPr id="54" name="テキスト ボックス 53"/>
        <xdr:cNvSpPr txBox="1"/>
      </xdr:nvSpPr>
      <xdr:spPr>
        <a:xfrm>
          <a:off x="278765" y="4832350"/>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6985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27685" cy="254000"/>
    <xdr:sp macro="" textlink="">
      <xdr:nvSpPr>
        <xdr:cNvPr id="56" name="テキスト ボックス 55"/>
        <xdr:cNvSpPr txBox="1"/>
      </xdr:nvSpPr>
      <xdr:spPr>
        <a:xfrm>
          <a:off x="214630" y="4518660"/>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81280</xdr:rowOff>
    </xdr:to>
    <xdr:sp macro="" textlink="">
      <xdr:nvSpPr>
        <xdr:cNvPr id="57" name="議会費グラフ枠"/>
        <xdr:cNvSpPr/>
      </xdr:nvSpPr>
      <xdr:spPr>
        <a:xfrm>
          <a:off x="698500" y="4654550"/>
          <a:ext cx="43053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13970</xdr:rowOff>
    </xdr:from>
    <xdr:to xmlns:xdr="http://schemas.openxmlformats.org/drawingml/2006/spreadsheetDrawing">
      <xdr:col>24</xdr:col>
      <xdr:colOff>62865</xdr:colOff>
      <xdr:row>39</xdr:row>
      <xdr:rowOff>43180</xdr:rowOff>
    </xdr:to>
    <xdr:cxnSp macro="">
      <xdr:nvCxnSpPr>
        <xdr:cNvPr id="58" name="直線コネクタ 57"/>
        <xdr:cNvCxnSpPr/>
      </xdr:nvCxnSpPr>
      <xdr:spPr>
        <a:xfrm flipV="1">
          <a:off x="4252595" y="497332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46990</xdr:rowOff>
    </xdr:from>
    <xdr:ext cx="469900" cy="257810"/>
    <xdr:sp macro="" textlink="">
      <xdr:nvSpPr>
        <xdr:cNvPr id="59" name="議会費最小値テキスト"/>
        <xdr:cNvSpPr txBox="1"/>
      </xdr:nvSpPr>
      <xdr:spPr>
        <a:xfrm>
          <a:off x="4305300" y="64922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43180</xdr:rowOff>
    </xdr:from>
    <xdr:to xmlns:xdr="http://schemas.openxmlformats.org/drawingml/2006/spreadsheetDrawing">
      <xdr:col>24</xdr:col>
      <xdr:colOff>152400</xdr:colOff>
      <xdr:row>39</xdr:row>
      <xdr:rowOff>43180</xdr:rowOff>
    </xdr:to>
    <xdr:cxnSp macro="">
      <xdr:nvCxnSpPr>
        <xdr:cNvPr id="60" name="直線コネクタ 59"/>
        <xdr:cNvCxnSpPr/>
      </xdr:nvCxnSpPr>
      <xdr:spPr>
        <a:xfrm>
          <a:off x="4181475" y="6488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132080</xdr:rowOff>
    </xdr:from>
    <xdr:ext cx="469900" cy="257175"/>
    <xdr:sp macro="" textlink="">
      <xdr:nvSpPr>
        <xdr:cNvPr id="61" name="議会費最大値テキスト"/>
        <xdr:cNvSpPr txBox="1"/>
      </xdr:nvSpPr>
      <xdr:spPr>
        <a:xfrm>
          <a:off x="4305300" y="47612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13970</xdr:rowOff>
    </xdr:from>
    <xdr:to xmlns:xdr="http://schemas.openxmlformats.org/drawingml/2006/spreadsheetDrawing">
      <xdr:col>24</xdr:col>
      <xdr:colOff>152400</xdr:colOff>
      <xdr:row>30</xdr:row>
      <xdr:rowOff>13970</xdr:rowOff>
    </xdr:to>
    <xdr:cxnSp macro="">
      <xdr:nvCxnSpPr>
        <xdr:cNvPr id="62" name="直線コネクタ 61"/>
        <xdr:cNvCxnSpPr/>
      </xdr:nvCxnSpPr>
      <xdr:spPr>
        <a:xfrm>
          <a:off x="4181475" y="4973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35</xdr:row>
      <xdr:rowOff>74930</xdr:rowOff>
    </xdr:from>
    <xdr:to xmlns:xdr="http://schemas.openxmlformats.org/drawingml/2006/spreadsheetDrawing">
      <xdr:col>24</xdr:col>
      <xdr:colOff>63500</xdr:colOff>
      <xdr:row>36</xdr:row>
      <xdr:rowOff>64770</xdr:rowOff>
    </xdr:to>
    <xdr:cxnSp macro="">
      <xdr:nvCxnSpPr>
        <xdr:cNvPr id="63" name="直線コネクタ 62"/>
        <xdr:cNvCxnSpPr/>
      </xdr:nvCxnSpPr>
      <xdr:spPr>
        <a:xfrm flipV="1">
          <a:off x="3492500" y="5859780"/>
          <a:ext cx="762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57150</xdr:rowOff>
    </xdr:from>
    <xdr:ext cx="469900" cy="257175"/>
    <xdr:sp macro="" textlink="">
      <xdr:nvSpPr>
        <xdr:cNvPr id="64" name="議会費平均値テキスト"/>
        <xdr:cNvSpPr txBox="1"/>
      </xdr:nvSpPr>
      <xdr:spPr>
        <a:xfrm>
          <a:off x="4305300" y="584200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77470</xdr:rowOff>
    </xdr:from>
    <xdr:to xmlns:xdr="http://schemas.openxmlformats.org/drawingml/2006/spreadsheetDrawing">
      <xdr:col>24</xdr:col>
      <xdr:colOff>114300</xdr:colOff>
      <xdr:row>36</xdr:row>
      <xdr:rowOff>7620</xdr:rowOff>
    </xdr:to>
    <xdr:sp macro="" textlink="">
      <xdr:nvSpPr>
        <xdr:cNvPr id="65" name="フローチャート: 判断 64"/>
        <xdr:cNvSpPr/>
      </xdr:nvSpPr>
      <xdr:spPr>
        <a:xfrm>
          <a:off x="4203700" y="5862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64770</xdr:rowOff>
    </xdr:from>
    <xdr:to xmlns:xdr="http://schemas.openxmlformats.org/drawingml/2006/spreadsheetDrawing">
      <xdr:col>19</xdr:col>
      <xdr:colOff>174625</xdr:colOff>
      <xdr:row>36</xdr:row>
      <xdr:rowOff>70485</xdr:rowOff>
    </xdr:to>
    <xdr:cxnSp macro="">
      <xdr:nvCxnSpPr>
        <xdr:cNvPr id="66" name="直線コネクタ 65"/>
        <xdr:cNvCxnSpPr/>
      </xdr:nvCxnSpPr>
      <xdr:spPr>
        <a:xfrm flipV="1">
          <a:off x="2670175" y="6014720"/>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3810</xdr:rowOff>
    </xdr:from>
    <xdr:to xmlns:xdr="http://schemas.openxmlformats.org/drawingml/2006/spreadsheetDrawing">
      <xdr:col>20</xdr:col>
      <xdr:colOff>38100</xdr:colOff>
      <xdr:row>36</xdr:row>
      <xdr:rowOff>105410</xdr:rowOff>
    </xdr:to>
    <xdr:sp macro="" textlink="">
      <xdr:nvSpPr>
        <xdr:cNvPr id="67" name="フローチャート: 判断 66"/>
        <xdr:cNvSpPr/>
      </xdr:nvSpPr>
      <xdr:spPr>
        <a:xfrm>
          <a:off x="3444875" y="59537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120650</xdr:rowOff>
    </xdr:from>
    <xdr:ext cx="466090" cy="254000"/>
    <xdr:sp macro="" textlink="">
      <xdr:nvSpPr>
        <xdr:cNvPr id="68" name="テキスト ボックス 67"/>
        <xdr:cNvSpPr txBox="1"/>
      </xdr:nvSpPr>
      <xdr:spPr>
        <a:xfrm>
          <a:off x="3276600" y="5740400"/>
          <a:ext cx="466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142875</xdr:rowOff>
    </xdr:from>
    <xdr:to xmlns:xdr="http://schemas.openxmlformats.org/drawingml/2006/spreadsheetDrawing">
      <xdr:col>15</xdr:col>
      <xdr:colOff>50800</xdr:colOff>
      <xdr:row>36</xdr:row>
      <xdr:rowOff>70485</xdr:rowOff>
    </xdr:to>
    <xdr:cxnSp macro="">
      <xdr:nvCxnSpPr>
        <xdr:cNvPr id="69" name="直線コネクタ 68"/>
        <xdr:cNvCxnSpPr/>
      </xdr:nvCxnSpPr>
      <xdr:spPr>
        <a:xfrm>
          <a:off x="1860550" y="5927725"/>
          <a:ext cx="809625"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51435</xdr:rowOff>
    </xdr:from>
    <xdr:to xmlns:xdr="http://schemas.openxmlformats.org/drawingml/2006/spreadsheetDrawing">
      <xdr:col>15</xdr:col>
      <xdr:colOff>101600</xdr:colOff>
      <xdr:row>36</xdr:row>
      <xdr:rowOff>153035</xdr:rowOff>
    </xdr:to>
    <xdr:sp macro="" textlink="">
      <xdr:nvSpPr>
        <xdr:cNvPr id="70" name="フローチャート: 判断 69"/>
        <xdr:cNvSpPr/>
      </xdr:nvSpPr>
      <xdr:spPr>
        <a:xfrm>
          <a:off x="2619375"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142875</xdr:rowOff>
    </xdr:from>
    <xdr:ext cx="466090" cy="257175"/>
    <xdr:sp macro="" textlink="">
      <xdr:nvSpPr>
        <xdr:cNvPr id="71" name="テキスト ボックス 70"/>
        <xdr:cNvSpPr txBox="1"/>
      </xdr:nvSpPr>
      <xdr:spPr>
        <a:xfrm>
          <a:off x="2451100" y="609282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35</xdr:row>
      <xdr:rowOff>142875</xdr:rowOff>
    </xdr:from>
    <xdr:to xmlns:xdr="http://schemas.openxmlformats.org/drawingml/2006/spreadsheetDrawing">
      <xdr:col>10</xdr:col>
      <xdr:colOff>114300</xdr:colOff>
      <xdr:row>36</xdr:row>
      <xdr:rowOff>59055</xdr:rowOff>
    </xdr:to>
    <xdr:cxnSp macro="">
      <xdr:nvCxnSpPr>
        <xdr:cNvPr id="72" name="直線コネクタ 71"/>
        <xdr:cNvCxnSpPr/>
      </xdr:nvCxnSpPr>
      <xdr:spPr>
        <a:xfrm flipV="1">
          <a:off x="1047750" y="5927725"/>
          <a:ext cx="8128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91440</xdr:rowOff>
    </xdr:from>
    <xdr:to xmlns:xdr="http://schemas.openxmlformats.org/drawingml/2006/spreadsheetDrawing">
      <xdr:col>10</xdr:col>
      <xdr:colOff>165100</xdr:colOff>
      <xdr:row>37</xdr:row>
      <xdr:rowOff>21590</xdr:rowOff>
    </xdr:to>
    <xdr:sp macro="" textlink="">
      <xdr:nvSpPr>
        <xdr:cNvPr id="73" name="フローチャート: 判断 72"/>
        <xdr:cNvSpPr/>
      </xdr:nvSpPr>
      <xdr:spPr>
        <a:xfrm>
          <a:off x="1809750" y="6041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11430</xdr:rowOff>
    </xdr:from>
    <xdr:ext cx="466090" cy="257810"/>
    <xdr:sp macro="" textlink="">
      <xdr:nvSpPr>
        <xdr:cNvPr id="74" name="テキスト ボックス 73"/>
        <xdr:cNvSpPr txBox="1"/>
      </xdr:nvSpPr>
      <xdr:spPr>
        <a:xfrm>
          <a:off x="1641475" y="612648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120015</xdr:rowOff>
    </xdr:from>
    <xdr:to xmlns:xdr="http://schemas.openxmlformats.org/drawingml/2006/spreadsheetDrawing">
      <xdr:col>6</xdr:col>
      <xdr:colOff>38100</xdr:colOff>
      <xdr:row>37</xdr:row>
      <xdr:rowOff>51435</xdr:rowOff>
    </xdr:to>
    <xdr:sp macro="" textlink="">
      <xdr:nvSpPr>
        <xdr:cNvPr id="75" name="フローチャート: 判断 74"/>
        <xdr:cNvSpPr/>
      </xdr:nvSpPr>
      <xdr:spPr>
        <a:xfrm>
          <a:off x="1000125" y="6069965"/>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41275</xdr:rowOff>
    </xdr:from>
    <xdr:ext cx="466090" cy="257175"/>
    <xdr:sp macro="" textlink="">
      <xdr:nvSpPr>
        <xdr:cNvPr id="76" name="テキスト ボックス 75"/>
        <xdr:cNvSpPr txBox="1"/>
      </xdr:nvSpPr>
      <xdr:spPr>
        <a:xfrm>
          <a:off x="831850" y="615632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78740</xdr:rowOff>
    </xdr:from>
    <xdr:ext cx="762000" cy="257810"/>
    <xdr:sp macro="" textlink="">
      <xdr:nvSpPr>
        <xdr:cNvPr id="77" name="テキスト ボックス 76"/>
        <xdr:cNvSpPr txBox="1"/>
      </xdr:nvSpPr>
      <xdr:spPr>
        <a:xfrm>
          <a:off x="4079875"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78740</xdr:rowOff>
    </xdr:from>
    <xdr:ext cx="762000" cy="257810"/>
    <xdr:sp macro="" textlink="">
      <xdr:nvSpPr>
        <xdr:cNvPr id="78" name="テキスト ボックス 77"/>
        <xdr:cNvSpPr txBox="1"/>
      </xdr:nvSpPr>
      <xdr:spPr>
        <a:xfrm>
          <a:off x="3317875"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78740</xdr:rowOff>
    </xdr:from>
    <xdr:ext cx="762000" cy="257810"/>
    <xdr:sp macro="" textlink="">
      <xdr:nvSpPr>
        <xdr:cNvPr id="79" name="テキスト ボックス 78"/>
        <xdr:cNvSpPr txBox="1"/>
      </xdr:nvSpPr>
      <xdr:spPr>
        <a:xfrm>
          <a:off x="2495550"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78740</xdr:rowOff>
    </xdr:from>
    <xdr:ext cx="762000" cy="257810"/>
    <xdr:sp macro="" textlink="">
      <xdr:nvSpPr>
        <xdr:cNvPr id="80" name="テキスト ボックス 79"/>
        <xdr:cNvSpPr txBox="1"/>
      </xdr:nvSpPr>
      <xdr:spPr>
        <a:xfrm>
          <a:off x="1685925"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78740</xdr:rowOff>
    </xdr:from>
    <xdr:ext cx="762000" cy="257810"/>
    <xdr:sp macro="" textlink="">
      <xdr:nvSpPr>
        <xdr:cNvPr id="81" name="テキスト ボックス 80"/>
        <xdr:cNvSpPr txBox="1"/>
      </xdr:nvSpPr>
      <xdr:spPr>
        <a:xfrm>
          <a:off x="873125"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25400</xdr:rowOff>
    </xdr:from>
    <xdr:to xmlns:xdr="http://schemas.openxmlformats.org/drawingml/2006/spreadsheetDrawing">
      <xdr:col>24</xdr:col>
      <xdr:colOff>114300</xdr:colOff>
      <xdr:row>35</xdr:row>
      <xdr:rowOff>127000</xdr:rowOff>
    </xdr:to>
    <xdr:sp macro="" textlink="">
      <xdr:nvSpPr>
        <xdr:cNvPr id="82" name="楕円 81"/>
        <xdr:cNvSpPr/>
      </xdr:nvSpPr>
      <xdr:spPr>
        <a:xfrm>
          <a:off x="42037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46990</xdr:rowOff>
    </xdr:from>
    <xdr:ext cx="469900" cy="257810"/>
    <xdr:sp macro="" textlink="">
      <xdr:nvSpPr>
        <xdr:cNvPr id="83" name="議会費該当値テキスト"/>
        <xdr:cNvSpPr txBox="1"/>
      </xdr:nvSpPr>
      <xdr:spPr>
        <a:xfrm>
          <a:off x="4305300" y="56667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13970</xdr:rowOff>
    </xdr:from>
    <xdr:to xmlns:xdr="http://schemas.openxmlformats.org/drawingml/2006/spreadsheetDrawing">
      <xdr:col>20</xdr:col>
      <xdr:colOff>38100</xdr:colOff>
      <xdr:row>36</xdr:row>
      <xdr:rowOff>116840</xdr:rowOff>
    </xdr:to>
    <xdr:sp macro="" textlink="">
      <xdr:nvSpPr>
        <xdr:cNvPr id="84" name="楕円 83"/>
        <xdr:cNvSpPr/>
      </xdr:nvSpPr>
      <xdr:spPr>
        <a:xfrm>
          <a:off x="3444875" y="5963920"/>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107950</xdr:rowOff>
    </xdr:from>
    <xdr:ext cx="466090" cy="257810"/>
    <xdr:sp macro="" textlink="">
      <xdr:nvSpPr>
        <xdr:cNvPr id="85" name="テキスト ボックス 84"/>
        <xdr:cNvSpPr txBox="1"/>
      </xdr:nvSpPr>
      <xdr:spPr>
        <a:xfrm>
          <a:off x="3276600" y="60579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19685</xdr:rowOff>
    </xdr:from>
    <xdr:to xmlns:xdr="http://schemas.openxmlformats.org/drawingml/2006/spreadsheetDrawing">
      <xdr:col>15</xdr:col>
      <xdr:colOff>101600</xdr:colOff>
      <xdr:row>36</xdr:row>
      <xdr:rowOff>120015</xdr:rowOff>
    </xdr:to>
    <xdr:sp macro="" textlink="">
      <xdr:nvSpPr>
        <xdr:cNvPr id="86" name="楕円 85"/>
        <xdr:cNvSpPr/>
      </xdr:nvSpPr>
      <xdr:spPr>
        <a:xfrm>
          <a:off x="2619375" y="59696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137160</xdr:rowOff>
    </xdr:from>
    <xdr:ext cx="466090" cy="257810"/>
    <xdr:sp macro="" textlink="">
      <xdr:nvSpPr>
        <xdr:cNvPr id="87" name="テキスト ボックス 86"/>
        <xdr:cNvSpPr txBox="1"/>
      </xdr:nvSpPr>
      <xdr:spPr>
        <a:xfrm>
          <a:off x="2451100" y="57569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92075</xdr:rowOff>
    </xdr:from>
    <xdr:to xmlns:xdr="http://schemas.openxmlformats.org/drawingml/2006/spreadsheetDrawing">
      <xdr:col>10</xdr:col>
      <xdr:colOff>165100</xdr:colOff>
      <xdr:row>36</xdr:row>
      <xdr:rowOff>22225</xdr:rowOff>
    </xdr:to>
    <xdr:sp macro="" textlink="">
      <xdr:nvSpPr>
        <xdr:cNvPr id="88" name="楕円 87"/>
        <xdr:cNvSpPr/>
      </xdr:nvSpPr>
      <xdr:spPr>
        <a:xfrm>
          <a:off x="1809750" y="5876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38735</xdr:rowOff>
    </xdr:from>
    <xdr:ext cx="466090" cy="257810"/>
    <xdr:sp macro="" textlink="">
      <xdr:nvSpPr>
        <xdr:cNvPr id="89" name="テキスト ボックス 88"/>
        <xdr:cNvSpPr txBox="1"/>
      </xdr:nvSpPr>
      <xdr:spPr>
        <a:xfrm>
          <a:off x="1641475" y="565848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6985</xdr:rowOff>
    </xdr:from>
    <xdr:to xmlns:xdr="http://schemas.openxmlformats.org/drawingml/2006/spreadsheetDrawing">
      <xdr:col>6</xdr:col>
      <xdr:colOff>38100</xdr:colOff>
      <xdr:row>36</xdr:row>
      <xdr:rowOff>108585</xdr:rowOff>
    </xdr:to>
    <xdr:sp macro="" textlink="">
      <xdr:nvSpPr>
        <xdr:cNvPr id="90" name="楕円 89"/>
        <xdr:cNvSpPr/>
      </xdr:nvSpPr>
      <xdr:spPr>
        <a:xfrm>
          <a:off x="1000125" y="59569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127000</xdr:rowOff>
    </xdr:from>
    <xdr:ext cx="466090" cy="255905"/>
    <xdr:sp macro="" textlink="">
      <xdr:nvSpPr>
        <xdr:cNvPr id="91" name="テキスト ボックス 90"/>
        <xdr:cNvSpPr txBox="1"/>
      </xdr:nvSpPr>
      <xdr:spPr>
        <a:xfrm>
          <a:off x="831850" y="574675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30480</xdr:rowOff>
    </xdr:to>
    <xdr:sp macro="" textlink="">
      <xdr:nvSpPr>
        <xdr:cNvPr id="92" name="正方形/長方形 91"/>
        <xdr:cNvSpPr/>
      </xdr:nvSpPr>
      <xdr:spPr>
        <a:xfrm>
          <a:off x="698500" y="7162800"/>
          <a:ext cx="43053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25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25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746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46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2794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94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81280</xdr:rowOff>
    </xdr:to>
    <xdr:sp macro="" textlink="">
      <xdr:nvSpPr>
        <xdr:cNvPr id="99" name="正方形/長方形 98"/>
        <xdr:cNvSpPr/>
      </xdr:nvSpPr>
      <xdr:spPr>
        <a:xfrm>
          <a:off x="698500" y="7956550"/>
          <a:ext cx="43053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23520"/>
    <xdr:sp macro="" textlink="">
      <xdr:nvSpPr>
        <xdr:cNvPr id="100" name="テキスト ボックス 99"/>
        <xdr:cNvSpPr txBox="1"/>
      </xdr:nvSpPr>
      <xdr:spPr>
        <a:xfrm>
          <a:off x="676275" y="777176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81280</xdr:rowOff>
    </xdr:from>
    <xdr:to xmlns:xdr="http://schemas.openxmlformats.org/drawingml/2006/spreadsheetDrawing">
      <xdr:col>28</xdr:col>
      <xdr:colOff>114300</xdr:colOff>
      <xdr:row>61</xdr:row>
      <xdr:rowOff>81280</xdr:rowOff>
    </xdr:to>
    <xdr:cxnSp macro="">
      <xdr:nvCxnSpPr>
        <xdr:cNvPr id="101" name="直線コネクタ 100"/>
        <xdr:cNvCxnSpPr/>
      </xdr:nvCxnSpPr>
      <xdr:spPr>
        <a:xfrm>
          <a:off x="698500" y="101587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698500" y="972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48920" cy="257175"/>
    <xdr:sp macro="" textlink="">
      <xdr:nvSpPr>
        <xdr:cNvPr id="103" name="テキスト ボックス 102"/>
        <xdr:cNvSpPr txBox="1"/>
      </xdr:nvSpPr>
      <xdr:spPr>
        <a:xfrm>
          <a:off x="481330" y="958215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698500" y="9277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5630" cy="254000"/>
    <xdr:sp macro="" textlink="">
      <xdr:nvSpPr>
        <xdr:cNvPr id="105" name="テキスト ボックス 104"/>
        <xdr:cNvSpPr txBox="1"/>
      </xdr:nvSpPr>
      <xdr:spPr>
        <a:xfrm>
          <a:off x="166370" y="91414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81280</xdr:rowOff>
    </xdr:from>
    <xdr:to xmlns:xdr="http://schemas.openxmlformats.org/drawingml/2006/spreadsheetDrawing">
      <xdr:col>28</xdr:col>
      <xdr:colOff>114300</xdr:colOff>
      <xdr:row>53</xdr:row>
      <xdr:rowOff>81280</xdr:rowOff>
    </xdr:to>
    <xdr:cxnSp macro="">
      <xdr:nvCxnSpPr>
        <xdr:cNvPr id="106" name="直線コネクタ 105"/>
        <xdr:cNvCxnSpPr/>
      </xdr:nvCxnSpPr>
      <xdr:spPr>
        <a:xfrm>
          <a:off x="698500" y="88379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110490</xdr:rowOff>
    </xdr:from>
    <xdr:ext cx="595630" cy="257175"/>
    <xdr:sp macro="" textlink="">
      <xdr:nvSpPr>
        <xdr:cNvPr id="107" name="テキスト ボックス 106"/>
        <xdr:cNvSpPr txBox="1"/>
      </xdr:nvSpPr>
      <xdr:spPr>
        <a:xfrm>
          <a:off x="166370" y="870204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698500" y="84010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95630" cy="257175"/>
    <xdr:sp macro="" textlink="">
      <xdr:nvSpPr>
        <xdr:cNvPr id="109" name="テキスト ボックス 108"/>
        <xdr:cNvSpPr txBox="1"/>
      </xdr:nvSpPr>
      <xdr:spPr>
        <a:xfrm>
          <a:off x="166370" y="826135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6985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4000"/>
    <xdr:sp macro="" textlink="">
      <xdr:nvSpPr>
        <xdr:cNvPr id="111" name="テキスト ボックス 110"/>
        <xdr:cNvSpPr txBox="1"/>
      </xdr:nvSpPr>
      <xdr:spPr>
        <a:xfrm>
          <a:off x="166370" y="78206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81280</xdr:rowOff>
    </xdr:to>
    <xdr:sp macro="" textlink="">
      <xdr:nvSpPr>
        <xdr:cNvPr id="112" name="総務費グラフ枠"/>
        <xdr:cNvSpPr/>
      </xdr:nvSpPr>
      <xdr:spPr>
        <a:xfrm>
          <a:off x="698500" y="7956550"/>
          <a:ext cx="43053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41910</xdr:rowOff>
    </xdr:from>
    <xdr:to xmlns:xdr="http://schemas.openxmlformats.org/drawingml/2006/spreadsheetDrawing">
      <xdr:col>24</xdr:col>
      <xdr:colOff>62865</xdr:colOff>
      <xdr:row>57</xdr:row>
      <xdr:rowOff>34925</xdr:rowOff>
    </xdr:to>
    <xdr:cxnSp macro="">
      <xdr:nvCxnSpPr>
        <xdr:cNvPr id="113" name="直線コネクタ 112"/>
        <xdr:cNvCxnSpPr/>
      </xdr:nvCxnSpPr>
      <xdr:spPr>
        <a:xfrm flipV="1">
          <a:off x="4252595" y="8468360"/>
          <a:ext cx="1270" cy="983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38735</xdr:rowOff>
    </xdr:from>
    <xdr:ext cx="534670" cy="257810"/>
    <xdr:sp macro="" textlink="">
      <xdr:nvSpPr>
        <xdr:cNvPr id="114" name="総務費最小値テキスト"/>
        <xdr:cNvSpPr txBox="1"/>
      </xdr:nvSpPr>
      <xdr:spPr>
        <a:xfrm>
          <a:off x="4305300" y="94557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34925</xdr:rowOff>
    </xdr:from>
    <xdr:to xmlns:xdr="http://schemas.openxmlformats.org/drawingml/2006/spreadsheetDrawing">
      <xdr:col>24</xdr:col>
      <xdr:colOff>152400</xdr:colOff>
      <xdr:row>57</xdr:row>
      <xdr:rowOff>34925</xdr:rowOff>
    </xdr:to>
    <xdr:cxnSp macro="">
      <xdr:nvCxnSpPr>
        <xdr:cNvPr id="115" name="直線コネクタ 114"/>
        <xdr:cNvCxnSpPr/>
      </xdr:nvCxnSpPr>
      <xdr:spPr>
        <a:xfrm>
          <a:off x="4181475" y="9451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161290</xdr:rowOff>
    </xdr:from>
    <xdr:ext cx="598805" cy="255905"/>
    <xdr:sp macro="" textlink="">
      <xdr:nvSpPr>
        <xdr:cNvPr id="116" name="総務費最大値テキスト"/>
        <xdr:cNvSpPr txBox="1"/>
      </xdr:nvSpPr>
      <xdr:spPr>
        <a:xfrm>
          <a:off x="4305300" y="82575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283,580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41910</xdr:rowOff>
    </xdr:from>
    <xdr:to xmlns:xdr="http://schemas.openxmlformats.org/drawingml/2006/spreadsheetDrawing">
      <xdr:col>24</xdr:col>
      <xdr:colOff>152400</xdr:colOff>
      <xdr:row>51</xdr:row>
      <xdr:rowOff>41910</xdr:rowOff>
    </xdr:to>
    <xdr:cxnSp macro="">
      <xdr:nvCxnSpPr>
        <xdr:cNvPr id="117" name="直線コネクタ 116"/>
        <xdr:cNvCxnSpPr/>
      </xdr:nvCxnSpPr>
      <xdr:spPr>
        <a:xfrm>
          <a:off x="4181475" y="8468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54</xdr:row>
      <xdr:rowOff>155575</xdr:rowOff>
    </xdr:from>
    <xdr:to xmlns:xdr="http://schemas.openxmlformats.org/drawingml/2006/spreadsheetDrawing">
      <xdr:col>24</xdr:col>
      <xdr:colOff>63500</xdr:colOff>
      <xdr:row>55</xdr:row>
      <xdr:rowOff>74295</xdr:rowOff>
    </xdr:to>
    <xdr:cxnSp macro="">
      <xdr:nvCxnSpPr>
        <xdr:cNvPr id="118" name="直線コネクタ 117"/>
        <xdr:cNvCxnSpPr/>
      </xdr:nvCxnSpPr>
      <xdr:spPr>
        <a:xfrm flipV="1">
          <a:off x="3492500" y="9077325"/>
          <a:ext cx="762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159385</xdr:rowOff>
    </xdr:from>
    <xdr:ext cx="598805" cy="255270"/>
    <xdr:sp macro="" textlink="">
      <xdr:nvSpPr>
        <xdr:cNvPr id="119" name="総務費平均値テキスト"/>
        <xdr:cNvSpPr txBox="1"/>
      </xdr:nvSpPr>
      <xdr:spPr>
        <a:xfrm>
          <a:off x="4305300" y="908113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8255</xdr:rowOff>
    </xdr:from>
    <xdr:to xmlns:xdr="http://schemas.openxmlformats.org/drawingml/2006/spreadsheetDrawing">
      <xdr:col>24</xdr:col>
      <xdr:colOff>114300</xdr:colOff>
      <xdr:row>55</xdr:row>
      <xdr:rowOff>109855</xdr:rowOff>
    </xdr:to>
    <xdr:sp macro="" textlink="">
      <xdr:nvSpPr>
        <xdr:cNvPr id="120" name="フローチャート: 判断 119"/>
        <xdr:cNvSpPr/>
      </xdr:nvSpPr>
      <xdr:spPr>
        <a:xfrm>
          <a:off x="4203700" y="909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74295</xdr:rowOff>
    </xdr:from>
    <xdr:to xmlns:xdr="http://schemas.openxmlformats.org/drawingml/2006/spreadsheetDrawing">
      <xdr:col>19</xdr:col>
      <xdr:colOff>174625</xdr:colOff>
      <xdr:row>56</xdr:row>
      <xdr:rowOff>14605</xdr:rowOff>
    </xdr:to>
    <xdr:cxnSp macro="">
      <xdr:nvCxnSpPr>
        <xdr:cNvPr id="121" name="直線コネクタ 120"/>
        <xdr:cNvCxnSpPr/>
      </xdr:nvCxnSpPr>
      <xdr:spPr>
        <a:xfrm flipV="1">
          <a:off x="2670175" y="9161145"/>
          <a:ext cx="82232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119380</xdr:rowOff>
    </xdr:from>
    <xdr:to xmlns:xdr="http://schemas.openxmlformats.org/drawingml/2006/spreadsheetDrawing">
      <xdr:col>20</xdr:col>
      <xdr:colOff>38100</xdr:colOff>
      <xdr:row>56</xdr:row>
      <xdr:rowOff>48260</xdr:rowOff>
    </xdr:to>
    <xdr:sp macro="" textlink="">
      <xdr:nvSpPr>
        <xdr:cNvPr id="122" name="フローチャート: 判断 121"/>
        <xdr:cNvSpPr/>
      </xdr:nvSpPr>
      <xdr:spPr>
        <a:xfrm>
          <a:off x="3444875" y="9206230"/>
          <a:ext cx="8572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40005</xdr:rowOff>
    </xdr:from>
    <xdr:ext cx="598805" cy="257175"/>
    <xdr:sp macro="" textlink="">
      <xdr:nvSpPr>
        <xdr:cNvPr id="123" name="テキスト ボックス 122"/>
        <xdr:cNvSpPr txBox="1"/>
      </xdr:nvSpPr>
      <xdr:spPr>
        <a:xfrm>
          <a:off x="3211830" y="929195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14605</xdr:rowOff>
    </xdr:from>
    <xdr:to xmlns:xdr="http://schemas.openxmlformats.org/drawingml/2006/spreadsheetDrawing">
      <xdr:col>15</xdr:col>
      <xdr:colOff>50800</xdr:colOff>
      <xdr:row>56</xdr:row>
      <xdr:rowOff>47625</xdr:rowOff>
    </xdr:to>
    <xdr:cxnSp macro="">
      <xdr:nvCxnSpPr>
        <xdr:cNvPr id="124" name="直線コネクタ 123"/>
        <xdr:cNvCxnSpPr/>
      </xdr:nvCxnSpPr>
      <xdr:spPr>
        <a:xfrm flipV="1">
          <a:off x="1860550" y="9266555"/>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95250</xdr:rowOff>
    </xdr:from>
    <xdr:to xmlns:xdr="http://schemas.openxmlformats.org/drawingml/2006/spreadsheetDrawing">
      <xdr:col>15</xdr:col>
      <xdr:colOff>101600</xdr:colOff>
      <xdr:row>56</xdr:row>
      <xdr:rowOff>25400</xdr:rowOff>
    </xdr:to>
    <xdr:sp macro="" textlink="">
      <xdr:nvSpPr>
        <xdr:cNvPr id="125" name="フローチャート: 判断 124"/>
        <xdr:cNvSpPr/>
      </xdr:nvSpPr>
      <xdr:spPr>
        <a:xfrm>
          <a:off x="2619375" y="9182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40640</xdr:rowOff>
    </xdr:from>
    <xdr:ext cx="598805" cy="257175"/>
    <xdr:sp macro="" textlink="">
      <xdr:nvSpPr>
        <xdr:cNvPr id="126" name="テキスト ボックス 125"/>
        <xdr:cNvSpPr txBox="1"/>
      </xdr:nvSpPr>
      <xdr:spPr>
        <a:xfrm>
          <a:off x="2402205" y="89623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52</xdr:row>
      <xdr:rowOff>106045</xdr:rowOff>
    </xdr:from>
    <xdr:to xmlns:xdr="http://schemas.openxmlformats.org/drawingml/2006/spreadsheetDrawing">
      <xdr:col>10</xdr:col>
      <xdr:colOff>114300</xdr:colOff>
      <xdr:row>56</xdr:row>
      <xdr:rowOff>47625</xdr:rowOff>
    </xdr:to>
    <xdr:cxnSp macro="">
      <xdr:nvCxnSpPr>
        <xdr:cNvPr id="127" name="直線コネクタ 126"/>
        <xdr:cNvCxnSpPr/>
      </xdr:nvCxnSpPr>
      <xdr:spPr>
        <a:xfrm>
          <a:off x="1047750" y="8697595"/>
          <a:ext cx="812800" cy="601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79375</xdr:rowOff>
    </xdr:from>
    <xdr:to xmlns:xdr="http://schemas.openxmlformats.org/drawingml/2006/spreadsheetDrawing">
      <xdr:col>10</xdr:col>
      <xdr:colOff>165100</xdr:colOff>
      <xdr:row>56</xdr:row>
      <xdr:rowOff>9525</xdr:rowOff>
    </xdr:to>
    <xdr:sp macro="" textlink="">
      <xdr:nvSpPr>
        <xdr:cNvPr id="128" name="フローチャート: 判断 127"/>
        <xdr:cNvSpPr/>
      </xdr:nvSpPr>
      <xdr:spPr>
        <a:xfrm>
          <a:off x="1809750" y="9166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27305</xdr:rowOff>
    </xdr:from>
    <xdr:ext cx="598805" cy="255905"/>
    <xdr:sp macro="" textlink="">
      <xdr:nvSpPr>
        <xdr:cNvPr id="129" name="テキスト ボックス 128"/>
        <xdr:cNvSpPr txBox="1"/>
      </xdr:nvSpPr>
      <xdr:spPr>
        <a:xfrm>
          <a:off x="1576705" y="89490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53340</xdr:rowOff>
    </xdr:from>
    <xdr:to xmlns:xdr="http://schemas.openxmlformats.org/drawingml/2006/spreadsheetDrawing">
      <xdr:col>6</xdr:col>
      <xdr:colOff>38100</xdr:colOff>
      <xdr:row>53</xdr:row>
      <xdr:rowOff>154305</xdr:rowOff>
    </xdr:to>
    <xdr:sp macro="" textlink="">
      <xdr:nvSpPr>
        <xdr:cNvPr id="130" name="フローチャート: 判断 129"/>
        <xdr:cNvSpPr/>
      </xdr:nvSpPr>
      <xdr:spPr>
        <a:xfrm>
          <a:off x="1000125" y="880999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144780</xdr:rowOff>
    </xdr:from>
    <xdr:ext cx="598805" cy="257175"/>
    <xdr:sp macro="" textlink="">
      <xdr:nvSpPr>
        <xdr:cNvPr id="131" name="テキスト ボックス 130"/>
        <xdr:cNvSpPr txBox="1"/>
      </xdr:nvSpPr>
      <xdr:spPr>
        <a:xfrm>
          <a:off x="767080" y="89014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78740</xdr:rowOff>
    </xdr:from>
    <xdr:ext cx="762000" cy="257810"/>
    <xdr:sp macro="" textlink="">
      <xdr:nvSpPr>
        <xdr:cNvPr id="132" name="テキスト ボックス 131"/>
        <xdr:cNvSpPr txBox="1"/>
      </xdr:nvSpPr>
      <xdr:spPr>
        <a:xfrm>
          <a:off x="4079875"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78740</xdr:rowOff>
    </xdr:from>
    <xdr:ext cx="762000" cy="257810"/>
    <xdr:sp macro="" textlink="">
      <xdr:nvSpPr>
        <xdr:cNvPr id="133" name="テキスト ボックス 132"/>
        <xdr:cNvSpPr txBox="1"/>
      </xdr:nvSpPr>
      <xdr:spPr>
        <a:xfrm>
          <a:off x="3317875"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78740</xdr:rowOff>
    </xdr:from>
    <xdr:ext cx="762000" cy="257810"/>
    <xdr:sp macro="" textlink="">
      <xdr:nvSpPr>
        <xdr:cNvPr id="134" name="テキスト ボックス 133"/>
        <xdr:cNvSpPr txBox="1"/>
      </xdr:nvSpPr>
      <xdr:spPr>
        <a:xfrm>
          <a:off x="2495550"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78740</xdr:rowOff>
    </xdr:from>
    <xdr:ext cx="762000" cy="257810"/>
    <xdr:sp macro="" textlink="">
      <xdr:nvSpPr>
        <xdr:cNvPr id="135" name="テキスト ボックス 134"/>
        <xdr:cNvSpPr txBox="1"/>
      </xdr:nvSpPr>
      <xdr:spPr>
        <a:xfrm>
          <a:off x="1685925"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78740</xdr:rowOff>
    </xdr:from>
    <xdr:ext cx="762000" cy="257810"/>
    <xdr:sp macro="" textlink="">
      <xdr:nvSpPr>
        <xdr:cNvPr id="136" name="テキスト ボックス 135"/>
        <xdr:cNvSpPr txBox="1"/>
      </xdr:nvSpPr>
      <xdr:spPr>
        <a:xfrm>
          <a:off x="873125"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106045</xdr:rowOff>
    </xdr:from>
    <xdr:to xmlns:xdr="http://schemas.openxmlformats.org/drawingml/2006/spreadsheetDrawing">
      <xdr:col>24</xdr:col>
      <xdr:colOff>114300</xdr:colOff>
      <xdr:row>55</xdr:row>
      <xdr:rowOff>36195</xdr:rowOff>
    </xdr:to>
    <xdr:sp macro="" textlink="">
      <xdr:nvSpPr>
        <xdr:cNvPr id="137" name="楕円 136"/>
        <xdr:cNvSpPr/>
      </xdr:nvSpPr>
      <xdr:spPr>
        <a:xfrm>
          <a:off x="4203700" y="9027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128905</xdr:rowOff>
    </xdr:from>
    <xdr:ext cx="598805" cy="255905"/>
    <xdr:sp macro="" textlink="">
      <xdr:nvSpPr>
        <xdr:cNvPr id="138" name="総務費該当値テキスト"/>
        <xdr:cNvSpPr txBox="1"/>
      </xdr:nvSpPr>
      <xdr:spPr>
        <a:xfrm>
          <a:off x="4305300" y="88855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24130</xdr:rowOff>
    </xdr:from>
    <xdr:to xmlns:xdr="http://schemas.openxmlformats.org/drawingml/2006/spreadsheetDrawing">
      <xdr:col>20</xdr:col>
      <xdr:colOff>38100</xdr:colOff>
      <xdr:row>55</xdr:row>
      <xdr:rowOff>125730</xdr:rowOff>
    </xdr:to>
    <xdr:sp macro="" textlink="">
      <xdr:nvSpPr>
        <xdr:cNvPr id="139" name="楕円 138"/>
        <xdr:cNvSpPr/>
      </xdr:nvSpPr>
      <xdr:spPr>
        <a:xfrm>
          <a:off x="3444875" y="91109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142240</xdr:rowOff>
    </xdr:from>
    <xdr:ext cx="598805" cy="257810"/>
    <xdr:sp macro="" textlink="">
      <xdr:nvSpPr>
        <xdr:cNvPr id="140" name="テキスト ボックス 139"/>
        <xdr:cNvSpPr txBox="1"/>
      </xdr:nvSpPr>
      <xdr:spPr>
        <a:xfrm>
          <a:off x="3211830" y="88988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135255</xdr:rowOff>
    </xdr:from>
    <xdr:to xmlns:xdr="http://schemas.openxmlformats.org/drawingml/2006/spreadsheetDrawing">
      <xdr:col>15</xdr:col>
      <xdr:colOff>101600</xdr:colOff>
      <xdr:row>56</xdr:row>
      <xdr:rowOff>65405</xdr:rowOff>
    </xdr:to>
    <xdr:sp macro="" textlink="">
      <xdr:nvSpPr>
        <xdr:cNvPr id="141" name="楕円 140"/>
        <xdr:cNvSpPr/>
      </xdr:nvSpPr>
      <xdr:spPr>
        <a:xfrm>
          <a:off x="2619375" y="92221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57785</xdr:rowOff>
    </xdr:from>
    <xdr:ext cx="598805" cy="256540"/>
    <xdr:sp macro="" textlink="">
      <xdr:nvSpPr>
        <xdr:cNvPr id="142" name="テキスト ボックス 141"/>
        <xdr:cNvSpPr txBox="1"/>
      </xdr:nvSpPr>
      <xdr:spPr>
        <a:xfrm>
          <a:off x="2402205" y="93097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165100</xdr:rowOff>
    </xdr:from>
    <xdr:to xmlns:xdr="http://schemas.openxmlformats.org/drawingml/2006/spreadsheetDrawing">
      <xdr:col>10</xdr:col>
      <xdr:colOff>165100</xdr:colOff>
      <xdr:row>56</xdr:row>
      <xdr:rowOff>98425</xdr:rowOff>
    </xdr:to>
    <xdr:sp macro="" textlink="">
      <xdr:nvSpPr>
        <xdr:cNvPr id="143" name="楕円 142"/>
        <xdr:cNvSpPr/>
      </xdr:nvSpPr>
      <xdr:spPr>
        <a:xfrm>
          <a:off x="1809750" y="92519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90805</xdr:rowOff>
    </xdr:from>
    <xdr:ext cx="530860" cy="254635"/>
    <xdr:sp macro="" textlink="">
      <xdr:nvSpPr>
        <xdr:cNvPr id="144" name="テキスト ボックス 143"/>
        <xdr:cNvSpPr txBox="1"/>
      </xdr:nvSpPr>
      <xdr:spPr>
        <a:xfrm>
          <a:off x="1609090" y="934275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55245</xdr:rowOff>
    </xdr:from>
    <xdr:to xmlns:xdr="http://schemas.openxmlformats.org/drawingml/2006/spreadsheetDrawing">
      <xdr:col>6</xdr:col>
      <xdr:colOff>38100</xdr:colOff>
      <xdr:row>52</xdr:row>
      <xdr:rowOff>155575</xdr:rowOff>
    </xdr:to>
    <xdr:sp macro="" textlink="">
      <xdr:nvSpPr>
        <xdr:cNvPr id="145" name="楕円 144"/>
        <xdr:cNvSpPr/>
      </xdr:nvSpPr>
      <xdr:spPr>
        <a:xfrm>
          <a:off x="1000125" y="8646795"/>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1905</xdr:rowOff>
    </xdr:from>
    <xdr:ext cx="598805" cy="257810"/>
    <xdr:sp macro="" textlink="">
      <xdr:nvSpPr>
        <xdr:cNvPr id="146" name="テキスト ボックス 145"/>
        <xdr:cNvSpPr txBox="1"/>
      </xdr:nvSpPr>
      <xdr:spPr>
        <a:xfrm>
          <a:off x="767080" y="84283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30480</xdr:rowOff>
    </xdr:to>
    <xdr:sp macro="" textlink="">
      <xdr:nvSpPr>
        <xdr:cNvPr id="147" name="正方形/長方形 146"/>
        <xdr:cNvSpPr/>
      </xdr:nvSpPr>
      <xdr:spPr>
        <a:xfrm>
          <a:off x="698500" y="10464800"/>
          <a:ext cx="43053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255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255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746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46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2794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94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76200</xdr:rowOff>
    </xdr:to>
    <xdr:sp macro="" textlink="">
      <xdr:nvSpPr>
        <xdr:cNvPr id="154" name="正方形/長方形 153"/>
        <xdr:cNvSpPr/>
      </xdr:nvSpPr>
      <xdr:spPr>
        <a:xfrm>
          <a:off x="698500" y="11258550"/>
          <a:ext cx="43053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23520"/>
    <xdr:sp macro="" textlink="">
      <xdr:nvSpPr>
        <xdr:cNvPr id="155" name="テキスト ボックス 154"/>
        <xdr:cNvSpPr txBox="1"/>
      </xdr:nvSpPr>
      <xdr:spPr>
        <a:xfrm>
          <a:off x="676275" y="1107376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76200</xdr:rowOff>
    </xdr:from>
    <xdr:to xmlns:xdr="http://schemas.openxmlformats.org/drawingml/2006/spreadsheetDrawing">
      <xdr:col>28</xdr:col>
      <xdr:colOff>114300</xdr:colOff>
      <xdr:row>81</xdr:row>
      <xdr:rowOff>76200</xdr:rowOff>
    </xdr:to>
    <xdr:cxnSp macro="">
      <xdr:nvCxnSpPr>
        <xdr:cNvPr id="156" name="直線コネクタ 155"/>
        <xdr:cNvCxnSpPr/>
      </xdr:nvCxnSpPr>
      <xdr:spPr>
        <a:xfrm>
          <a:off x="698500" y="134556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103505</xdr:rowOff>
    </xdr:from>
    <xdr:ext cx="595630" cy="240030"/>
    <xdr:sp macro="" textlink="">
      <xdr:nvSpPr>
        <xdr:cNvPr id="157" name="テキスト ボックス 156"/>
        <xdr:cNvSpPr txBox="1"/>
      </xdr:nvSpPr>
      <xdr:spPr>
        <a:xfrm>
          <a:off x="166370" y="133178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698500" y="1302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165100</xdr:rowOff>
    </xdr:from>
    <xdr:ext cx="595630" cy="257175"/>
    <xdr:sp macro="" textlink="">
      <xdr:nvSpPr>
        <xdr:cNvPr id="159" name="テキスト ボックス 158"/>
        <xdr:cNvSpPr txBox="1"/>
      </xdr:nvSpPr>
      <xdr:spPr>
        <a:xfrm>
          <a:off x="166370" y="1288415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698500" y="12579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5630" cy="254000"/>
    <xdr:sp macro="" textlink="">
      <xdr:nvSpPr>
        <xdr:cNvPr id="161" name="テキスト ボックス 160"/>
        <xdr:cNvSpPr txBox="1"/>
      </xdr:nvSpPr>
      <xdr:spPr>
        <a:xfrm>
          <a:off x="166370" y="124434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81280</xdr:rowOff>
    </xdr:from>
    <xdr:to xmlns:xdr="http://schemas.openxmlformats.org/drawingml/2006/spreadsheetDrawing">
      <xdr:col>28</xdr:col>
      <xdr:colOff>114300</xdr:colOff>
      <xdr:row>73</xdr:row>
      <xdr:rowOff>81280</xdr:rowOff>
    </xdr:to>
    <xdr:cxnSp macro="">
      <xdr:nvCxnSpPr>
        <xdr:cNvPr id="162" name="直線コネクタ 161"/>
        <xdr:cNvCxnSpPr/>
      </xdr:nvCxnSpPr>
      <xdr:spPr>
        <a:xfrm>
          <a:off x="698500" y="121399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110490</xdr:rowOff>
    </xdr:from>
    <xdr:ext cx="595630" cy="257175"/>
    <xdr:sp macro="" textlink="">
      <xdr:nvSpPr>
        <xdr:cNvPr id="163" name="テキスト ボックス 162"/>
        <xdr:cNvSpPr txBox="1"/>
      </xdr:nvSpPr>
      <xdr:spPr>
        <a:xfrm>
          <a:off x="166370" y="1200404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698500" y="117030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165100</xdr:rowOff>
    </xdr:from>
    <xdr:ext cx="595630" cy="257175"/>
    <xdr:sp macro="" textlink="">
      <xdr:nvSpPr>
        <xdr:cNvPr id="165" name="テキスト ボックス 164"/>
        <xdr:cNvSpPr txBox="1"/>
      </xdr:nvSpPr>
      <xdr:spPr>
        <a:xfrm>
          <a:off x="166370" y="1156335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698500" y="11258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4000"/>
    <xdr:sp macro="" textlink="">
      <xdr:nvSpPr>
        <xdr:cNvPr id="167" name="テキスト ボックス 166"/>
        <xdr:cNvSpPr txBox="1"/>
      </xdr:nvSpPr>
      <xdr:spPr>
        <a:xfrm>
          <a:off x="166370" y="111226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76200</xdr:rowOff>
    </xdr:to>
    <xdr:sp macro="" textlink="">
      <xdr:nvSpPr>
        <xdr:cNvPr id="168" name="民生費グラフ枠"/>
        <xdr:cNvSpPr/>
      </xdr:nvSpPr>
      <xdr:spPr>
        <a:xfrm>
          <a:off x="698500" y="11258550"/>
          <a:ext cx="43053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132080</xdr:rowOff>
    </xdr:from>
    <xdr:to xmlns:xdr="http://schemas.openxmlformats.org/drawingml/2006/spreadsheetDrawing">
      <xdr:col>24</xdr:col>
      <xdr:colOff>62865</xdr:colOff>
      <xdr:row>78</xdr:row>
      <xdr:rowOff>93345</xdr:rowOff>
    </xdr:to>
    <xdr:cxnSp macro="">
      <xdr:nvCxnSpPr>
        <xdr:cNvPr id="169" name="直線コネクタ 168"/>
        <xdr:cNvCxnSpPr/>
      </xdr:nvCxnSpPr>
      <xdr:spPr>
        <a:xfrm flipV="1">
          <a:off x="4252595" y="11695430"/>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97155</xdr:rowOff>
    </xdr:from>
    <xdr:ext cx="598805" cy="255270"/>
    <xdr:sp macro="" textlink="">
      <xdr:nvSpPr>
        <xdr:cNvPr id="170" name="民生費最小値テキスト"/>
        <xdr:cNvSpPr txBox="1"/>
      </xdr:nvSpPr>
      <xdr:spPr>
        <a:xfrm>
          <a:off x="4305300" y="1298130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93345</xdr:rowOff>
    </xdr:from>
    <xdr:to xmlns:xdr="http://schemas.openxmlformats.org/drawingml/2006/spreadsheetDrawing">
      <xdr:col>24</xdr:col>
      <xdr:colOff>152400</xdr:colOff>
      <xdr:row>78</xdr:row>
      <xdr:rowOff>93345</xdr:rowOff>
    </xdr:to>
    <xdr:cxnSp macro="">
      <xdr:nvCxnSpPr>
        <xdr:cNvPr id="171" name="直線コネクタ 170"/>
        <xdr:cNvCxnSpPr/>
      </xdr:nvCxnSpPr>
      <xdr:spPr>
        <a:xfrm>
          <a:off x="4181475" y="12977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78740</xdr:rowOff>
    </xdr:from>
    <xdr:ext cx="598805" cy="257810"/>
    <xdr:sp macro="" textlink="">
      <xdr:nvSpPr>
        <xdr:cNvPr id="172" name="民生費最大値テキスト"/>
        <xdr:cNvSpPr txBox="1"/>
      </xdr:nvSpPr>
      <xdr:spPr>
        <a:xfrm>
          <a:off x="4305300" y="114769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300,665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132080</xdr:rowOff>
    </xdr:from>
    <xdr:to xmlns:xdr="http://schemas.openxmlformats.org/drawingml/2006/spreadsheetDrawing">
      <xdr:col>24</xdr:col>
      <xdr:colOff>152400</xdr:colOff>
      <xdr:row>70</xdr:row>
      <xdr:rowOff>132080</xdr:rowOff>
    </xdr:to>
    <xdr:cxnSp macro="">
      <xdr:nvCxnSpPr>
        <xdr:cNvPr id="173" name="直線コネクタ 172"/>
        <xdr:cNvCxnSpPr/>
      </xdr:nvCxnSpPr>
      <xdr:spPr>
        <a:xfrm>
          <a:off x="4181475" y="11695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75</xdr:row>
      <xdr:rowOff>135255</xdr:rowOff>
    </xdr:from>
    <xdr:to xmlns:xdr="http://schemas.openxmlformats.org/drawingml/2006/spreadsheetDrawing">
      <xdr:col>24</xdr:col>
      <xdr:colOff>63500</xdr:colOff>
      <xdr:row>76</xdr:row>
      <xdr:rowOff>79375</xdr:rowOff>
    </xdr:to>
    <xdr:cxnSp macro="">
      <xdr:nvCxnSpPr>
        <xdr:cNvPr id="174" name="直線コネクタ 173"/>
        <xdr:cNvCxnSpPr/>
      </xdr:nvCxnSpPr>
      <xdr:spPr>
        <a:xfrm flipV="1">
          <a:off x="3492500" y="12524105"/>
          <a:ext cx="762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12065</xdr:rowOff>
    </xdr:from>
    <xdr:ext cx="598805" cy="257810"/>
    <xdr:sp macro="" textlink="">
      <xdr:nvSpPr>
        <xdr:cNvPr id="175" name="民生費平均値テキスト"/>
        <xdr:cNvSpPr txBox="1"/>
      </xdr:nvSpPr>
      <xdr:spPr>
        <a:xfrm>
          <a:off x="4305300" y="1256601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34925</xdr:rowOff>
    </xdr:from>
    <xdr:to xmlns:xdr="http://schemas.openxmlformats.org/drawingml/2006/spreadsheetDrawing">
      <xdr:col>24</xdr:col>
      <xdr:colOff>114300</xdr:colOff>
      <xdr:row>76</xdr:row>
      <xdr:rowOff>135255</xdr:rowOff>
    </xdr:to>
    <xdr:sp macro="" textlink="">
      <xdr:nvSpPr>
        <xdr:cNvPr id="176" name="フローチャート: 判断 175"/>
        <xdr:cNvSpPr/>
      </xdr:nvSpPr>
      <xdr:spPr>
        <a:xfrm>
          <a:off x="4203700" y="125888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79375</xdr:rowOff>
    </xdr:from>
    <xdr:to xmlns:xdr="http://schemas.openxmlformats.org/drawingml/2006/spreadsheetDrawing">
      <xdr:col>19</xdr:col>
      <xdr:colOff>174625</xdr:colOff>
      <xdr:row>77</xdr:row>
      <xdr:rowOff>163195</xdr:rowOff>
    </xdr:to>
    <xdr:cxnSp macro="">
      <xdr:nvCxnSpPr>
        <xdr:cNvPr id="177" name="直線コネクタ 176"/>
        <xdr:cNvCxnSpPr/>
      </xdr:nvCxnSpPr>
      <xdr:spPr>
        <a:xfrm flipV="1">
          <a:off x="2670175" y="12633325"/>
          <a:ext cx="822325"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163830</xdr:rowOff>
    </xdr:from>
    <xdr:to xmlns:xdr="http://schemas.openxmlformats.org/drawingml/2006/spreadsheetDrawing">
      <xdr:col>20</xdr:col>
      <xdr:colOff>38100</xdr:colOff>
      <xdr:row>77</xdr:row>
      <xdr:rowOff>93980</xdr:rowOff>
    </xdr:to>
    <xdr:sp macro="" textlink="">
      <xdr:nvSpPr>
        <xdr:cNvPr id="178" name="フローチャート: 判断 177"/>
        <xdr:cNvSpPr/>
      </xdr:nvSpPr>
      <xdr:spPr>
        <a:xfrm>
          <a:off x="3444875" y="127177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85090</xdr:rowOff>
    </xdr:from>
    <xdr:ext cx="598805" cy="254635"/>
    <xdr:sp macro="" textlink="">
      <xdr:nvSpPr>
        <xdr:cNvPr id="179" name="テキスト ボックス 178"/>
        <xdr:cNvSpPr txBox="1"/>
      </xdr:nvSpPr>
      <xdr:spPr>
        <a:xfrm>
          <a:off x="3211830" y="1280414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163195</xdr:rowOff>
    </xdr:from>
    <xdr:to xmlns:xdr="http://schemas.openxmlformats.org/drawingml/2006/spreadsheetDrawing">
      <xdr:col>15</xdr:col>
      <xdr:colOff>50800</xdr:colOff>
      <xdr:row>78</xdr:row>
      <xdr:rowOff>74930</xdr:rowOff>
    </xdr:to>
    <xdr:cxnSp macro="">
      <xdr:nvCxnSpPr>
        <xdr:cNvPr id="180" name="直線コネクタ 179"/>
        <xdr:cNvCxnSpPr/>
      </xdr:nvCxnSpPr>
      <xdr:spPr>
        <a:xfrm flipV="1">
          <a:off x="1860550" y="12882245"/>
          <a:ext cx="8096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78105</xdr:rowOff>
    </xdr:from>
    <xdr:to xmlns:xdr="http://schemas.openxmlformats.org/drawingml/2006/spreadsheetDrawing">
      <xdr:col>15</xdr:col>
      <xdr:colOff>101600</xdr:colOff>
      <xdr:row>78</xdr:row>
      <xdr:rowOff>8255</xdr:rowOff>
    </xdr:to>
    <xdr:sp macro="" textlink="">
      <xdr:nvSpPr>
        <xdr:cNvPr id="181" name="フローチャート: 判断 180"/>
        <xdr:cNvSpPr/>
      </xdr:nvSpPr>
      <xdr:spPr>
        <a:xfrm>
          <a:off x="2619375" y="12797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26035</xdr:rowOff>
    </xdr:from>
    <xdr:ext cx="598805" cy="255905"/>
    <xdr:sp macro="" textlink="">
      <xdr:nvSpPr>
        <xdr:cNvPr id="182" name="テキスト ボックス 181"/>
        <xdr:cNvSpPr txBox="1"/>
      </xdr:nvSpPr>
      <xdr:spPr>
        <a:xfrm>
          <a:off x="2402205" y="125799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74930</xdr:rowOff>
    </xdr:from>
    <xdr:to xmlns:xdr="http://schemas.openxmlformats.org/drawingml/2006/spreadsheetDrawing">
      <xdr:col>10</xdr:col>
      <xdr:colOff>114300</xdr:colOff>
      <xdr:row>78</xdr:row>
      <xdr:rowOff>134620</xdr:rowOff>
    </xdr:to>
    <xdr:cxnSp macro="">
      <xdr:nvCxnSpPr>
        <xdr:cNvPr id="183" name="直線コネクタ 182"/>
        <xdr:cNvCxnSpPr/>
      </xdr:nvCxnSpPr>
      <xdr:spPr>
        <a:xfrm flipV="1">
          <a:off x="1047750" y="12959080"/>
          <a:ext cx="8128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6350</xdr:rowOff>
    </xdr:from>
    <xdr:to xmlns:xdr="http://schemas.openxmlformats.org/drawingml/2006/spreadsheetDrawing">
      <xdr:col>10</xdr:col>
      <xdr:colOff>165100</xdr:colOff>
      <xdr:row>77</xdr:row>
      <xdr:rowOff>108585</xdr:rowOff>
    </xdr:to>
    <xdr:sp macro="" textlink="">
      <xdr:nvSpPr>
        <xdr:cNvPr id="184" name="フローチャート: 判断 183"/>
        <xdr:cNvSpPr/>
      </xdr:nvSpPr>
      <xdr:spPr>
        <a:xfrm>
          <a:off x="1809750" y="127254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125730</xdr:rowOff>
    </xdr:from>
    <xdr:ext cx="598805" cy="256540"/>
    <xdr:sp macro="" textlink="">
      <xdr:nvSpPr>
        <xdr:cNvPr id="185" name="テキスト ボックス 184"/>
        <xdr:cNvSpPr txBox="1"/>
      </xdr:nvSpPr>
      <xdr:spPr>
        <a:xfrm>
          <a:off x="1576705" y="1251458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114300</xdr:rowOff>
    </xdr:from>
    <xdr:to xmlns:xdr="http://schemas.openxmlformats.org/drawingml/2006/spreadsheetDrawing">
      <xdr:col>6</xdr:col>
      <xdr:colOff>38100</xdr:colOff>
      <xdr:row>79</xdr:row>
      <xdr:rowOff>44450</xdr:rowOff>
    </xdr:to>
    <xdr:sp macro="" textlink="">
      <xdr:nvSpPr>
        <xdr:cNvPr id="186" name="フローチャート: 判断 185"/>
        <xdr:cNvSpPr/>
      </xdr:nvSpPr>
      <xdr:spPr>
        <a:xfrm>
          <a:off x="1000125" y="129984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36830</xdr:rowOff>
    </xdr:from>
    <xdr:ext cx="598805" cy="249555"/>
    <xdr:sp macro="" textlink="">
      <xdr:nvSpPr>
        <xdr:cNvPr id="187" name="テキスト ボックス 186"/>
        <xdr:cNvSpPr txBox="1"/>
      </xdr:nvSpPr>
      <xdr:spPr>
        <a:xfrm>
          <a:off x="767080" y="130860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73660</xdr:rowOff>
    </xdr:from>
    <xdr:ext cx="762000" cy="240665"/>
    <xdr:sp macro="" textlink="">
      <xdr:nvSpPr>
        <xdr:cNvPr id="188" name="テキスト ボックス 187"/>
        <xdr:cNvSpPr txBox="1"/>
      </xdr:nvSpPr>
      <xdr:spPr>
        <a:xfrm>
          <a:off x="407987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73660</xdr:rowOff>
    </xdr:from>
    <xdr:ext cx="762000" cy="240665"/>
    <xdr:sp macro="" textlink="">
      <xdr:nvSpPr>
        <xdr:cNvPr id="189" name="テキスト ボックス 188"/>
        <xdr:cNvSpPr txBox="1"/>
      </xdr:nvSpPr>
      <xdr:spPr>
        <a:xfrm>
          <a:off x="331787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73660</xdr:rowOff>
    </xdr:from>
    <xdr:ext cx="762000" cy="240665"/>
    <xdr:sp macro="" textlink="">
      <xdr:nvSpPr>
        <xdr:cNvPr id="190" name="テキスト ボックス 189"/>
        <xdr:cNvSpPr txBox="1"/>
      </xdr:nvSpPr>
      <xdr:spPr>
        <a:xfrm>
          <a:off x="2495550"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73660</xdr:rowOff>
    </xdr:from>
    <xdr:ext cx="762000" cy="240665"/>
    <xdr:sp macro="" textlink="">
      <xdr:nvSpPr>
        <xdr:cNvPr id="191" name="テキスト ボックス 190"/>
        <xdr:cNvSpPr txBox="1"/>
      </xdr:nvSpPr>
      <xdr:spPr>
        <a:xfrm>
          <a:off x="168592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73660</xdr:rowOff>
    </xdr:from>
    <xdr:ext cx="762000" cy="240665"/>
    <xdr:sp macro="" textlink="">
      <xdr:nvSpPr>
        <xdr:cNvPr id="192" name="テキスト ボックス 191"/>
        <xdr:cNvSpPr txBox="1"/>
      </xdr:nvSpPr>
      <xdr:spPr>
        <a:xfrm>
          <a:off x="87312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85725</xdr:rowOff>
    </xdr:from>
    <xdr:to xmlns:xdr="http://schemas.openxmlformats.org/drawingml/2006/spreadsheetDrawing">
      <xdr:col>24</xdr:col>
      <xdr:colOff>114300</xdr:colOff>
      <xdr:row>76</xdr:row>
      <xdr:rowOff>14605</xdr:rowOff>
    </xdr:to>
    <xdr:sp macro="" textlink="">
      <xdr:nvSpPr>
        <xdr:cNvPr id="193" name="楕円 192"/>
        <xdr:cNvSpPr/>
      </xdr:nvSpPr>
      <xdr:spPr>
        <a:xfrm>
          <a:off x="4203700" y="1247457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108585</xdr:rowOff>
    </xdr:from>
    <xdr:ext cx="598805" cy="257175"/>
    <xdr:sp macro="" textlink="">
      <xdr:nvSpPr>
        <xdr:cNvPr id="194" name="民生費該当値テキスト"/>
        <xdr:cNvSpPr txBox="1"/>
      </xdr:nvSpPr>
      <xdr:spPr>
        <a:xfrm>
          <a:off x="4305300" y="1233233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28575</xdr:rowOff>
    </xdr:from>
    <xdr:to xmlns:xdr="http://schemas.openxmlformats.org/drawingml/2006/spreadsheetDrawing">
      <xdr:col>20</xdr:col>
      <xdr:colOff>38100</xdr:colOff>
      <xdr:row>76</xdr:row>
      <xdr:rowOff>131445</xdr:rowOff>
    </xdr:to>
    <xdr:sp macro="" textlink="">
      <xdr:nvSpPr>
        <xdr:cNvPr id="195" name="楕円 194"/>
        <xdr:cNvSpPr/>
      </xdr:nvSpPr>
      <xdr:spPr>
        <a:xfrm>
          <a:off x="3444875" y="12582525"/>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146685</xdr:rowOff>
    </xdr:from>
    <xdr:ext cx="598805" cy="257175"/>
    <xdr:sp macro="" textlink="">
      <xdr:nvSpPr>
        <xdr:cNvPr id="196" name="テキスト ボックス 195"/>
        <xdr:cNvSpPr txBox="1"/>
      </xdr:nvSpPr>
      <xdr:spPr>
        <a:xfrm>
          <a:off x="3211830" y="1237043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111125</xdr:rowOff>
    </xdr:from>
    <xdr:to xmlns:xdr="http://schemas.openxmlformats.org/drawingml/2006/spreadsheetDrawing">
      <xdr:col>15</xdr:col>
      <xdr:colOff>101600</xdr:colOff>
      <xdr:row>78</xdr:row>
      <xdr:rowOff>41275</xdr:rowOff>
    </xdr:to>
    <xdr:sp macro="" textlink="">
      <xdr:nvSpPr>
        <xdr:cNvPr id="197" name="楕円 196"/>
        <xdr:cNvSpPr/>
      </xdr:nvSpPr>
      <xdr:spPr>
        <a:xfrm>
          <a:off x="2619375" y="12830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32385</xdr:rowOff>
    </xdr:from>
    <xdr:ext cx="598805" cy="256540"/>
    <xdr:sp macro="" textlink="">
      <xdr:nvSpPr>
        <xdr:cNvPr id="198" name="テキスト ボックス 197"/>
        <xdr:cNvSpPr txBox="1"/>
      </xdr:nvSpPr>
      <xdr:spPr>
        <a:xfrm>
          <a:off x="2402205" y="129165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25400</xdr:rowOff>
    </xdr:from>
    <xdr:to xmlns:xdr="http://schemas.openxmlformats.org/drawingml/2006/spreadsheetDrawing">
      <xdr:col>10</xdr:col>
      <xdr:colOff>165100</xdr:colOff>
      <xdr:row>78</xdr:row>
      <xdr:rowOff>127000</xdr:rowOff>
    </xdr:to>
    <xdr:sp macro="" textlink="">
      <xdr:nvSpPr>
        <xdr:cNvPr id="199" name="楕円 198"/>
        <xdr:cNvSpPr/>
      </xdr:nvSpPr>
      <xdr:spPr>
        <a:xfrm>
          <a:off x="1809750" y="1290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118110</xdr:rowOff>
    </xdr:from>
    <xdr:ext cx="598805" cy="252095"/>
    <xdr:sp macro="" textlink="">
      <xdr:nvSpPr>
        <xdr:cNvPr id="200" name="テキスト ボックス 199"/>
        <xdr:cNvSpPr txBox="1"/>
      </xdr:nvSpPr>
      <xdr:spPr>
        <a:xfrm>
          <a:off x="1576705" y="1300226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85090</xdr:rowOff>
    </xdr:from>
    <xdr:to xmlns:xdr="http://schemas.openxmlformats.org/drawingml/2006/spreadsheetDrawing">
      <xdr:col>6</xdr:col>
      <xdr:colOff>38100</xdr:colOff>
      <xdr:row>79</xdr:row>
      <xdr:rowOff>13970</xdr:rowOff>
    </xdr:to>
    <xdr:sp macro="" textlink="">
      <xdr:nvSpPr>
        <xdr:cNvPr id="201" name="楕円 200"/>
        <xdr:cNvSpPr/>
      </xdr:nvSpPr>
      <xdr:spPr>
        <a:xfrm>
          <a:off x="1000125" y="12969240"/>
          <a:ext cx="8572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30480</xdr:rowOff>
    </xdr:from>
    <xdr:ext cx="598805" cy="255270"/>
    <xdr:sp macro="" textlink="">
      <xdr:nvSpPr>
        <xdr:cNvPr id="202" name="テキスト ボックス 201"/>
        <xdr:cNvSpPr txBox="1"/>
      </xdr:nvSpPr>
      <xdr:spPr>
        <a:xfrm>
          <a:off x="767080" y="127495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53340</xdr:rowOff>
    </xdr:from>
    <xdr:to xmlns:xdr="http://schemas.openxmlformats.org/drawingml/2006/spreadsheetDrawing">
      <xdr:col>28</xdr:col>
      <xdr:colOff>114300</xdr:colOff>
      <xdr:row>85</xdr:row>
      <xdr:rowOff>29210</xdr:rowOff>
    </xdr:to>
    <xdr:sp macro="" textlink="">
      <xdr:nvSpPr>
        <xdr:cNvPr id="203" name="正方形/長方形 202"/>
        <xdr:cNvSpPr/>
      </xdr:nvSpPr>
      <xdr:spPr>
        <a:xfrm>
          <a:off x="698500" y="13762990"/>
          <a:ext cx="430530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53340</xdr:rowOff>
    </xdr:from>
    <xdr:to xmlns:xdr="http://schemas.openxmlformats.org/drawingml/2006/spreadsheetDrawing">
      <xdr:col>12</xdr:col>
      <xdr:colOff>127000</xdr:colOff>
      <xdr:row>86</xdr:row>
      <xdr:rowOff>129540</xdr:rowOff>
    </xdr:to>
    <xdr:sp macro="" textlink="">
      <xdr:nvSpPr>
        <xdr:cNvPr id="204" name="正方形/長方形 203"/>
        <xdr:cNvSpPr/>
      </xdr:nvSpPr>
      <xdr:spPr>
        <a:xfrm>
          <a:off x="825500"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83185</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25500"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53340</xdr:rowOff>
    </xdr:from>
    <xdr:to xmlns:xdr="http://schemas.openxmlformats.org/drawingml/2006/spreadsheetDrawing">
      <xdr:col>18</xdr:col>
      <xdr:colOff>0</xdr:colOff>
      <xdr:row>86</xdr:row>
      <xdr:rowOff>129540</xdr:rowOff>
    </xdr:to>
    <xdr:sp macro="" textlink="">
      <xdr:nvSpPr>
        <xdr:cNvPr id="206" name="正方形/長方形 205"/>
        <xdr:cNvSpPr/>
      </xdr:nvSpPr>
      <xdr:spPr>
        <a:xfrm>
          <a:off x="1746250"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83185</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746250"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53340</xdr:rowOff>
    </xdr:from>
    <xdr:to xmlns:xdr="http://schemas.openxmlformats.org/drawingml/2006/spreadsheetDrawing">
      <xdr:col>24</xdr:col>
      <xdr:colOff>0</xdr:colOff>
      <xdr:row>86</xdr:row>
      <xdr:rowOff>129540</xdr:rowOff>
    </xdr:to>
    <xdr:sp macro="" textlink="">
      <xdr:nvSpPr>
        <xdr:cNvPr id="208" name="正方形/長方形 207"/>
        <xdr:cNvSpPr/>
      </xdr:nvSpPr>
      <xdr:spPr>
        <a:xfrm>
          <a:off x="2794000"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83185</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794000"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698500" y="14559280"/>
          <a:ext cx="4305300" cy="22682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09550"/>
    <xdr:sp macro="" textlink="">
      <xdr:nvSpPr>
        <xdr:cNvPr id="211" name="テキスト ボックス 210"/>
        <xdr:cNvSpPr txBox="1"/>
      </xdr:nvSpPr>
      <xdr:spPr>
        <a:xfrm>
          <a:off x="676275" y="1437576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920" cy="259080"/>
    <xdr:sp macro="" textlink="">
      <xdr:nvSpPr>
        <xdr:cNvPr id="214" name="テキスト ボックス 213"/>
        <xdr:cNvSpPr txBox="1"/>
      </xdr:nvSpPr>
      <xdr:spPr>
        <a:xfrm>
          <a:off x="48133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16" name="テキスト ボックス 215"/>
        <xdr:cNvSpPr txBox="1"/>
      </xdr:nvSpPr>
      <xdr:spPr>
        <a:xfrm>
          <a:off x="16637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5270"/>
    <xdr:sp macro="" textlink="">
      <xdr:nvSpPr>
        <xdr:cNvPr id="218" name="テキスト ボックス 217"/>
        <xdr:cNvSpPr txBox="1"/>
      </xdr:nvSpPr>
      <xdr:spPr>
        <a:xfrm>
          <a:off x="166370" y="155422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0" name="テキスト ボックス 219"/>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59055</xdr:rowOff>
    </xdr:from>
    <xdr:to xmlns:xdr="http://schemas.openxmlformats.org/drawingml/2006/spreadsheetDrawing">
      <xdr:col>28</xdr:col>
      <xdr:colOff>114300</xdr:colOff>
      <xdr:row>90</xdr:row>
      <xdr:rowOff>59055</xdr:rowOff>
    </xdr:to>
    <xdr:cxnSp macro="">
      <xdr:nvCxnSpPr>
        <xdr:cNvPr id="221" name="直線コネクタ 220"/>
        <xdr:cNvCxnSpPr/>
      </xdr:nvCxnSpPr>
      <xdr:spPr>
        <a:xfrm>
          <a:off x="698500" y="149244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86360</xdr:rowOff>
    </xdr:from>
    <xdr:ext cx="595630" cy="237490"/>
    <xdr:sp macro="" textlink="">
      <xdr:nvSpPr>
        <xdr:cNvPr id="222" name="テキスト ボックス 221"/>
        <xdr:cNvSpPr txBox="1"/>
      </xdr:nvSpPr>
      <xdr:spPr>
        <a:xfrm>
          <a:off x="166370" y="1478661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88</xdr:row>
      <xdr:rowOff>24130</xdr:rowOff>
    </xdr:to>
    <xdr:cxnSp macro="">
      <xdr:nvCxnSpPr>
        <xdr:cNvPr id="223" name="直線コネクタ 222"/>
        <xdr:cNvCxnSpPr/>
      </xdr:nvCxnSpPr>
      <xdr:spPr>
        <a:xfrm>
          <a:off x="698500" y="145592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50800</xdr:rowOff>
    </xdr:from>
    <xdr:ext cx="681990" cy="236855"/>
    <xdr:sp macro="" textlink="">
      <xdr:nvSpPr>
        <xdr:cNvPr id="224" name="テキスト ボックス 223"/>
        <xdr:cNvSpPr txBox="1"/>
      </xdr:nvSpPr>
      <xdr:spPr>
        <a:xfrm>
          <a:off x="76200" y="14420850"/>
          <a:ext cx="6819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698500" y="14559280"/>
          <a:ext cx="4305300" cy="22682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149860</xdr:rowOff>
    </xdr:from>
    <xdr:to xmlns:xdr="http://schemas.openxmlformats.org/drawingml/2006/spreadsheetDrawing">
      <xdr:col>24</xdr:col>
      <xdr:colOff>62865</xdr:colOff>
      <xdr:row>98</xdr:row>
      <xdr:rowOff>168275</xdr:rowOff>
    </xdr:to>
    <xdr:cxnSp macro="">
      <xdr:nvCxnSpPr>
        <xdr:cNvPr id="226" name="直線コネクタ 225"/>
        <xdr:cNvCxnSpPr/>
      </xdr:nvCxnSpPr>
      <xdr:spPr>
        <a:xfrm flipV="1">
          <a:off x="4252595" y="1501521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635</xdr:rowOff>
    </xdr:from>
    <xdr:ext cx="534670" cy="259080"/>
    <xdr:sp macro="" textlink="">
      <xdr:nvSpPr>
        <xdr:cNvPr id="227" name="衛生費最小値テキスト"/>
        <xdr:cNvSpPr txBox="1"/>
      </xdr:nvSpPr>
      <xdr:spPr>
        <a:xfrm>
          <a:off x="4305300" y="16402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168275</xdr:rowOff>
    </xdr:from>
    <xdr:to xmlns:xdr="http://schemas.openxmlformats.org/drawingml/2006/spreadsheetDrawing">
      <xdr:col>24</xdr:col>
      <xdr:colOff>152400</xdr:colOff>
      <xdr:row>98</xdr:row>
      <xdr:rowOff>168275</xdr:rowOff>
    </xdr:to>
    <xdr:cxnSp macro="">
      <xdr:nvCxnSpPr>
        <xdr:cNvPr id="228" name="直線コネクタ 227"/>
        <xdr:cNvCxnSpPr/>
      </xdr:nvCxnSpPr>
      <xdr:spPr>
        <a:xfrm>
          <a:off x="4181475" y="16398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100330</xdr:rowOff>
    </xdr:from>
    <xdr:ext cx="598805" cy="241300"/>
    <xdr:sp macro="" textlink="">
      <xdr:nvSpPr>
        <xdr:cNvPr id="229" name="衛生費最大値テキスト"/>
        <xdr:cNvSpPr txBox="1"/>
      </xdr:nvSpPr>
      <xdr:spPr>
        <a:xfrm>
          <a:off x="4305300" y="14800580"/>
          <a:ext cx="5988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748,513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149860</xdr:rowOff>
    </xdr:from>
    <xdr:to xmlns:xdr="http://schemas.openxmlformats.org/drawingml/2006/spreadsheetDrawing">
      <xdr:col>24</xdr:col>
      <xdr:colOff>152400</xdr:colOff>
      <xdr:row>90</xdr:row>
      <xdr:rowOff>149860</xdr:rowOff>
    </xdr:to>
    <xdr:cxnSp macro="">
      <xdr:nvCxnSpPr>
        <xdr:cNvPr id="230" name="直線コネクタ 229"/>
        <xdr:cNvCxnSpPr/>
      </xdr:nvCxnSpPr>
      <xdr:spPr>
        <a:xfrm>
          <a:off x="4181475" y="150152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98</xdr:row>
      <xdr:rowOff>57150</xdr:rowOff>
    </xdr:from>
    <xdr:to xmlns:xdr="http://schemas.openxmlformats.org/drawingml/2006/spreadsheetDrawing">
      <xdr:col>24</xdr:col>
      <xdr:colOff>63500</xdr:colOff>
      <xdr:row>98</xdr:row>
      <xdr:rowOff>70485</xdr:rowOff>
    </xdr:to>
    <xdr:cxnSp macro="">
      <xdr:nvCxnSpPr>
        <xdr:cNvPr id="231" name="直線コネクタ 230"/>
        <xdr:cNvCxnSpPr/>
      </xdr:nvCxnSpPr>
      <xdr:spPr>
        <a:xfrm flipV="1">
          <a:off x="3492500" y="16287750"/>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170815</xdr:rowOff>
    </xdr:from>
    <xdr:ext cx="534670" cy="258445"/>
    <xdr:sp macro="" textlink="">
      <xdr:nvSpPr>
        <xdr:cNvPr id="232" name="衛生費平均値テキスト"/>
        <xdr:cNvSpPr txBox="1"/>
      </xdr:nvSpPr>
      <xdr:spPr>
        <a:xfrm>
          <a:off x="4305300" y="162299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20955</xdr:rowOff>
    </xdr:from>
    <xdr:to xmlns:xdr="http://schemas.openxmlformats.org/drawingml/2006/spreadsheetDrawing">
      <xdr:col>24</xdr:col>
      <xdr:colOff>114300</xdr:colOff>
      <xdr:row>98</xdr:row>
      <xdr:rowOff>122555</xdr:rowOff>
    </xdr:to>
    <xdr:sp macro="" textlink="">
      <xdr:nvSpPr>
        <xdr:cNvPr id="233" name="フローチャート: 判断 232"/>
        <xdr:cNvSpPr/>
      </xdr:nvSpPr>
      <xdr:spPr>
        <a:xfrm>
          <a:off x="4203700" y="1625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70485</xdr:rowOff>
    </xdr:from>
    <xdr:to xmlns:xdr="http://schemas.openxmlformats.org/drawingml/2006/spreadsheetDrawing">
      <xdr:col>19</xdr:col>
      <xdr:colOff>174625</xdr:colOff>
      <xdr:row>98</xdr:row>
      <xdr:rowOff>113665</xdr:rowOff>
    </xdr:to>
    <xdr:cxnSp macro="">
      <xdr:nvCxnSpPr>
        <xdr:cNvPr id="234" name="直線コネクタ 233"/>
        <xdr:cNvCxnSpPr/>
      </xdr:nvCxnSpPr>
      <xdr:spPr>
        <a:xfrm flipV="1">
          <a:off x="2670175" y="16301085"/>
          <a:ext cx="82232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63500</xdr:rowOff>
    </xdr:from>
    <xdr:to xmlns:xdr="http://schemas.openxmlformats.org/drawingml/2006/spreadsheetDrawing">
      <xdr:col>20</xdr:col>
      <xdr:colOff>38100</xdr:colOff>
      <xdr:row>98</xdr:row>
      <xdr:rowOff>164465</xdr:rowOff>
    </xdr:to>
    <xdr:sp macro="" textlink="">
      <xdr:nvSpPr>
        <xdr:cNvPr id="235" name="フローチャート: 判断 234"/>
        <xdr:cNvSpPr/>
      </xdr:nvSpPr>
      <xdr:spPr>
        <a:xfrm>
          <a:off x="3444875" y="1629410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155575</xdr:rowOff>
    </xdr:from>
    <xdr:ext cx="530860" cy="255270"/>
    <xdr:sp macro="" textlink="">
      <xdr:nvSpPr>
        <xdr:cNvPr id="236" name="テキスト ボックス 235"/>
        <xdr:cNvSpPr txBox="1"/>
      </xdr:nvSpPr>
      <xdr:spPr>
        <a:xfrm>
          <a:off x="3244215" y="163861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100330</xdr:rowOff>
    </xdr:from>
    <xdr:to xmlns:xdr="http://schemas.openxmlformats.org/drawingml/2006/spreadsheetDrawing">
      <xdr:col>15</xdr:col>
      <xdr:colOff>50800</xdr:colOff>
      <xdr:row>98</xdr:row>
      <xdr:rowOff>113665</xdr:rowOff>
    </xdr:to>
    <xdr:cxnSp macro="">
      <xdr:nvCxnSpPr>
        <xdr:cNvPr id="237" name="直線コネクタ 236"/>
        <xdr:cNvCxnSpPr/>
      </xdr:nvCxnSpPr>
      <xdr:spPr>
        <a:xfrm>
          <a:off x="1860550" y="16330930"/>
          <a:ext cx="8096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66675</xdr:rowOff>
    </xdr:from>
    <xdr:to xmlns:xdr="http://schemas.openxmlformats.org/drawingml/2006/spreadsheetDrawing">
      <xdr:col>15</xdr:col>
      <xdr:colOff>101600</xdr:colOff>
      <xdr:row>98</xdr:row>
      <xdr:rowOff>168275</xdr:rowOff>
    </xdr:to>
    <xdr:sp macro="" textlink="">
      <xdr:nvSpPr>
        <xdr:cNvPr id="238" name="フローチャート: 判断 237"/>
        <xdr:cNvSpPr/>
      </xdr:nvSpPr>
      <xdr:spPr>
        <a:xfrm>
          <a:off x="2619375" y="162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159385</xdr:rowOff>
    </xdr:from>
    <xdr:ext cx="530860" cy="258445"/>
    <xdr:sp macro="" textlink="">
      <xdr:nvSpPr>
        <xdr:cNvPr id="239" name="テキスト ボックス 238"/>
        <xdr:cNvSpPr txBox="1"/>
      </xdr:nvSpPr>
      <xdr:spPr>
        <a:xfrm>
          <a:off x="2434590" y="163899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98</xdr:row>
      <xdr:rowOff>100330</xdr:rowOff>
    </xdr:from>
    <xdr:to xmlns:xdr="http://schemas.openxmlformats.org/drawingml/2006/spreadsheetDrawing">
      <xdr:col>10</xdr:col>
      <xdr:colOff>114300</xdr:colOff>
      <xdr:row>98</xdr:row>
      <xdr:rowOff>120650</xdr:rowOff>
    </xdr:to>
    <xdr:cxnSp macro="">
      <xdr:nvCxnSpPr>
        <xdr:cNvPr id="240" name="直線コネクタ 239"/>
        <xdr:cNvCxnSpPr/>
      </xdr:nvCxnSpPr>
      <xdr:spPr>
        <a:xfrm flipV="1">
          <a:off x="1047750" y="16330930"/>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62230</xdr:rowOff>
    </xdr:from>
    <xdr:to xmlns:xdr="http://schemas.openxmlformats.org/drawingml/2006/spreadsheetDrawing">
      <xdr:col>10</xdr:col>
      <xdr:colOff>165100</xdr:colOff>
      <xdr:row>98</xdr:row>
      <xdr:rowOff>163830</xdr:rowOff>
    </xdr:to>
    <xdr:sp macro="" textlink="">
      <xdr:nvSpPr>
        <xdr:cNvPr id="241" name="フローチャート: 判断 240"/>
        <xdr:cNvSpPr/>
      </xdr:nvSpPr>
      <xdr:spPr>
        <a:xfrm>
          <a:off x="1809750" y="1629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154940</xdr:rowOff>
    </xdr:from>
    <xdr:ext cx="530860" cy="255270"/>
    <xdr:sp macro="" textlink="">
      <xdr:nvSpPr>
        <xdr:cNvPr id="242" name="テキスト ボックス 241"/>
        <xdr:cNvSpPr txBox="1"/>
      </xdr:nvSpPr>
      <xdr:spPr>
        <a:xfrm>
          <a:off x="1609090" y="163855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68580</xdr:rowOff>
    </xdr:from>
    <xdr:to xmlns:xdr="http://schemas.openxmlformats.org/drawingml/2006/spreadsheetDrawing">
      <xdr:col>6</xdr:col>
      <xdr:colOff>38100</xdr:colOff>
      <xdr:row>98</xdr:row>
      <xdr:rowOff>170180</xdr:rowOff>
    </xdr:to>
    <xdr:sp macro="" textlink="">
      <xdr:nvSpPr>
        <xdr:cNvPr id="243" name="フローチャート: 判断 242"/>
        <xdr:cNvSpPr/>
      </xdr:nvSpPr>
      <xdr:spPr>
        <a:xfrm>
          <a:off x="1000125" y="162991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15240</xdr:rowOff>
    </xdr:from>
    <xdr:ext cx="530860" cy="259080"/>
    <xdr:sp macro="" textlink="">
      <xdr:nvSpPr>
        <xdr:cNvPr id="244" name="テキスト ボックス 243"/>
        <xdr:cNvSpPr txBox="1"/>
      </xdr:nvSpPr>
      <xdr:spPr>
        <a:xfrm>
          <a:off x="799465" y="160743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6" name="テキスト ボックス 245"/>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49" name="テキスト ボックス 248"/>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6350</xdr:rowOff>
    </xdr:from>
    <xdr:to xmlns:xdr="http://schemas.openxmlformats.org/drawingml/2006/spreadsheetDrawing">
      <xdr:col>24</xdr:col>
      <xdr:colOff>114300</xdr:colOff>
      <xdr:row>98</xdr:row>
      <xdr:rowOff>107950</xdr:rowOff>
    </xdr:to>
    <xdr:sp macro="" textlink="">
      <xdr:nvSpPr>
        <xdr:cNvPr id="250" name="楕円 249"/>
        <xdr:cNvSpPr/>
      </xdr:nvSpPr>
      <xdr:spPr>
        <a:xfrm>
          <a:off x="4203700" y="162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137160</xdr:rowOff>
    </xdr:from>
    <xdr:ext cx="534670" cy="259080"/>
    <xdr:sp macro="" textlink="">
      <xdr:nvSpPr>
        <xdr:cNvPr id="251" name="衛生費該当値テキスト"/>
        <xdr:cNvSpPr txBox="1"/>
      </xdr:nvSpPr>
      <xdr:spPr>
        <a:xfrm>
          <a:off x="4305300" y="16024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19685</xdr:rowOff>
    </xdr:from>
    <xdr:to xmlns:xdr="http://schemas.openxmlformats.org/drawingml/2006/spreadsheetDrawing">
      <xdr:col>20</xdr:col>
      <xdr:colOff>38100</xdr:colOff>
      <xdr:row>98</xdr:row>
      <xdr:rowOff>121285</xdr:rowOff>
    </xdr:to>
    <xdr:sp macro="" textlink="">
      <xdr:nvSpPr>
        <xdr:cNvPr id="252" name="楕円 251"/>
        <xdr:cNvSpPr/>
      </xdr:nvSpPr>
      <xdr:spPr>
        <a:xfrm>
          <a:off x="3444875" y="162502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137795</xdr:rowOff>
    </xdr:from>
    <xdr:ext cx="530860" cy="259080"/>
    <xdr:sp macro="" textlink="">
      <xdr:nvSpPr>
        <xdr:cNvPr id="253" name="テキスト ボックス 252"/>
        <xdr:cNvSpPr txBox="1"/>
      </xdr:nvSpPr>
      <xdr:spPr>
        <a:xfrm>
          <a:off x="3244215" y="160254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63500</xdr:rowOff>
    </xdr:from>
    <xdr:to xmlns:xdr="http://schemas.openxmlformats.org/drawingml/2006/spreadsheetDrawing">
      <xdr:col>15</xdr:col>
      <xdr:colOff>101600</xdr:colOff>
      <xdr:row>98</xdr:row>
      <xdr:rowOff>164465</xdr:rowOff>
    </xdr:to>
    <xdr:sp macro="" textlink="">
      <xdr:nvSpPr>
        <xdr:cNvPr id="254" name="楕円 253"/>
        <xdr:cNvSpPr/>
      </xdr:nvSpPr>
      <xdr:spPr>
        <a:xfrm>
          <a:off x="2619375" y="16294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9525</xdr:rowOff>
    </xdr:from>
    <xdr:ext cx="530860" cy="255270"/>
    <xdr:sp macro="" textlink="">
      <xdr:nvSpPr>
        <xdr:cNvPr id="255" name="テキスト ボックス 254"/>
        <xdr:cNvSpPr txBox="1"/>
      </xdr:nvSpPr>
      <xdr:spPr>
        <a:xfrm>
          <a:off x="2434590" y="160686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49530</xdr:rowOff>
    </xdr:from>
    <xdr:to xmlns:xdr="http://schemas.openxmlformats.org/drawingml/2006/spreadsheetDrawing">
      <xdr:col>10</xdr:col>
      <xdr:colOff>165100</xdr:colOff>
      <xdr:row>98</xdr:row>
      <xdr:rowOff>151130</xdr:rowOff>
    </xdr:to>
    <xdr:sp macro="" textlink="">
      <xdr:nvSpPr>
        <xdr:cNvPr id="256" name="楕円 255"/>
        <xdr:cNvSpPr/>
      </xdr:nvSpPr>
      <xdr:spPr>
        <a:xfrm>
          <a:off x="1809750" y="16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167640</xdr:rowOff>
    </xdr:from>
    <xdr:ext cx="530860" cy="255270"/>
    <xdr:sp macro="" textlink="">
      <xdr:nvSpPr>
        <xdr:cNvPr id="257" name="テキスト ボックス 256"/>
        <xdr:cNvSpPr txBox="1"/>
      </xdr:nvSpPr>
      <xdr:spPr>
        <a:xfrm>
          <a:off x="1609090" y="160553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69215</xdr:rowOff>
    </xdr:from>
    <xdr:to xmlns:xdr="http://schemas.openxmlformats.org/drawingml/2006/spreadsheetDrawing">
      <xdr:col>6</xdr:col>
      <xdr:colOff>38100</xdr:colOff>
      <xdr:row>98</xdr:row>
      <xdr:rowOff>170815</xdr:rowOff>
    </xdr:to>
    <xdr:sp macro="" textlink="">
      <xdr:nvSpPr>
        <xdr:cNvPr id="258" name="楕円 257"/>
        <xdr:cNvSpPr/>
      </xdr:nvSpPr>
      <xdr:spPr>
        <a:xfrm>
          <a:off x="1000125" y="162998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161925</xdr:rowOff>
    </xdr:from>
    <xdr:ext cx="530860" cy="259080"/>
    <xdr:sp macro="" textlink="">
      <xdr:nvSpPr>
        <xdr:cNvPr id="259" name="テキスト ボックス 258"/>
        <xdr:cNvSpPr txBox="1"/>
      </xdr:nvSpPr>
      <xdr:spPr>
        <a:xfrm>
          <a:off x="799465" y="16392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30480</xdr:rowOff>
    </xdr:to>
    <xdr:sp macro="" textlink="">
      <xdr:nvSpPr>
        <xdr:cNvPr id="260" name="正方形/長方形 259"/>
        <xdr:cNvSpPr/>
      </xdr:nvSpPr>
      <xdr:spPr>
        <a:xfrm>
          <a:off x="6064250" y="3860800"/>
          <a:ext cx="4289425"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1753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1753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112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112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159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159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81280</xdr:rowOff>
    </xdr:to>
    <xdr:sp macro="" textlink="">
      <xdr:nvSpPr>
        <xdr:cNvPr id="267" name="正方形/長方形 266"/>
        <xdr:cNvSpPr/>
      </xdr:nvSpPr>
      <xdr:spPr>
        <a:xfrm>
          <a:off x="6064250" y="4654550"/>
          <a:ext cx="4289425"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23520"/>
    <xdr:sp macro="" textlink="">
      <xdr:nvSpPr>
        <xdr:cNvPr id="268" name="テキスト ボックス 267"/>
        <xdr:cNvSpPr txBox="1"/>
      </xdr:nvSpPr>
      <xdr:spPr>
        <a:xfrm>
          <a:off x="6026150" y="446976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81280</xdr:rowOff>
    </xdr:from>
    <xdr:to xmlns:xdr="http://schemas.openxmlformats.org/drawingml/2006/spreadsheetDrawing">
      <xdr:col>59</xdr:col>
      <xdr:colOff>50800</xdr:colOff>
      <xdr:row>41</xdr:row>
      <xdr:rowOff>81280</xdr:rowOff>
    </xdr:to>
    <xdr:cxnSp macro="">
      <xdr:nvCxnSpPr>
        <xdr:cNvPr id="269" name="直線コネクタ 268"/>
        <xdr:cNvCxnSpPr/>
      </xdr:nvCxnSpPr>
      <xdr:spPr>
        <a:xfrm>
          <a:off x="6064250" y="68567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064250" y="6419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48920" cy="257175"/>
    <xdr:sp macro="" textlink="">
      <xdr:nvSpPr>
        <xdr:cNvPr id="271" name="テキスト ボックス 270"/>
        <xdr:cNvSpPr txBox="1"/>
      </xdr:nvSpPr>
      <xdr:spPr>
        <a:xfrm>
          <a:off x="5831205" y="628015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064250" y="5975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3550" cy="254000"/>
    <xdr:sp macro="" textlink="">
      <xdr:nvSpPr>
        <xdr:cNvPr id="273" name="テキスト ボックス 272"/>
        <xdr:cNvSpPr txBox="1"/>
      </xdr:nvSpPr>
      <xdr:spPr>
        <a:xfrm>
          <a:off x="5628640" y="5839460"/>
          <a:ext cx="463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81280</xdr:rowOff>
    </xdr:from>
    <xdr:to xmlns:xdr="http://schemas.openxmlformats.org/drawingml/2006/spreadsheetDrawing">
      <xdr:col>59</xdr:col>
      <xdr:colOff>50800</xdr:colOff>
      <xdr:row>33</xdr:row>
      <xdr:rowOff>81280</xdr:rowOff>
    </xdr:to>
    <xdr:cxnSp macro="">
      <xdr:nvCxnSpPr>
        <xdr:cNvPr id="274" name="直線コネクタ 273"/>
        <xdr:cNvCxnSpPr/>
      </xdr:nvCxnSpPr>
      <xdr:spPr>
        <a:xfrm>
          <a:off x="6064250" y="55359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110490</xdr:rowOff>
    </xdr:from>
    <xdr:ext cx="463550" cy="257175"/>
    <xdr:sp macro="" textlink="">
      <xdr:nvSpPr>
        <xdr:cNvPr id="275" name="テキスト ボックス 274"/>
        <xdr:cNvSpPr txBox="1"/>
      </xdr:nvSpPr>
      <xdr:spPr>
        <a:xfrm>
          <a:off x="5628640" y="5400040"/>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064250" y="50990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165100</xdr:rowOff>
    </xdr:from>
    <xdr:ext cx="463550" cy="257175"/>
    <xdr:sp macro="" textlink="">
      <xdr:nvSpPr>
        <xdr:cNvPr id="277" name="テキスト ボックス 276"/>
        <xdr:cNvSpPr txBox="1"/>
      </xdr:nvSpPr>
      <xdr:spPr>
        <a:xfrm>
          <a:off x="5628640" y="4959350"/>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064250" y="4654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3550" cy="254000"/>
    <xdr:sp macro="" textlink="">
      <xdr:nvSpPr>
        <xdr:cNvPr id="279" name="テキスト ボックス 278"/>
        <xdr:cNvSpPr txBox="1"/>
      </xdr:nvSpPr>
      <xdr:spPr>
        <a:xfrm>
          <a:off x="5628640" y="4518660"/>
          <a:ext cx="463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81280</xdr:rowOff>
    </xdr:to>
    <xdr:sp macro="" textlink="">
      <xdr:nvSpPr>
        <xdr:cNvPr id="280" name="労働費グラフ枠"/>
        <xdr:cNvSpPr/>
      </xdr:nvSpPr>
      <xdr:spPr>
        <a:xfrm>
          <a:off x="6064250" y="4654550"/>
          <a:ext cx="4289425"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118745</xdr:rowOff>
    </xdr:from>
    <xdr:to xmlns:xdr="http://schemas.openxmlformats.org/drawingml/2006/spreadsheetDrawing">
      <xdr:col>54</xdr:col>
      <xdr:colOff>174625</xdr:colOff>
      <xdr:row>38</xdr:row>
      <xdr:rowOff>139700</xdr:rowOff>
    </xdr:to>
    <xdr:cxnSp macro="">
      <xdr:nvCxnSpPr>
        <xdr:cNvPr id="281" name="直線コネクタ 280"/>
        <xdr:cNvCxnSpPr/>
      </xdr:nvCxnSpPr>
      <xdr:spPr>
        <a:xfrm flipV="1">
          <a:off x="9604375" y="5243195"/>
          <a:ext cx="0" cy="1176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142875</xdr:rowOff>
    </xdr:from>
    <xdr:ext cx="249555" cy="257175"/>
    <xdr:sp macro="" textlink="">
      <xdr:nvSpPr>
        <xdr:cNvPr id="282" name="労働費最小値テキスト"/>
        <xdr:cNvSpPr txBox="1"/>
      </xdr:nvSpPr>
      <xdr:spPr>
        <a:xfrm>
          <a:off x="9655175" y="642302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3" name="直線コネクタ 282"/>
        <xdr:cNvCxnSpPr/>
      </xdr:nvCxnSpPr>
      <xdr:spPr>
        <a:xfrm>
          <a:off x="9531350" y="6419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64135</xdr:rowOff>
    </xdr:from>
    <xdr:ext cx="469900" cy="255270"/>
    <xdr:sp macro="" textlink="">
      <xdr:nvSpPr>
        <xdr:cNvPr id="284" name="労働費最大値テキスト"/>
        <xdr:cNvSpPr txBox="1"/>
      </xdr:nvSpPr>
      <xdr:spPr>
        <a:xfrm>
          <a:off x="9655175" y="50234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5,342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118745</xdr:rowOff>
    </xdr:from>
    <xdr:to xmlns:xdr="http://schemas.openxmlformats.org/drawingml/2006/spreadsheetDrawing">
      <xdr:col>55</xdr:col>
      <xdr:colOff>88900</xdr:colOff>
      <xdr:row>31</xdr:row>
      <xdr:rowOff>118745</xdr:rowOff>
    </xdr:to>
    <xdr:cxnSp macro="">
      <xdr:nvCxnSpPr>
        <xdr:cNvPr id="285" name="直線コネクタ 284"/>
        <xdr:cNvCxnSpPr/>
      </xdr:nvCxnSpPr>
      <xdr:spPr>
        <a:xfrm>
          <a:off x="9531350" y="52431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133985</xdr:rowOff>
    </xdr:from>
    <xdr:to xmlns:xdr="http://schemas.openxmlformats.org/drawingml/2006/spreadsheetDrawing">
      <xdr:col>55</xdr:col>
      <xdr:colOff>0</xdr:colOff>
      <xdr:row>38</xdr:row>
      <xdr:rowOff>134620</xdr:rowOff>
    </xdr:to>
    <xdr:cxnSp macro="">
      <xdr:nvCxnSpPr>
        <xdr:cNvPr id="286" name="直線コネクタ 285"/>
        <xdr:cNvCxnSpPr/>
      </xdr:nvCxnSpPr>
      <xdr:spPr>
        <a:xfrm>
          <a:off x="8845550" y="6414135"/>
          <a:ext cx="758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116840</xdr:rowOff>
    </xdr:from>
    <xdr:ext cx="378460" cy="254635"/>
    <xdr:sp macro="" textlink="">
      <xdr:nvSpPr>
        <xdr:cNvPr id="287" name="労働費平均値テキスト"/>
        <xdr:cNvSpPr txBox="1"/>
      </xdr:nvSpPr>
      <xdr:spPr>
        <a:xfrm>
          <a:off x="9655175" y="6066790"/>
          <a:ext cx="3784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93980</xdr:rowOff>
    </xdr:from>
    <xdr:to xmlns:xdr="http://schemas.openxmlformats.org/drawingml/2006/spreadsheetDrawing">
      <xdr:col>55</xdr:col>
      <xdr:colOff>50800</xdr:colOff>
      <xdr:row>38</xdr:row>
      <xdr:rowOff>24130</xdr:rowOff>
    </xdr:to>
    <xdr:sp macro="" textlink="">
      <xdr:nvSpPr>
        <xdr:cNvPr id="288" name="フローチャート: 判断 287"/>
        <xdr:cNvSpPr/>
      </xdr:nvSpPr>
      <xdr:spPr>
        <a:xfrm>
          <a:off x="9569450" y="62090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133985</xdr:rowOff>
    </xdr:from>
    <xdr:to xmlns:xdr="http://schemas.openxmlformats.org/drawingml/2006/spreadsheetDrawing">
      <xdr:col>50</xdr:col>
      <xdr:colOff>114300</xdr:colOff>
      <xdr:row>38</xdr:row>
      <xdr:rowOff>134620</xdr:rowOff>
    </xdr:to>
    <xdr:cxnSp macro="">
      <xdr:nvCxnSpPr>
        <xdr:cNvPr id="289" name="直線コネクタ 288"/>
        <xdr:cNvCxnSpPr/>
      </xdr:nvCxnSpPr>
      <xdr:spPr>
        <a:xfrm flipV="1">
          <a:off x="8032750" y="641413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140970</xdr:rowOff>
    </xdr:from>
    <xdr:to xmlns:xdr="http://schemas.openxmlformats.org/drawingml/2006/spreadsheetDrawing">
      <xdr:col>50</xdr:col>
      <xdr:colOff>165100</xdr:colOff>
      <xdr:row>38</xdr:row>
      <xdr:rowOff>71120</xdr:rowOff>
    </xdr:to>
    <xdr:sp macro="" textlink="">
      <xdr:nvSpPr>
        <xdr:cNvPr id="290" name="フローチャート: 判断 289"/>
        <xdr:cNvSpPr/>
      </xdr:nvSpPr>
      <xdr:spPr>
        <a:xfrm>
          <a:off x="8794750" y="6256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87630</xdr:rowOff>
    </xdr:from>
    <xdr:ext cx="374650" cy="254000"/>
    <xdr:sp macro="" textlink="">
      <xdr:nvSpPr>
        <xdr:cNvPr id="291" name="テキスト ボックス 290"/>
        <xdr:cNvSpPr txBox="1"/>
      </xdr:nvSpPr>
      <xdr:spPr>
        <a:xfrm>
          <a:off x="8672195" y="6037580"/>
          <a:ext cx="3746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134620</xdr:rowOff>
    </xdr:from>
    <xdr:to xmlns:xdr="http://schemas.openxmlformats.org/drawingml/2006/spreadsheetDrawing">
      <xdr:col>45</xdr:col>
      <xdr:colOff>174625</xdr:colOff>
      <xdr:row>38</xdr:row>
      <xdr:rowOff>134620</xdr:rowOff>
    </xdr:to>
    <xdr:cxnSp macro="">
      <xdr:nvCxnSpPr>
        <xdr:cNvPr id="292" name="直線コネクタ 291"/>
        <xdr:cNvCxnSpPr/>
      </xdr:nvCxnSpPr>
      <xdr:spPr>
        <a:xfrm flipV="1">
          <a:off x="7210425" y="64147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131445</xdr:rowOff>
    </xdr:from>
    <xdr:to xmlns:xdr="http://schemas.openxmlformats.org/drawingml/2006/spreadsheetDrawing">
      <xdr:col>46</xdr:col>
      <xdr:colOff>38100</xdr:colOff>
      <xdr:row>38</xdr:row>
      <xdr:rowOff>61595</xdr:rowOff>
    </xdr:to>
    <xdr:sp macro="" textlink="">
      <xdr:nvSpPr>
        <xdr:cNvPr id="293" name="フローチャート: 判断 292"/>
        <xdr:cNvSpPr/>
      </xdr:nvSpPr>
      <xdr:spPr>
        <a:xfrm>
          <a:off x="7985125" y="62464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36</xdr:row>
      <xdr:rowOff>76835</xdr:rowOff>
    </xdr:from>
    <xdr:ext cx="378460" cy="257175"/>
    <xdr:sp macro="" textlink="">
      <xdr:nvSpPr>
        <xdr:cNvPr id="294" name="テキスト ボックス 293"/>
        <xdr:cNvSpPr txBox="1"/>
      </xdr:nvSpPr>
      <xdr:spPr>
        <a:xfrm>
          <a:off x="7858125" y="602678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134620</xdr:rowOff>
    </xdr:from>
    <xdr:to xmlns:xdr="http://schemas.openxmlformats.org/drawingml/2006/spreadsheetDrawing">
      <xdr:col>41</xdr:col>
      <xdr:colOff>50800</xdr:colOff>
      <xdr:row>38</xdr:row>
      <xdr:rowOff>135890</xdr:rowOff>
    </xdr:to>
    <xdr:cxnSp macro="">
      <xdr:nvCxnSpPr>
        <xdr:cNvPr id="295" name="直線コネクタ 294"/>
        <xdr:cNvCxnSpPr/>
      </xdr:nvCxnSpPr>
      <xdr:spPr>
        <a:xfrm flipV="1">
          <a:off x="6400800" y="641477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83185</xdr:rowOff>
    </xdr:from>
    <xdr:to xmlns:xdr="http://schemas.openxmlformats.org/drawingml/2006/spreadsheetDrawing">
      <xdr:col>41</xdr:col>
      <xdr:colOff>101600</xdr:colOff>
      <xdr:row>38</xdr:row>
      <xdr:rowOff>12065</xdr:rowOff>
    </xdr:to>
    <xdr:sp macro="" textlink="">
      <xdr:nvSpPr>
        <xdr:cNvPr id="296" name="フローチャート: 判断 295"/>
        <xdr:cNvSpPr/>
      </xdr:nvSpPr>
      <xdr:spPr>
        <a:xfrm>
          <a:off x="7159625" y="619823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28575</xdr:rowOff>
    </xdr:from>
    <xdr:ext cx="374650" cy="255270"/>
    <xdr:sp macro="" textlink="">
      <xdr:nvSpPr>
        <xdr:cNvPr id="297" name="テキスト ボックス 296"/>
        <xdr:cNvSpPr txBox="1"/>
      </xdr:nvSpPr>
      <xdr:spPr>
        <a:xfrm>
          <a:off x="7037070" y="5978525"/>
          <a:ext cx="374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140970</xdr:rowOff>
    </xdr:from>
    <xdr:to xmlns:xdr="http://schemas.openxmlformats.org/drawingml/2006/spreadsheetDrawing">
      <xdr:col>36</xdr:col>
      <xdr:colOff>165100</xdr:colOff>
      <xdr:row>38</xdr:row>
      <xdr:rowOff>71120</xdr:rowOff>
    </xdr:to>
    <xdr:sp macro="" textlink="">
      <xdr:nvSpPr>
        <xdr:cNvPr id="298" name="フローチャート: 判断 297"/>
        <xdr:cNvSpPr/>
      </xdr:nvSpPr>
      <xdr:spPr>
        <a:xfrm>
          <a:off x="6350000" y="6256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87630</xdr:rowOff>
    </xdr:from>
    <xdr:ext cx="374650" cy="254000"/>
    <xdr:sp macro="" textlink="">
      <xdr:nvSpPr>
        <xdr:cNvPr id="299" name="テキスト ボックス 298"/>
        <xdr:cNvSpPr txBox="1"/>
      </xdr:nvSpPr>
      <xdr:spPr>
        <a:xfrm>
          <a:off x="6227445" y="6037580"/>
          <a:ext cx="3746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78740</xdr:rowOff>
    </xdr:from>
    <xdr:ext cx="762000" cy="257810"/>
    <xdr:sp macro="" textlink="">
      <xdr:nvSpPr>
        <xdr:cNvPr id="300" name="テキスト ボックス 299"/>
        <xdr:cNvSpPr txBox="1"/>
      </xdr:nvSpPr>
      <xdr:spPr>
        <a:xfrm>
          <a:off x="9429750"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78740</xdr:rowOff>
    </xdr:from>
    <xdr:ext cx="762000" cy="257810"/>
    <xdr:sp macro="" textlink="">
      <xdr:nvSpPr>
        <xdr:cNvPr id="301" name="テキスト ボックス 300"/>
        <xdr:cNvSpPr txBox="1"/>
      </xdr:nvSpPr>
      <xdr:spPr>
        <a:xfrm>
          <a:off x="8670925"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78740</xdr:rowOff>
    </xdr:from>
    <xdr:ext cx="762000" cy="257810"/>
    <xdr:sp macro="" textlink="">
      <xdr:nvSpPr>
        <xdr:cNvPr id="302" name="テキスト ボックス 301"/>
        <xdr:cNvSpPr txBox="1"/>
      </xdr:nvSpPr>
      <xdr:spPr>
        <a:xfrm>
          <a:off x="7858125"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78740</xdr:rowOff>
    </xdr:from>
    <xdr:ext cx="762000" cy="257810"/>
    <xdr:sp macro="" textlink="">
      <xdr:nvSpPr>
        <xdr:cNvPr id="303" name="テキスト ボックス 302"/>
        <xdr:cNvSpPr txBox="1"/>
      </xdr:nvSpPr>
      <xdr:spPr>
        <a:xfrm>
          <a:off x="7035800"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78740</xdr:rowOff>
    </xdr:from>
    <xdr:ext cx="762000" cy="257810"/>
    <xdr:sp macro="" textlink="">
      <xdr:nvSpPr>
        <xdr:cNvPr id="304" name="テキスト ボックス 303"/>
        <xdr:cNvSpPr txBox="1"/>
      </xdr:nvSpPr>
      <xdr:spPr>
        <a:xfrm>
          <a:off x="6226175"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85090</xdr:rowOff>
    </xdr:from>
    <xdr:to xmlns:xdr="http://schemas.openxmlformats.org/drawingml/2006/spreadsheetDrawing">
      <xdr:col>55</xdr:col>
      <xdr:colOff>50800</xdr:colOff>
      <xdr:row>39</xdr:row>
      <xdr:rowOff>13970</xdr:rowOff>
    </xdr:to>
    <xdr:sp macro="" textlink="">
      <xdr:nvSpPr>
        <xdr:cNvPr id="305" name="楕円 304"/>
        <xdr:cNvSpPr/>
      </xdr:nvSpPr>
      <xdr:spPr>
        <a:xfrm>
          <a:off x="9569450" y="6365240"/>
          <a:ext cx="8572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165100</xdr:rowOff>
    </xdr:from>
    <xdr:ext cx="313690" cy="257810"/>
    <xdr:sp macro="" textlink="">
      <xdr:nvSpPr>
        <xdr:cNvPr id="306" name="労働費該当値テキスト"/>
        <xdr:cNvSpPr txBox="1"/>
      </xdr:nvSpPr>
      <xdr:spPr>
        <a:xfrm>
          <a:off x="9655175" y="628015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84455</xdr:rowOff>
    </xdr:from>
    <xdr:to xmlns:xdr="http://schemas.openxmlformats.org/drawingml/2006/spreadsheetDrawing">
      <xdr:col>50</xdr:col>
      <xdr:colOff>165100</xdr:colOff>
      <xdr:row>39</xdr:row>
      <xdr:rowOff>13335</xdr:rowOff>
    </xdr:to>
    <xdr:sp macro="" textlink="">
      <xdr:nvSpPr>
        <xdr:cNvPr id="307" name="楕円 306"/>
        <xdr:cNvSpPr/>
      </xdr:nvSpPr>
      <xdr:spPr>
        <a:xfrm>
          <a:off x="8794750" y="636460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39</xdr:row>
      <xdr:rowOff>5715</xdr:rowOff>
    </xdr:from>
    <xdr:ext cx="313690" cy="257175"/>
    <xdr:sp macro="" textlink="">
      <xdr:nvSpPr>
        <xdr:cNvPr id="308" name="テキスト ボックス 307"/>
        <xdr:cNvSpPr txBox="1"/>
      </xdr:nvSpPr>
      <xdr:spPr>
        <a:xfrm>
          <a:off x="8704580" y="645096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85090</xdr:rowOff>
    </xdr:from>
    <xdr:to xmlns:xdr="http://schemas.openxmlformats.org/drawingml/2006/spreadsheetDrawing">
      <xdr:col>46</xdr:col>
      <xdr:colOff>38100</xdr:colOff>
      <xdr:row>39</xdr:row>
      <xdr:rowOff>13970</xdr:rowOff>
    </xdr:to>
    <xdr:sp macro="" textlink="">
      <xdr:nvSpPr>
        <xdr:cNvPr id="309" name="楕円 308"/>
        <xdr:cNvSpPr/>
      </xdr:nvSpPr>
      <xdr:spPr>
        <a:xfrm>
          <a:off x="7985125" y="6365240"/>
          <a:ext cx="8572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5715</xdr:rowOff>
    </xdr:from>
    <xdr:ext cx="313690" cy="257175"/>
    <xdr:sp macro="" textlink="">
      <xdr:nvSpPr>
        <xdr:cNvPr id="310" name="テキスト ボックス 309"/>
        <xdr:cNvSpPr txBox="1"/>
      </xdr:nvSpPr>
      <xdr:spPr>
        <a:xfrm>
          <a:off x="7879080" y="645096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85090</xdr:rowOff>
    </xdr:from>
    <xdr:to xmlns:xdr="http://schemas.openxmlformats.org/drawingml/2006/spreadsheetDrawing">
      <xdr:col>41</xdr:col>
      <xdr:colOff>101600</xdr:colOff>
      <xdr:row>39</xdr:row>
      <xdr:rowOff>13970</xdr:rowOff>
    </xdr:to>
    <xdr:sp macro="" textlink="">
      <xdr:nvSpPr>
        <xdr:cNvPr id="311" name="楕円 310"/>
        <xdr:cNvSpPr/>
      </xdr:nvSpPr>
      <xdr:spPr>
        <a:xfrm>
          <a:off x="7159625" y="636524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39</xdr:row>
      <xdr:rowOff>5715</xdr:rowOff>
    </xdr:from>
    <xdr:ext cx="313690" cy="257175"/>
    <xdr:sp macro="" textlink="">
      <xdr:nvSpPr>
        <xdr:cNvPr id="312" name="テキスト ボックス 311"/>
        <xdr:cNvSpPr txBox="1"/>
      </xdr:nvSpPr>
      <xdr:spPr>
        <a:xfrm>
          <a:off x="7069455" y="645096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85725</xdr:rowOff>
    </xdr:from>
    <xdr:to xmlns:xdr="http://schemas.openxmlformats.org/drawingml/2006/spreadsheetDrawing">
      <xdr:col>36</xdr:col>
      <xdr:colOff>165100</xdr:colOff>
      <xdr:row>39</xdr:row>
      <xdr:rowOff>15240</xdr:rowOff>
    </xdr:to>
    <xdr:sp macro="" textlink="">
      <xdr:nvSpPr>
        <xdr:cNvPr id="313" name="楕円 312"/>
        <xdr:cNvSpPr/>
      </xdr:nvSpPr>
      <xdr:spPr>
        <a:xfrm>
          <a:off x="6350000" y="636587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39</xdr:row>
      <xdr:rowOff>6350</xdr:rowOff>
    </xdr:from>
    <xdr:ext cx="313690" cy="257175"/>
    <xdr:sp macro="" textlink="">
      <xdr:nvSpPr>
        <xdr:cNvPr id="314" name="テキスト ボックス 313"/>
        <xdr:cNvSpPr txBox="1"/>
      </xdr:nvSpPr>
      <xdr:spPr>
        <a:xfrm>
          <a:off x="6259830" y="645160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30480</xdr:rowOff>
    </xdr:to>
    <xdr:sp macro="" textlink="">
      <xdr:nvSpPr>
        <xdr:cNvPr id="315" name="正方形/長方形 314"/>
        <xdr:cNvSpPr/>
      </xdr:nvSpPr>
      <xdr:spPr>
        <a:xfrm>
          <a:off x="6064250" y="7162800"/>
          <a:ext cx="4289425"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1753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1753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112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112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159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159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81280</xdr:rowOff>
    </xdr:to>
    <xdr:sp macro="" textlink="">
      <xdr:nvSpPr>
        <xdr:cNvPr id="322" name="正方形/長方形 321"/>
        <xdr:cNvSpPr/>
      </xdr:nvSpPr>
      <xdr:spPr>
        <a:xfrm>
          <a:off x="6064250" y="7956550"/>
          <a:ext cx="4289425"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23520"/>
    <xdr:sp macro="" textlink="">
      <xdr:nvSpPr>
        <xdr:cNvPr id="323" name="テキスト ボックス 322"/>
        <xdr:cNvSpPr txBox="1"/>
      </xdr:nvSpPr>
      <xdr:spPr>
        <a:xfrm>
          <a:off x="6026150" y="777176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81280</xdr:rowOff>
    </xdr:from>
    <xdr:to xmlns:xdr="http://schemas.openxmlformats.org/drawingml/2006/spreadsheetDrawing">
      <xdr:col>59</xdr:col>
      <xdr:colOff>50800</xdr:colOff>
      <xdr:row>61</xdr:row>
      <xdr:rowOff>81280</xdr:rowOff>
    </xdr:to>
    <xdr:cxnSp macro="">
      <xdr:nvCxnSpPr>
        <xdr:cNvPr id="324" name="直線コネクタ 323"/>
        <xdr:cNvCxnSpPr/>
      </xdr:nvCxnSpPr>
      <xdr:spPr>
        <a:xfrm>
          <a:off x="6064250" y="101587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97790</xdr:rowOff>
    </xdr:from>
    <xdr:to xmlns:xdr="http://schemas.openxmlformats.org/drawingml/2006/spreadsheetDrawing">
      <xdr:col>59</xdr:col>
      <xdr:colOff>50800</xdr:colOff>
      <xdr:row>59</xdr:row>
      <xdr:rowOff>97790</xdr:rowOff>
    </xdr:to>
    <xdr:cxnSp macro="">
      <xdr:nvCxnSpPr>
        <xdr:cNvPr id="325" name="直線コネクタ 324"/>
        <xdr:cNvCxnSpPr/>
      </xdr:nvCxnSpPr>
      <xdr:spPr>
        <a:xfrm>
          <a:off x="6064250" y="98450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920" cy="255905"/>
    <xdr:sp macro="" textlink="">
      <xdr:nvSpPr>
        <xdr:cNvPr id="326" name="テキスト ボックス 325"/>
        <xdr:cNvSpPr txBox="1"/>
      </xdr:nvSpPr>
      <xdr:spPr>
        <a:xfrm>
          <a:off x="5831205" y="971042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113665</xdr:rowOff>
    </xdr:from>
    <xdr:to xmlns:xdr="http://schemas.openxmlformats.org/drawingml/2006/spreadsheetDrawing">
      <xdr:col>59</xdr:col>
      <xdr:colOff>50800</xdr:colOff>
      <xdr:row>57</xdr:row>
      <xdr:rowOff>113665</xdr:rowOff>
    </xdr:to>
    <xdr:cxnSp macro="">
      <xdr:nvCxnSpPr>
        <xdr:cNvPr id="327" name="直線コネクタ 326"/>
        <xdr:cNvCxnSpPr/>
      </xdr:nvCxnSpPr>
      <xdr:spPr>
        <a:xfrm>
          <a:off x="6064250" y="9530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142875</xdr:rowOff>
    </xdr:from>
    <xdr:ext cx="527685" cy="257175"/>
    <xdr:sp macro="" textlink="">
      <xdr:nvSpPr>
        <xdr:cNvPr id="328" name="テキスト ボックス 327"/>
        <xdr:cNvSpPr txBox="1"/>
      </xdr:nvSpPr>
      <xdr:spPr>
        <a:xfrm>
          <a:off x="5580380" y="9394825"/>
          <a:ext cx="527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131445</xdr:rowOff>
    </xdr:from>
    <xdr:to xmlns:xdr="http://schemas.openxmlformats.org/drawingml/2006/spreadsheetDrawing">
      <xdr:col>59</xdr:col>
      <xdr:colOff>50800</xdr:colOff>
      <xdr:row>55</xdr:row>
      <xdr:rowOff>131445</xdr:rowOff>
    </xdr:to>
    <xdr:cxnSp macro="">
      <xdr:nvCxnSpPr>
        <xdr:cNvPr id="329" name="直線コネクタ 328"/>
        <xdr:cNvCxnSpPr/>
      </xdr:nvCxnSpPr>
      <xdr:spPr>
        <a:xfrm>
          <a:off x="6064250" y="92182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27685" cy="255905"/>
    <xdr:sp macro="" textlink="">
      <xdr:nvSpPr>
        <xdr:cNvPr id="330" name="テキスト ボックス 329"/>
        <xdr:cNvSpPr txBox="1"/>
      </xdr:nvSpPr>
      <xdr:spPr>
        <a:xfrm>
          <a:off x="5580380" y="9082405"/>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146685</xdr:rowOff>
    </xdr:from>
    <xdr:to xmlns:xdr="http://schemas.openxmlformats.org/drawingml/2006/spreadsheetDrawing">
      <xdr:col>59</xdr:col>
      <xdr:colOff>50800</xdr:colOff>
      <xdr:row>53</xdr:row>
      <xdr:rowOff>146685</xdr:rowOff>
    </xdr:to>
    <xdr:cxnSp macro="">
      <xdr:nvCxnSpPr>
        <xdr:cNvPr id="331" name="直線コネクタ 330"/>
        <xdr:cNvCxnSpPr/>
      </xdr:nvCxnSpPr>
      <xdr:spPr>
        <a:xfrm>
          <a:off x="6064250" y="89033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27685" cy="257175"/>
    <xdr:sp macro="" textlink="">
      <xdr:nvSpPr>
        <xdr:cNvPr id="332" name="テキスト ボックス 331"/>
        <xdr:cNvSpPr txBox="1"/>
      </xdr:nvSpPr>
      <xdr:spPr>
        <a:xfrm>
          <a:off x="5580380" y="8762365"/>
          <a:ext cx="527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3" name="直線コネクタ 332"/>
        <xdr:cNvCxnSpPr/>
      </xdr:nvCxnSpPr>
      <xdr:spPr>
        <a:xfrm>
          <a:off x="6064250" y="8590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27685" cy="254000"/>
    <xdr:sp macro="" textlink="">
      <xdr:nvSpPr>
        <xdr:cNvPr id="334" name="テキスト ボックス 333"/>
        <xdr:cNvSpPr txBox="1"/>
      </xdr:nvSpPr>
      <xdr:spPr>
        <a:xfrm>
          <a:off x="5580380" y="8448675"/>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7620</xdr:rowOff>
    </xdr:from>
    <xdr:to xmlns:xdr="http://schemas.openxmlformats.org/drawingml/2006/spreadsheetDrawing">
      <xdr:col>59</xdr:col>
      <xdr:colOff>50800</xdr:colOff>
      <xdr:row>50</xdr:row>
      <xdr:rowOff>7620</xdr:rowOff>
    </xdr:to>
    <xdr:cxnSp macro="">
      <xdr:nvCxnSpPr>
        <xdr:cNvPr id="335" name="直線コネクタ 334"/>
        <xdr:cNvCxnSpPr/>
      </xdr:nvCxnSpPr>
      <xdr:spPr>
        <a:xfrm>
          <a:off x="6064250" y="8268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5630" cy="257810"/>
    <xdr:sp macro="" textlink="">
      <xdr:nvSpPr>
        <xdr:cNvPr id="336" name="テキスト ボックス 335"/>
        <xdr:cNvSpPr txBox="1"/>
      </xdr:nvSpPr>
      <xdr:spPr>
        <a:xfrm>
          <a:off x="5516245" y="81343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064250" y="7956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4000"/>
    <xdr:sp macro="" textlink="">
      <xdr:nvSpPr>
        <xdr:cNvPr id="338" name="テキスト ボックス 337"/>
        <xdr:cNvSpPr txBox="1"/>
      </xdr:nvSpPr>
      <xdr:spPr>
        <a:xfrm>
          <a:off x="5516245" y="78206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81280</xdr:rowOff>
    </xdr:to>
    <xdr:sp macro="" textlink="">
      <xdr:nvSpPr>
        <xdr:cNvPr id="339" name="農林水産業費グラフ枠"/>
        <xdr:cNvSpPr/>
      </xdr:nvSpPr>
      <xdr:spPr>
        <a:xfrm>
          <a:off x="6064250" y="7956550"/>
          <a:ext cx="4289425"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12065</xdr:rowOff>
    </xdr:from>
    <xdr:to xmlns:xdr="http://schemas.openxmlformats.org/drawingml/2006/spreadsheetDrawing">
      <xdr:col>54</xdr:col>
      <xdr:colOff>174625</xdr:colOff>
      <xdr:row>59</xdr:row>
      <xdr:rowOff>15240</xdr:rowOff>
    </xdr:to>
    <xdr:cxnSp macro="">
      <xdr:nvCxnSpPr>
        <xdr:cNvPr id="340" name="直線コネクタ 339"/>
        <xdr:cNvCxnSpPr/>
      </xdr:nvCxnSpPr>
      <xdr:spPr>
        <a:xfrm flipV="1">
          <a:off x="9604375" y="827341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20320</xdr:rowOff>
    </xdr:from>
    <xdr:ext cx="469900" cy="254000"/>
    <xdr:sp macro="" textlink="">
      <xdr:nvSpPr>
        <xdr:cNvPr id="341" name="農林水産業費最小値テキスト"/>
        <xdr:cNvSpPr txBox="1"/>
      </xdr:nvSpPr>
      <xdr:spPr>
        <a:xfrm>
          <a:off x="9655175" y="97675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15240</xdr:rowOff>
    </xdr:from>
    <xdr:to xmlns:xdr="http://schemas.openxmlformats.org/drawingml/2006/spreadsheetDrawing">
      <xdr:col>55</xdr:col>
      <xdr:colOff>88900</xdr:colOff>
      <xdr:row>59</xdr:row>
      <xdr:rowOff>15240</xdr:rowOff>
    </xdr:to>
    <xdr:cxnSp macro="">
      <xdr:nvCxnSpPr>
        <xdr:cNvPr id="342" name="直線コネクタ 341"/>
        <xdr:cNvCxnSpPr/>
      </xdr:nvCxnSpPr>
      <xdr:spPr>
        <a:xfrm>
          <a:off x="9531350" y="97624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131445</xdr:rowOff>
    </xdr:from>
    <xdr:ext cx="534670" cy="255270"/>
    <xdr:sp macro="" textlink="">
      <xdr:nvSpPr>
        <xdr:cNvPr id="343" name="農林水産業費最大値テキスト"/>
        <xdr:cNvSpPr txBox="1"/>
      </xdr:nvSpPr>
      <xdr:spPr>
        <a:xfrm>
          <a:off x="9655175" y="80625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99,725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12065</xdr:rowOff>
    </xdr:from>
    <xdr:to xmlns:xdr="http://schemas.openxmlformats.org/drawingml/2006/spreadsheetDrawing">
      <xdr:col>55</xdr:col>
      <xdr:colOff>88900</xdr:colOff>
      <xdr:row>50</xdr:row>
      <xdr:rowOff>12065</xdr:rowOff>
    </xdr:to>
    <xdr:cxnSp macro="">
      <xdr:nvCxnSpPr>
        <xdr:cNvPr id="344" name="直線コネクタ 343"/>
        <xdr:cNvCxnSpPr/>
      </xdr:nvCxnSpPr>
      <xdr:spPr>
        <a:xfrm>
          <a:off x="9531350" y="82734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18415</xdr:rowOff>
    </xdr:from>
    <xdr:to xmlns:xdr="http://schemas.openxmlformats.org/drawingml/2006/spreadsheetDrawing">
      <xdr:col>55</xdr:col>
      <xdr:colOff>0</xdr:colOff>
      <xdr:row>57</xdr:row>
      <xdr:rowOff>78740</xdr:rowOff>
    </xdr:to>
    <xdr:cxnSp macro="">
      <xdr:nvCxnSpPr>
        <xdr:cNvPr id="345" name="直線コネクタ 344"/>
        <xdr:cNvCxnSpPr/>
      </xdr:nvCxnSpPr>
      <xdr:spPr>
        <a:xfrm>
          <a:off x="8845550" y="9435465"/>
          <a:ext cx="7588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11430</xdr:rowOff>
    </xdr:from>
    <xdr:ext cx="534670" cy="257810"/>
    <xdr:sp macro="" textlink="">
      <xdr:nvSpPr>
        <xdr:cNvPr id="346" name="農林水産業費平均値テキスト"/>
        <xdr:cNvSpPr txBox="1"/>
      </xdr:nvSpPr>
      <xdr:spPr>
        <a:xfrm>
          <a:off x="9655175" y="909828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161290</xdr:rowOff>
    </xdr:from>
    <xdr:to xmlns:xdr="http://schemas.openxmlformats.org/drawingml/2006/spreadsheetDrawing">
      <xdr:col>55</xdr:col>
      <xdr:colOff>50800</xdr:colOff>
      <xdr:row>56</xdr:row>
      <xdr:rowOff>91440</xdr:rowOff>
    </xdr:to>
    <xdr:sp macro="" textlink="">
      <xdr:nvSpPr>
        <xdr:cNvPr id="347" name="フローチャート: 判断 346"/>
        <xdr:cNvSpPr/>
      </xdr:nvSpPr>
      <xdr:spPr>
        <a:xfrm>
          <a:off x="9569450" y="92481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56</xdr:row>
      <xdr:rowOff>7620</xdr:rowOff>
    </xdr:from>
    <xdr:to xmlns:xdr="http://schemas.openxmlformats.org/drawingml/2006/spreadsheetDrawing">
      <xdr:col>50</xdr:col>
      <xdr:colOff>114300</xdr:colOff>
      <xdr:row>57</xdr:row>
      <xdr:rowOff>18415</xdr:rowOff>
    </xdr:to>
    <xdr:cxnSp macro="">
      <xdr:nvCxnSpPr>
        <xdr:cNvPr id="348" name="直線コネクタ 347"/>
        <xdr:cNvCxnSpPr/>
      </xdr:nvCxnSpPr>
      <xdr:spPr>
        <a:xfrm>
          <a:off x="8032750" y="9259570"/>
          <a:ext cx="8128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162560</xdr:rowOff>
    </xdr:from>
    <xdr:to xmlns:xdr="http://schemas.openxmlformats.org/drawingml/2006/spreadsheetDrawing">
      <xdr:col>50</xdr:col>
      <xdr:colOff>165100</xdr:colOff>
      <xdr:row>56</xdr:row>
      <xdr:rowOff>92710</xdr:rowOff>
    </xdr:to>
    <xdr:sp macro="" textlink="">
      <xdr:nvSpPr>
        <xdr:cNvPr id="349" name="フローチャート: 判断 348"/>
        <xdr:cNvSpPr/>
      </xdr:nvSpPr>
      <xdr:spPr>
        <a:xfrm>
          <a:off x="8794750" y="9249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108585</xdr:rowOff>
    </xdr:from>
    <xdr:ext cx="530860" cy="257175"/>
    <xdr:sp macro="" textlink="">
      <xdr:nvSpPr>
        <xdr:cNvPr id="350" name="テキスト ボックス 349"/>
        <xdr:cNvSpPr txBox="1"/>
      </xdr:nvSpPr>
      <xdr:spPr>
        <a:xfrm>
          <a:off x="8594090" y="9030335"/>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7620</xdr:rowOff>
    </xdr:from>
    <xdr:to xmlns:xdr="http://schemas.openxmlformats.org/drawingml/2006/spreadsheetDrawing">
      <xdr:col>45</xdr:col>
      <xdr:colOff>174625</xdr:colOff>
      <xdr:row>57</xdr:row>
      <xdr:rowOff>34925</xdr:rowOff>
    </xdr:to>
    <xdr:cxnSp macro="">
      <xdr:nvCxnSpPr>
        <xdr:cNvPr id="351" name="直線コネクタ 350"/>
        <xdr:cNvCxnSpPr/>
      </xdr:nvCxnSpPr>
      <xdr:spPr>
        <a:xfrm flipV="1">
          <a:off x="7210425" y="9259570"/>
          <a:ext cx="822325"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123190</xdr:rowOff>
    </xdr:from>
    <xdr:to xmlns:xdr="http://schemas.openxmlformats.org/drawingml/2006/spreadsheetDrawing">
      <xdr:col>46</xdr:col>
      <xdr:colOff>38100</xdr:colOff>
      <xdr:row>56</xdr:row>
      <xdr:rowOff>53340</xdr:rowOff>
    </xdr:to>
    <xdr:sp macro="" textlink="">
      <xdr:nvSpPr>
        <xdr:cNvPr id="352" name="フローチャート: 判断 351"/>
        <xdr:cNvSpPr/>
      </xdr:nvSpPr>
      <xdr:spPr>
        <a:xfrm>
          <a:off x="7985125" y="9210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69850</xdr:rowOff>
    </xdr:from>
    <xdr:ext cx="530860" cy="257810"/>
    <xdr:sp macro="" textlink="">
      <xdr:nvSpPr>
        <xdr:cNvPr id="353" name="テキスト ボックス 352"/>
        <xdr:cNvSpPr txBox="1"/>
      </xdr:nvSpPr>
      <xdr:spPr>
        <a:xfrm>
          <a:off x="7784465" y="89916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21590</xdr:rowOff>
    </xdr:from>
    <xdr:to xmlns:xdr="http://schemas.openxmlformats.org/drawingml/2006/spreadsheetDrawing">
      <xdr:col>41</xdr:col>
      <xdr:colOff>50800</xdr:colOff>
      <xdr:row>57</xdr:row>
      <xdr:rowOff>34925</xdr:rowOff>
    </xdr:to>
    <xdr:cxnSp macro="">
      <xdr:nvCxnSpPr>
        <xdr:cNvPr id="354" name="直線コネクタ 353"/>
        <xdr:cNvCxnSpPr/>
      </xdr:nvCxnSpPr>
      <xdr:spPr>
        <a:xfrm>
          <a:off x="6400800" y="9438640"/>
          <a:ext cx="8096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160020</xdr:rowOff>
    </xdr:from>
    <xdr:to xmlns:xdr="http://schemas.openxmlformats.org/drawingml/2006/spreadsheetDrawing">
      <xdr:col>41</xdr:col>
      <xdr:colOff>101600</xdr:colOff>
      <xdr:row>56</xdr:row>
      <xdr:rowOff>90170</xdr:rowOff>
    </xdr:to>
    <xdr:sp macro="" textlink="">
      <xdr:nvSpPr>
        <xdr:cNvPr id="355" name="フローチャート: 判断 354"/>
        <xdr:cNvSpPr/>
      </xdr:nvSpPr>
      <xdr:spPr>
        <a:xfrm>
          <a:off x="7159625" y="9246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106680</xdr:rowOff>
    </xdr:from>
    <xdr:ext cx="530860" cy="257810"/>
    <xdr:sp macro="" textlink="">
      <xdr:nvSpPr>
        <xdr:cNvPr id="356" name="テキスト ボックス 355"/>
        <xdr:cNvSpPr txBox="1"/>
      </xdr:nvSpPr>
      <xdr:spPr>
        <a:xfrm>
          <a:off x="6974840" y="902843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151765</xdr:rowOff>
    </xdr:from>
    <xdr:to xmlns:xdr="http://schemas.openxmlformats.org/drawingml/2006/spreadsheetDrawing">
      <xdr:col>36</xdr:col>
      <xdr:colOff>165100</xdr:colOff>
      <xdr:row>56</xdr:row>
      <xdr:rowOff>80645</xdr:rowOff>
    </xdr:to>
    <xdr:sp macro="" textlink="">
      <xdr:nvSpPr>
        <xdr:cNvPr id="357" name="フローチャート: 判断 356"/>
        <xdr:cNvSpPr/>
      </xdr:nvSpPr>
      <xdr:spPr>
        <a:xfrm>
          <a:off x="6350000" y="923861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97155</xdr:rowOff>
    </xdr:from>
    <xdr:ext cx="530860" cy="255270"/>
    <xdr:sp macro="" textlink="">
      <xdr:nvSpPr>
        <xdr:cNvPr id="358" name="テキスト ボックス 357"/>
        <xdr:cNvSpPr txBox="1"/>
      </xdr:nvSpPr>
      <xdr:spPr>
        <a:xfrm>
          <a:off x="6149340" y="90189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78740</xdr:rowOff>
    </xdr:from>
    <xdr:ext cx="762000" cy="257810"/>
    <xdr:sp macro="" textlink="">
      <xdr:nvSpPr>
        <xdr:cNvPr id="359" name="テキスト ボックス 358"/>
        <xdr:cNvSpPr txBox="1"/>
      </xdr:nvSpPr>
      <xdr:spPr>
        <a:xfrm>
          <a:off x="9429750"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78740</xdr:rowOff>
    </xdr:from>
    <xdr:ext cx="762000" cy="257810"/>
    <xdr:sp macro="" textlink="">
      <xdr:nvSpPr>
        <xdr:cNvPr id="360" name="テキスト ボックス 359"/>
        <xdr:cNvSpPr txBox="1"/>
      </xdr:nvSpPr>
      <xdr:spPr>
        <a:xfrm>
          <a:off x="8670925"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78740</xdr:rowOff>
    </xdr:from>
    <xdr:ext cx="762000" cy="257810"/>
    <xdr:sp macro="" textlink="">
      <xdr:nvSpPr>
        <xdr:cNvPr id="361" name="テキスト ボックス 360"/>
        <xdr:cNvSpPr txBox="1"/>
      </xdr:nvSpPr>
      <xdr:spPr>
        <a:xfrm>
          <a:off x="7858125"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78740</xdr:rowOff>
    </xdr:from>
    <xdr:ext cx="762000" cy="257810"/>
    <xdr:sp macro="" textlink="">
      <xdr:nvSpPr>
        <xdr:cNvPr id="362" name="テキスト ボックス 361"/>
        <xdr:cNvSpPr txBox="1"/>
      </xdr:nvSpPr>
      <xdr:spPr>
        <a:xfrm>
          <a:off x="7035800"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78740</xdr:rowOff>
    </xdr:from>
    <xdr:ext cx="762000" cy="257810"/>
    <xdr:sp macro="" textlink="">
      <xdr:nvSpPr>
        <xdr:cNvPr id="363" name="テキスト ボックス 362"/>
        <xdr:cNvSpPr txBox="1"/>
      </xdr:nvSpPr>
      <xdr:spPr>
        <a:xfrm>
          <a:off x="6226175"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28575</xdr:rowOff>
    </xdr:from>
    <xdr:to xmlns:xdr="http://schemas.openxmlformats.org/drawingml/2006/spreadsheetDrawing">
      <xdr:col>55</xdr:col>
      <xdr:colOff>50800</xdr:colOff>
      <xdr:row>57</xdr:row>
      <xdr:rowOff>130810</xdr:rowOff>
    </xdr:to>
    <xdr:sp macro="" textlink="">
      <xdr:nvSpPr>
        <xdr:cNvPr id="364" name="楕円 363"/>
        <xdr:cNvSpPr/>
      </xdr:nvSpPr>
      <xdr:spPr>
        <a:xfrm>
          <a:off x="9569450" y="944562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6350</xdr:rowOff>
    </xdr:from>
    <xdr:ext cx="534670" cy="257175"/>
    <xdr:sp macro="" textlink="">
      <xdr:nvSpPr>
        <xdr:cNvPr id="365" name="農林水産業費該当値テキスト"/>
        <xdr:cNvSpPr txBox="1"/>
      </xdr:nvSpPr>
      <xdr:spPr>
        <a:xfrm>
          <a:off x="9655175" y="94234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137795</xdr:rowOff>
    </xdr:from>
    <xdr:to xmlns:xdr="http://schemas.openxmlformats.org/drawingml/2006/spreadsheetDrawing">
      <xdr:col>50</xdr:col>
      <xdr:colOff>165100</xdr:colOff>
      <xdr:row>57</xdr:row>
      <xdr:rowOff>67945</xdr:rowOff>
    </xdr:to>
    <xdr:sp macro="" textlink="">
      <xdr:nvSpPr>
        <xdr:cNvPr id="366" name="楕円 365"/>
        <xdr:cNvSpPr/>
      </xdr:nvSpPr>
      <xdr:spPr>
        <a:xfrm>
          <a:off x="8794750" y="9389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60325</xdr:rowOff>
    </xdr:from>
    <xdr:ext cx="530860" cy="255905"/>
    <xdr:sp macro="" textlink="">
      <xdr:nvSpPr>
        <xdr:cNvPr id="367" name="テキスト ボックス 366"/>
        <xdr:cNvSpPr txBox="1"/>
      </xdr:nvSpPr>
      <xdr:spPr>
        <a:xfrm>
          <a:off x="8594090" y="947737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129540</xdr:rowOff>
    </xdr:from>
    <xdr:to xmlns:xdr="http://schemas.openxmlformats.org/drawingml/2006/spreadsheetDrawing">
      <xdr:col>46</xdr:col>
      <xdr:colOff>38100</xdr:colOff>
      <xdr:row>56</xdr:row>
      <xdr:rowOff>59690</xdr:rowOff>
    </xdr:to>
    <xdr:sp macro="" textlink="">
      <xdr:nvSpPr>
        <xdr:cNvPr id="368" name="楕円 367"/>
        <xdr:cNvSpPr/>
      </xdr:nvSpPr>
      <xdr:spPr>
        <a:xfrm>
          <a:off x="7985125" y="92163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50800</xdr:rowOff>
    </xdr:from>
    <xdr:ext cx="530860" cy="254635"/>
    <xdr:sp macro="" textlink="">
      <xdr:nvSpPr>
        <xdr:cNvPr id="369" name="テキスト ボックス 368"/>
        <xdr:cNvSpPr txBox="1"/>
      </xdr:nvSpPr>
      <xdr:spPr>
        <a:xfrm>
          <a:off x="7784465" y="930275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154305</xdr:rowOff>
    </xdr:from>
    <xdr:to xmlns:xdr="http://schemas.openxmlformats.org/drawingml/2006/spreadsheetDrawing">
      <xdr:col>41</xdr:col>
      <xdr:colOff>101600</xdr:colOff>
      <xdr:row>57</xdr:row>
      <xdr:rowOff>85725</xdr:rowOff>
    </xdr:to>
    <xdr:sp macro="" textlink="">
      <xdr:nvSpPr>
        <xdr:cNvPr id="370" name="楕円 369"/>
        <xdr:cNvSpPr/>
      </xdr:nvSpPr>
      <xdr:spPr>
        <a:xfrm>
          <a:off x="7159625" y="94062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75565</xdr:rowOff>
    </xdr:from>
    <xdr:ext cx="530860" cy="257175"/>
    <xdr:sp macro="" textlink="">
      <xdr:nvSpPr>
        <xdr:cNvPr id="371" name="テキスト ボックス 370"/>
        <xdr:cNvSpPr txBox="1"/>
      </xdr:nvSpPr>
      <xdr:spPr>
        <a:xfrm>
          <a:off x="6974840" y="9492615"/>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142240</xdr:rowOff>
    </xdr:from>
    <xdr:to xmlns:xdr="http://schemas.openxmlformats.org/drawingml/2006/spreadsheetDrawing">
      <xdr:col>36</xdr:col>
      <xdr:colOff>165100</xdr:colOff>
      <xdr:row>57</xdr:row>
      <xdr:rowOff>72390</xdr:rowOff>
    </xdr:to>
    <xdr:sp macro="" textlink="">
      <xdr:nvSpPr>
        <xdr:cNvPr id="372" name="楕円 371"/>
        <xdr:cNvSpPr/>
      </xdr:nvSpPr>
      <xdr:spPr>
        <a:xfrm>
          <a:off x="6350000" y="9394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62865</xdr:rowOff>
    </xdr:from>
    <xdr:ext cx="530860" cy="255270"/>
    <xdr:sp macro="" textlink="">
      <xdr:nvSpPr>
        <xdr:cNvPr id="373" name="テキスト ボックス 372"/>
        <xdr:cNvSpPr txBox="1"/>
      </xdr:nvSpPr>
      <xdr:spPr>
        <a:xfrm>
          <a:off x="6149340" y="94799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30480</xdr:rowOff>
    </xdr:to>
    <xdr:sp macro="" textlink="">
      <xdr:nvSpPr>
        <xdr:cNvPr id="374" name="正方形/長方形 373"/>
        <xdr:cNvSpPr/>
      </xdr:nvSpPr>
      <xdr:spPr>
        <a:xfrm>
          <a:off x="6064250" y="10464800"/>
          <a:ext cx="4289425"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1753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1753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112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112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1597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1597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76200</xdr:rowOff>
    </xdr:to>
    <xdr:sp macro="" textlink="">
      <xdr:nvSpPr>
        <xdr:cNvPr id="381" name="正方形/長方形 380"/>
        <xdr:cNvSpPr/>
      </xdr:nvSpPr>
      <xdr:spPr>
        <a:xfrm>
          <a:off x="6064250" y="11258550"/>
          <a:ext cx="4289425"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23520"/>
    <xdr:sp macro="" textlink="">
      <xdr:nvSpPr>
        <xdr:cNvPr id="382" name="テキスト ボックス 381"/>
        <xdr:cNvSpPr txBox="1"/>
      </xdr:nvSpPr>
      <xdr:spPr>
        <a:xfrm>
          <a:off x="6026150" y="1107376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76200</xdr:rowOff>
    </xdr:from>
    <xdr:to xmlns:xdr="http://schemas.openxmlformats.org/drawingml/2006/spreadsheetDrawing">
      <xdr:col>59</xdr:col>
      <xdr:colOff>50800</xdr:colOff>
      <xdr:row>81</xdr:row>
      <xdr:rowOff>76200</xdr:rowOff>
    </xdr:to>
    <xdr:cxnSp macro="">
      <xdr:nvCxnSpPr>
        <xdr:cNvPr id="383" name="直線コネクタ 382"/>
        <xdr:cNvCxnSpPr/>
      </xdr:nvCxnSpPr>
      <xdr:spPr>
        <a:xfrm>
          <a:off x="6064250" y="134556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064250" y="13023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8920" cy="257175"/>
    <xdr:sp macro="" textlink="">
      <xdr:nvSpPr>
        <xdr:cNvPr id="385" name="テキスト ボックス 384"/>
        <xdr:cNvSpPr txBox="1"/>
      </xdr:nvSpPr>
      <xdr:spPr>
        <a:xfrm>
          <a:off x="5831205" y="1288415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064250" y="12579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27685" cy="254000"/>
    <xdr:sp macro="" textlink="">
      <xdr:nvSpPr>
        <xdr:cNvPr id="387" name="テキスト ボックス 386"/>
        <xdr:cNvSpPr txBox="1"/>
      </xdr:nvSpPr>
      <xdr:spPr>
        <a:xfrm>
          <a:off x="5580380" y="12443460"/>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81280</xdr:rowOff>
    </xdr:from>
    <xdr:to xmlns:xdr="http://schemas.openxmlformats.org/drawingml/2006/spreadsheetDrawing">
      <xdr:col>59</xdr:col>
      <xdr:colOff>50800</xdr:colOff>
      <xdr:row>73</xdr:row>
      <xdr:rowOff>81280</xdr:rowOff>
    </xdr:to>
    <xdr:cxnSp macro="">
      <xdr:nvCxnSpPr>
        <xdr:cNvPr id="388" name="直線コネクタ 387"/>
        <xdr:cNvCxnSpPr/>
      </xdr:nvCxnSpPr>
      <xdr:spPr>
        <a:xfrm>
          <a:off x="6064250" y="121399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110490</xdr:rowOff>
    </xdr:from>
    <xdr:ext cx="527685" cy="257175"/>
    <xdr:sp macro="" textlink="">
      <xdr:nvSpPr>
        <xdr:cNvPr id="389" name="テキスト ボックス 388"/>
        <xdr:cNvSpPr txBox="1"/>
      </xdr:nvSpPr>
      <xdr:spPr>
        <a:xfrm>
          <a:off x="5580380" y="12004040"/>
          <a:ext cx="527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064250" y="117030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165100</xdr:rowOff>
    </xdr:from>
    <xdr:ext cx="527685" cy="257175"/>
    <xdr:sp macro="" textlink="">
      <xdr:nvSpPr>
        <xdr:cNvPr id="391" name="テキスト ボックス 390"/>
        <xdr:cNvSpPr txBox="1"/>
      </xdr:nvSpPr>
      <xdr:spPr>
        <a:xfrm>
          <a:off x="5580380" y="11563350"/>
          <a:ext cx="527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064250" y="11258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27685" cy="254000"/>
    <xdr:sp macro="" textlink="">
      <xdr:nvSpPr>
        <xdr:cNvPr id="393" name="テキスト ボックス 392"/>
        <xdr:cNvSpPr txBox="1"/>
      </xdr:nvSpPr>
      <xdr:spPr>
        <a:xfrm>
          <a:off x="5580380" y="11122660"/>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76200</xdr:rowOff>
    </xdr:to>
    <xdr:sp macro="" textlink="">
      <xdr:nvSpPr>
        <xdr:cNvPr id="394" name="商工費グラフ枠"/>
        <xdr:cNvSpPr/>
      </xdr:nvSpPr>
      <xdr:spPr>
        <a:xfrm>
          <a:off x="6064250" y="11258550"/>
          <a:ext cx="4289425"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143510</xdr:rowOff>
    </xdr:from>
    <xdr:to xmlns:xdr="http://schemas.openxmlformats.org/drawingml/2006/spreadsheetDrawing">
      <xdr:col>54</xdr:col>
      <xdr:colOff>174625</xdr:colOff>
      <xdr:row>78</xdr:row>
      <xdr:rowOff>113665</xdr:rowOff>
    </xdr:to>
    <xdr:cxnSp macro="">
      <xdr:nvCxnSpPr>
        <xdr:cNvPr id="395" name="直線コネクタ 394"/>
        <xdr:cNvCxnSpPr/>
      </xdr:nvCxnSpPr>
      <xdr:spPr>
        <a:xfrm flipV="1">
          <a:off x="9604375" y="11871960"/>
          <a:ext cx="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118745</xdr:rowOff>
    </xdr:from>
    <xdr:ext cx="469900" cy="252095"/>
    <xdr:sp macro="" textlink="">
      <xdr:nvSpPr>
        <xdr:cNvPr id="396" name="商工費最小値テキスト"/>
        <xdr:cNvSpPr txBox="1"/>
      </xdr:nvSpPr>
      <xdr:spPr>
        <a:xfrm>
          <a:off x="9655175" y="1300289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113665</xdr:rowOff>
    </xdr:from>
    <xdr:to xmlns:xdr="http://schemas.openxmlformats.org/drawingml/2006/spreadsheetDrawing">
      <xdr:col>55</xdr:col>
      <xdr:colOff>88900</xdr:colOff>
      <xdr:row>78</xdr:row>
      <xdr:rowOff>113665</xdr:rowOff>
    </xdr:to>
    <xdr:cxnSp macro="">
      <xdr:nvCxnSpPr>
        <xdr:cNvPr id="397" name="直線コネクタ 396"/>
        <xdr:cNvCxnSpPr/>
      </xdr:nvCxnSpPr>
      <xdr:spPr>
        <a:xfrm>
          <a:off x="9531350" y="129978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91440</xdr:rowOff>
    </xdr:from>
    <xdr:ext cx="534670" cy="256540"/>
    <xdr:sp macro="" textlink="">
      <xdr:nvSpPr>
        <xdr:cNvPr id="398" name="商工費最大値テキスト"/>
        <xdr:cNvSpPr txBox="1"/>
      </xdr:nvSpPr>
      <xdr:spPr>
        <a:xfrm>
          <a:off x="9655175" y="116547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52,271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143510</xdr:rowOff>
    </xdr:from>
    <xdr:to xmlns:xdr="http://schemas.openxmlformats.org/drawingml/2006/spreadsheetDrawing">
      <xdr:col>55</xdr:col>
      <xdr:colOff>88900</xdr:colOff>
      <xdr:row>71</xdr:row>
      <xdr:rowOff>143510</xdr:rowOff>
    </xdr:to>
    <xdr:cxnSp macro="">
      <xdr:nvCxnSpPr>
        <xdr:cNvPr id="399" name="直線コネクタ 398"/>
        <xdr:cNvCxnSpPr/>
      </xdr:nvCxnSpPr>
      <xdr:spPr>
        <a:xfrm>
          <a:off x="9531350" y="11871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67310</xdr:rowOff>
    </xdr:from>
    <xdr:to xmlns:xdr="http://schemas.openxmlformats.org/drawingml/2006/spreadsheetDrawing">
      <xdr:col>55</xdr:col>
      <xdr:colOff>0</xdr:colOff>
      <xdr:row>76</xdr:row>
      <xdr:rowOff>111760</xdr:rowOff>
    </xdr:to>
    <xdr:cxnSp macro="">
      <xdr:nvCxnSpPr>
        <xdr:cNvPr id="400" name="直線コネクタ 399"/>
        <xdr:cNvCxnSpPr/>
      </xdr:nvCxnSpPr>
      <xdr:spPr>
        <a:xfrm>
          <a:off x="8845550" y="12621260"/>
          <a:ext cx="7588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62865</xdr:rowOff>
    </xdr:from>
    <xdr:ext cx="534670" cy="255270"/>
    <xdr:sp macro="" textlink="">
      <xdr:nvSpPr>
        <xdr:cNvPr id="401" name="商工費平均値テキスト"/>
        <xdr:cNvSpPr txBox="1"/>
      </xdr:nvSpPr>
      <xdr:spPr>
        <a:xfrm>
          <a:off x="9655175" y="1245171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40005</xdr:rowOff>
    </xdr:from>
    <xdr:to xmlns:xdr="http://schemas.openxmlformats.org/drawingml/2006/spreadsheetDrawing">
      <xdr:col>55</xdr:col>
      <xdr:colOff>50800</xdr:colOff>
      <xdr:row>76</xdr:row>
      <xdr:rowOff>142240</xdr:rowOff>
    </xdr:to>
    <xdr:sp macro="" textlink="">
      <xdr:nvSpPr>
        <xdr:cNvPr id="402" name="フローチャート: 判断 401"/>
        <xdr:cNvSpPr/>
      </xdr:nvSpPr>
      <xdr:spPr>
        <a:xfrm>
          <a:off x="9569450" y="1259395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75</xdr:row>
      <xdr:rowOff>109855</xdr:rowOff>
    </xdr:from>
    <xdr:to xmlns:xdr="http://schemas.openxmlformats.org/drawingml/2006/spreadsheetDrawing">
      <xdr:col>50</xdr:col>
      <xdr:colOff>114300</xdr:colOff>
      <xdr:row>76</xdr:row>
      <xdr:rowOff>67310</xdr:rowOff>
    </xdr:to>
    <xdr:cxnSp macro="">
      <xdr:nvCxnSpPr>
        <xdr:cNvPr id="403" name="直線コネクタ 402"/>
        <xdr:cNvCxnSpPr/>
      </xdr:nvCxnSpPr>
      <xdr:spPr>
        <a:xfrm>
          <a:off x="8032750" y="12498705"/>
          <a:ext cx="8128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24765</xdr:rowOff>
    </xdr:from>
    <xdr:to xmlns:xdr="http://schemas.openxmlformats.org/drawingml/2006/spreadsheetDrawing">
      <xdr:col>50</xdr:col>
      <xdr:colOff>165100</xdr:colOff>
      <xdr:row>76</xdr:row>
      <xdr:rowOff>126365</xdr:rowOff>
    </xdr:to>
    <xdr:sp macro="" textlink="">
      <xdr:nvSpPr>
        <xdr:cNvPr id="404" name="フローチャート: 判断 403"/>
        <xdr:cNvSpPr/>
      </xdr:nvSpPr>
      <xdr:spPr>
        <a:xfrm>
          <a:off x="8794750" y="1257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117475</xdr:rowOff>
    </xdr:from>
    <xdr:ext cx="530860" cy="254635"/>
    <xdr:sp macro="" textlink="">
      <xdr:nvSpPr>
        <xdr:cNvPr id="405" name="テキスト ボックス 404"/>
        <xdr:cNvSpPr txBox="1"/>
      </xdr:nvSpPr>
      <xdr:spPr>
        <a:xfrm>
          <a:off x="8594090" y="1267142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109855</xdr:rowOff>
    </xdr:from>
    <xdr:to xmlns:xdr="http://schemas.openxmlformats.org/drawingml/2006/spreadsheetDrawing">
      <xdr:col>45</xdr:col>
      <xdr:colOff>174625</xdr:colOff>
      <xdr:row>75</xdr:row>
      <xdr:rowOff>165100</xdr:rowOff>
    </xdr:to>
    <xdr:cxnSp macro="">
      <xdr:nvCxnSpPr>
        <xdr:cNvPr id="406" name="直線コネクタ 405"/>
        <xdr:cNvCxnSpPr/>
      </xdr:nvCxnSpPr>
      <xdr:spPr>
        <a:xfrm flipV="1">
          <a:off x="7210425" y="12498705"/>
          <a:ext cx="8223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135890</xdr:rowOff>
    </xdr:from>
    <xdr:to xmlns:xdr="http://schemas.openxmlformats.org/drawingml/2006/spreadsheetDrawing">
      <xdr:col>46</xdr:col>
      <xdr:colOff>38100</xdr:colOff>
      <xdr:row>76</xdr:row>
      <xdr:rowOff>66040</xdr:rowOff>
    </xdr:to>
    <xdr:sp macro="" textlink="">
      <xdr:nvSpPr>
        <xdr:cNvPr id="407" name="フローチャート: 判断 406"/>
        <xdr:cNvSpPr/>
      </xdr:nvSpPr>
      <xdr:spPr>
        <a:xfrm>
          <a:off x="7985125" y="125247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58420</xdr:rowOff>
    </xdr:from>
    <xdr:ext cx="530860" cy="255905"/>
    <xdr:sp macro="" textlink="">
      <xdr:nvSpPr>
        <xdr:cNvPr id="408" name="テキスト ボックス 407"/>
        <xdr:cNvSpPr txBox="1"/>
      </xdr:nvSpPr>
      <xdr:spPr>
        <a:xfrm>
          <a:off x="7784465" y="1261237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165100</xdr:rowOff>
    </xdr:from>
    <xdr:to xmlns:xdr="http://schemas.openxmlformats.org/drawingml/2006/spreadsheetDrawing">
      <xdr:col>41</xdr:col>
      <xdr:colOff>50800</xdr:colOff>
      <xdr:row>76</xdr:row>
      <xdr:rowOff>72390</xdr:rowOff>
    </xdr:to>
    <xdr:cxnSp macro="">
      <xdr:nvCxnSpPr>
        <xdr:cNvPr id="409" name="直線コネクタ 408"/>
        <xdr:cNvCxnSpPr/>
      </xdr:nvCxnSpPr>
      <xdr:spPr>
        <a:xfrm flipV="1">
          <a:off x="6400800" y="12553950"/>
          <a:ext cx="80962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154305</xdr:rowOff>
    </xdr:from>
    <xdr:to xmlns:xdr="http://schemas.openxmlformats.org/drawingml/2006/spreadsheetDrawing">
      <xdr:col>41</xdr:col>
      <xdr:colOff>101600</xdr:colOff>
      <xdr:row>76</xdr:row>
      <xdr:rowOff>85090</xdr:rowOff>
    </xdr:to>
    <xdr:sp macro="" textlink="">
      <xdr:nvSpPr>
        <xdr:cNvPr id="410" name="フローチャート: 判断 409"/>
        <xdr:cNvSpPr/>
      </xdr:nvSpPr>
      <xdr:spPr>
        <a:xfrm>
          <a:off x="7159625" y="125431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74930</xdr:rowOff>
    </xdr:from>
    <xdr:ext cx="530860" cy="257175"/>
    <xdr:sp macro="" textlink="">
      <xdr:nvSpPr>
        <xdr:cNvPr id="411" name="テキスト ボックス 410"/>
        <xdr:cNvSpPr txBox="1"/>
      </xdr:nvSpPr>
      <xdr:spPr>
        <a:xfrm>
          <a:off x="6974840" y="1262888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111125</xdr:rowOff>
    </xdr:from>
    <xdr:to xmlns:xdr="http://schemas.openxmlformats.org/drawingml/2006/spreadsheetDrawing">
      <xdr:col>36</xdr:col>
      <xdr:colOff>165100</xdr:colOff>
      <xdr:row>76</xdr:row>
      <xdr:rowOff>41275</xdr:rowOff>
    </xdr:to>
    <xdr:sp macro="" textlink="">
      <xdr:nvSpPr>
        <xdr:cNvPr id="412" name="フローチャート: 判断 411"/>
        <xdr:cNvSpPr/>
      </xdr:nvSpPr>
      <xdr:spPr>
        <a:xfrm>
          <a:off x="6350000" y="124999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59055</xdr:rowOff>
    </xdr:from>
    <xdr:ext cx="530860" cy="255905"/>
    <xdr:sp macro="" textlink="">
      <xdr:nvSpPr>
        <xdr:cNvPr id="413" name="テキスト ボックス 412"/>
        <xdr:cNvSpPr txBox="1"/>
      </xdr:nvSpPr>
      <xdr:spPr>
        <a:xfrm>
          <a:off x="6149340" y="1228280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73660</xdr:rowOff>
    </xdr:from>
    <xdr:ext cx="762000" cy="240665"/>
    <xdr:sp macro="" textlink="">
      <xdr:nvSpPr>
        <xdr:cNvPr id="414" name="テキスト ボックス 413"/>
        <xdr:cNvSpPr txBox="1"/>
      </xdr:nvSpPr>
      <xdr:spPr>
        <a:xfrm>
          <a:off x="9429750"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73660</xdr:rowOff>
    </xdr:from>
    <xdr:ext cx="762000" cy="240665"/>
    <xdr:sp macro="" textlink="">
      <xdr:nvSpPr>
        <xdr:cNvPr id="415" name="テキスト ボックス 414"/>
        <xdr:cNvSpPr txBox="1"/>
      </xdr:nvSpPr>
      <xdr:spPr>
        <a:xfrm>
          <a:off x="867092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73660</xdr:rowOff>
    </xdr:from>
    <xdr:ext cx="762000" cy="240665"/>
    <xdr:sp macro="" textlink="">
      <xdr:nvSpPr>
        <xdr:cNvPr id="416" name="テキスト ボックス 415"/>
        <xdr:cNvSpPr txBox="1"/>
      </xdr:nvSpPr>
      <xdr:spPr>
        <a:xfrm>
          <a:off x="785812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73660</xdr:rowOff>
    </xdr:from>
    <xdr:ext cx="762000" cy="240665"/>
    <xdr:sp macro="" textlink="">
      <xdr:nvSpPr>
        <xdr:cNvPr id="417" name="テキスト ボックス 416"/>
        <xdr:cNvSpPr txBox="1"/>
      </xdr:nvSpPr>
      <xdr:spPr>
        <a:xfrm>
          <a:off x="7035800"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73660</xdr:rowOff>
    </xdr:from>
    <xdr:ext cx="762000" cy="240665"/>
    <xdr:sp macro="" textlink="">
      <xdr:nvSpPr>
        <xdr:cNvPr id="418" name="テキスト ボックス 417"/>
        <xdr:cNvSpPr txBox="1"/>
      </xdr:nvSpPr>
      <xdr:spPr>
        <a:xfrm>
          <a:off x="622617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62230</xdr:rowOff>
    </xdr:from>
    <xdr:to xmlns:xdr="http://schemas.openxmlformats.org/drawingml/2006/spreadsheetDrawing">
      <xdr:col>55</xdr:col>
      <xdr:colOff>50800</xdr:colOff>
      <xdr:row>76</xdr:row>
      <xdr:rowOff>163830</xdr:rowOff>
    </xdr:to>
    <xdr:sp macro="" textlink="">
      <xdr:nvSpPr>
        <xdr:cNvPr id="419" name="楕円 418"/>
        <xdr:cNvSpPr/>
      </xdr:nvSpPr>
      <xdr:spPr>
        <a:xfrm>
          <a:off x="9569450" y="126161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40005</xdr:rowOff>
    </xdr:from>
    <xdr:ext cx="534670" cy="257175"/>
    <xdr:sp macro="" textlink="">
      <xdr:nvSpPr>
        <xdr:cNvPr id="420" name="商工費該当値テキスト"/>
        <xdr:cNvSpPr txBox="1"/>
      </xdr:nvSpPr>
      <xdr:spPr>
        <a:xfrm>
          <a:off x="9655175" y="125939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17780</xdr:rowOff>
    </xdr:from>
    <xdr:to xmlns:xdr="http://schemas.openxmlformats.org/drawingml/2006/spreadsheetDrawing">
      <xdr:col>50</xdr:col>
      <xdr:colOff>165100</xdr:colOff>
      <xdr:row>76</xdr:row>
      <xdr:rowOff>119380</xdr:rowOff>
    </xdr:to>
    <xdr:sp macro="" textlink="">
      <xdr:nvSpPr>
        <xdr:cNvPr id="421" name="楕円 420"/>
        <xdr:cNvSpPr/>
      </xdr:nvSpPr>
      <xdr:spPr>
        <a:xfrm>
          <a:off x="8794750" y="1257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134620</xdr:rowOff>
    </xdr:from>
    <xdr:ext cx="530860" cy="257810"/>
    <xdr:sp macro="" textlink="">
      <xdr:nvSpPr>
        <xdr:cNvPr id="422" name="テキスト ボックス 421"/>
        <xdr:cNvSpPr txBox="1"/>
      </xdr:nvSpPr>
      <xdr:spPr>
        <a:xfrm>
          <a:off x="8594090" y="1235837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60325</xdr:rowOff>
    </xdr:from>
    <xdr:to xmlns:xdr="http://schemas.openxmlformats.org/drawingml/2006/spreadsheetDrawing">
      <xdr:col>46</xdr:col>
      <xdr:colOff>38100</xdr:colOff>
      <xdr:row>75</xdr:row>
      <xdr:rowOff>161925</xdr:rowOff>
    </xdr:to>
    <xdr:sp macro="" textlink="">
      <xdr:nvSpPr>
        <xdr:cNvPr id="423" name="楕円 422"/>
        <xdr:cNvSpPr/>
      </xdr:nvSpPr>
      <xdr:spPr>
        <a:xfrm>
          <a:off x="7985125" y="124491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5715</xdr:rowOff>
    </xdr:from>
    <xdr:ext cx="530860" cy="257175"/>
    <xdr:sp macro="" textlink="">
      <xdr:nvSpPr>
        <xdr:cNvPr id="424" name="テキスト ボックス 423"/>
        <xdr:cNvSpPr txBox="1"/>
      </xdr:nvSpPr>
      <xdr:spPr>
        <a:xfrm>
          <a:off x="7784465" y="12229465"/>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118745</xdr:rowOff>
    </xdr:from>
    <xdr:to xmlns:xdr="http://schemas.openxmlformats.org/drawingml/2006/spreadsheetDrawing">
      <xdr:col>41</xdr:col>
      <xdr:colOff>101600</xdr:colOff>
      <xdr:row>76</xdr:row>
      <xdr:rowOff>47625</xdr:rowOff>
    </xdr:to>
    <xdr:sp macro="" textlink="">
      <xdr:nvSpPr>
        <xdr:cNvPr id="425" name="楕円 424"/>
        <xdr:cNvSpPr/>
      </xdr:nvSpPr>
      <xdr:spPr>
        <a:xfrm>
          <a:off x="7159625" y="1250759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64135</xdr:rowOff>
    </xdr:from>
    <xdr:ext cx="530860" cy="255270"/>
    <xdr:sp macro="" textlink="">
      <xdr:nvSpPr>
        <xdr:cNvPr id="426" name="テキスト ボックス 425"/>
        <xdr:cNvSpPr txBox="1"/>
      </xdr:nvSpPr>
      <xdr:spPr>
        <a:xfrm>
          <a:off x="6974840" y="122878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21590</xdr:rowOff>
    </xdr:from>
    <xdr:to xmlns:xdr="http://schemas.openxmlformats.org/drawingml/2006/spreadsheetDrawing">
      <xdr:col>36</xdr:col>
      <xdr:colOff>165100</xdr:colOff>
      <xdr:row>76</xdr:row>
      <xdr:rowOff>123190</xdr:rowOff>
    </xdr:to>
    <xdr:sp macro="" textlink="">
      <xdr:nvSpPr>
        <xdr:cNvPr id="427" name="楕円 426"/>
        <xdr:cNvSpPr/>
      </xdr:nvSpPr>
      <xdr:spPr>
        <a:xfrm>
          <a:off x="6350000" y="125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113030</xdr:rowOff>
    </xdr:from>
    <xdr:ext cx="530860" cy="257810"/>
    <xdr:sp macro="" textlink="">
      <xdr:nvSpPr>
        <xdr:cNvPr id="428" name="テキスト ボックス 427"/>
        <xdr:cNvSpPr txBox="1"/>
      </xdr:nvSpPr>
      <xdr:spPr>
        <a:xfrm>
          <a:off x="6149340" y="1266698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53340</xdr:rowOff>
    </xdr:from>
    <xdr:to xmlns:xdr="http://schemas.openxmlformats.org/drawingml/2006/spreadsheetDrawing">
      <xdr:col>59</xdr:col>
      <xdr:colOff>50800</xdr:colOff>
      <xdr:row>85</xdr:row>
      <xdr:rowOff>29210</xdr:rowOff>
    </xdr:to>
    <xdr:sp macro="" textlink="">
      <xdr:nvSpPr>
        <xdr:cNvPr id="429" name="正方形/長方形 428"/>
        <xdr:cNvSpPr/>
      </xdr:nvSpPr>
      <xdr:spPr>
        <a:xfrm>
          <a:off x="6064250" y="13762990"/>
          <a:ext cx="428942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53340</xdr:rowOff>
    </xdr:from>
    <xdr:to xmlns:xdr="http://schemas.openxmlformats.org/drawingml/2006/spreadsheetDrawing">
      <xdr:col>43</xdr:col>
      <xdr:colOff>63500</xdr:colOff>
      <xdr:row>86</xdr:row>
      <xdr:rowOff>129540</xdr:rowOff>
    </xdr:to>
    <xdr:sp macro="" textlink="">
      <xdr:nvSpPr>
        <xdr:cNvPr id="430" name="正方形/長方形 429"/>
        <xdr:cNvSpPr/>
      </xdr:nvSpPr>
      <xdr:spPr>
        <a:xfrm>
          <a:off x="6175375"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83185</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175375"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53340</xdr:rowOff>
    </xdr:from>
    <xdr:to xmlns:xdr="http://schemas.openxmlformats.org/drawingml/2006/spreadsheetDrawing">
      <xdr:col>48</xdr:col>
      <xdr:colOff>127000</xdr:colOff>
      <xdr:row>86</xdr:row>
      <xdr:rowOff>129540</xdr:rowOff>
    </xdr:to>
    <xdr:sp macro="" textlink="">
      <xdr:nvSpPr>
        <xdr:cNvPr id="432" name="正方形/長方形 431"/>
        <xdr:cNvSpPr/>
      </xdr:nvSpPr>
      <xdr:spPr>
        <a:xfrm>
          <a:off x="7112000"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83185</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112000"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53340</xdr:rowOff>
    </xdr:from>
    <xdr:to xmlns:xdr="http://schemas.openxmlformats.org/drawingml/2006/spreadsheetDrawing">
      <xdr:col>54</xdr:col>
      <xdr:colOff>127000</xdr:colOff>
      <xdr:row>86</xdr:row>
      <xdr:rowOff>129540</xdr:rowOff>
    </xdr:to>
    <xdr:sp macro="" textlink="">
      <xdr:nvSpPr>
        <xdr:cNvPr id="434" name="正方形/長方形 433"/>
        <xdr:cNvSpPr/>
      </xdr:nvSpPr>
      <xdr:spPr>
        <a:xfrm>
          <a:off x="8159750"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83185</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159750"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064250" y="14559280"/>
          <a:ext cx="4289425" cy="22682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09550"/>
    <xdr:sp macro="" textlink="">
      <xdr:nvSpPr>
        <xdr:cNvPr id="437" name="テキスト ボックス 436"/>
        <xdr:cNvSpPr txBox="1"/>
      </xdr:nvSpPr>
      <xdr:spPr>
        <a:xfrm>
          <a:off x="6026150" y="1437576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920" cy="255270"/>
    <xdr:sp macro="" textlink="">
      <xdr:nvSpPr>
        <xdr:cNvPr id="439" name="テキスト ボックス 438"/>
        <xdr:cNvSpPr txBox="1"/>
      </xdr:nvSpPr>
      <xdr:spPr>
        <a:xfrm>
          <a:off x="5831205" y="16685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0" name="直線コネクタ 439"/>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7685" cy="259080"/>
    <xdr:sp macro="" textlink="">
      <xdr:nvSpPr>
        <xdr:cNvPr id="441" name="テキスト ボックス 440"/>
        <xdr:cNvSpPr txBox="1"/>
      </xdr:nvSpPr>
      <xdr:spPr>
        <a:xfrm>
          <a:off x="5580380" y="16304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2" name="直線コネクタ 441"/>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7685" cy="259080"/>
    <xdr:sp macro="" textlink="">
      <xdr:nvSpPr>
        <xdr:cNvPr id="443" name="テキスト ボックス 442"/>
        <xdr:cNvSpPr txBox="1"/>
      </xdr:nvSpPr>
      <xdr:spPr>
        <a:xfrm>
          <a:off x="5580380"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7685" cy="255270"/>
    <xdr:sp macro="" textlink="">
      <xdr:nvSpPr>
        <xdr:cNvPr id="445" name="テキスト ボックス 444"/>
        <xdr:cNvSpPr txBox="1"/>
      </xdr:nvSpPr>
      <xdr:spPr>
        <a:xfrm>
          <a:off x="5580380"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6" name="直線コネクタ 445"/>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7685" cy="259080"/>
    <xdr:sp macro="" textlink="">
      <xdr:nvSpPr>
        <xdr:cNvPr id="447" name="テキスト ボックス 446"/>
        <xdr:cNvSpPr txBox="1"/>
      </xdr:nvSpPr>
      <xdr:spPr>
        <a:xfrm>
          <a:off x="5580380" y="15161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59055</xdr:rowOff>
    </xdr:from>
    <xdr:to xmlns:xdr="http://schemas.openxmlformats.org/drawingml/2006/spreadsheetDrawing">
      <xdr:col>59</xdr:col>
      <xdr:colOff>50800</xdr:colOff>
      <xdr:row>90</xdr:row>
      <xdr:rowOff>59055</xdr:rowOff>
    </xdr:to>
    <xdr:cxnSp macro="">
      <xdr:nvCxnSpPr>
        <xdr:cNvPr id="448" name="直線コネクタ 447"/>
        <xdr:cNvCxnSpPr/>
      </xdr:nvCxnSpPr>
      <xdr:spPr>
        <a:xfrm>
          <a:off x="6064250" y="149244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86360</xdr:rowOff>
    </xdr:from>
    <xdr:ext cx="595630" cy="237490"/>
    <xdr:sp macro="" textlink="">
      <xdr:nvSpPr>
        <xdr:cNvPr id="449" name="テキスト ボックス 448"/>
        <xdr:cNvSpPr txBox="1"/>
      </xdr:nvSpPr>
      <xdr:spPr>
        <a:xfrm>
          <a:off x="5516245" y="1478661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88</xdr:row>
      <xdr:rowOff>24130</xdr:rowOff>
    </xdr:to>
    <xdr:cxnSp macro="">
      <xdr:nvCxnSpPr>
        <xdr:cNvPr id="450" name="直線コネクタ 449"/>
        <xdr:cNvCxnSpPr/>
      </xdr:nvCxnSpPr>
      <xdr:spPr>
        <a:xfrm>
          <a:off x="6064250" y="145592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50800</xdr:rowOff>
    </xdr:from>
    <xdr:ext cx="595630" cy="236855"/>
    <xdr:sp macro="" textlink="">
      <xdr:nvSpPr>
        <xdr:cNvPr id="451" name="テキスト ボックス 450"/>
        <xdr:cNvSpPr txBox="1"/>
      </xdr:nvSpPr>
      <xdr:spPr>
        <a:xfrm>
          <a:off x="5516245" y="14420850"/>
          <a:ext cx="59563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101</xdr:row>
      <xdr:rowOff>82550</xdr:rowOff>
    </xdr:to>
    <xdr:sp macro="" textlink="">
      <xdr:nvSpPr>
        <xdr:cNvPr id="452" name="土木費グラフ枠"/>
        <xdr:cNvSpPr/>
      </xdr:nvSpPr>
      <xdr:spPr>
        <a:xfrm>
          <a:off x="6064250" y="14559280"/>
          <a:ext cx="4289425" cy="22682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91</xdr:row>
      <xdr:rowOff>34290</xdr:rowOff>
    </xdr:from>
    <xdr:to xmlns:xdr="http://schemas.openxmlformats.org/drawingml/2006/spreadsheetDrawing">
      <xdr:col>54</xdr:col>
      <xdr:colOff>174625</xdr:colOff>
      <xdr:row>98</xdr:row>
      <xdr:rowOff>3810</xdr:rowOff>
    </xdr:to>
    <xdr:cxnSp macro="">
      <xdr:nvCxnSpPr>
        <xdr:cNvPr id="453" name="直線コネクタ 452"/>
        <xdr:cNvCxnSpPr/>
      </xdr:nvCxnSpPr>
      <xdr:spPr>
        <a:xfrm flipV="1">
          <a:off x="9604375" y="15064740"/>
          <a:ext cx="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7620</xdr:rowOff>
    </xdr:from>
    <xdr:ext cx="534670" cy="255270"/>
    <xdr:sp macro="" textlink="">
      <xdr:nvSpPr>
        <xdr:cNvPr id="454" name="土木費最小値テキスト"/>
        <xdr:cNvSpPr txBox="1"/>
      </xdr:nvSpPr>
      <xdr:spPr>
        <a:xfrm>
          <a:off x="9655175" y="162382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3810</xdr:rowOff>
    </xdr:from>
    <xdr:to xmlns:xdr="http://schemas.openxmlformats.org/drawingml/2006/spreadsheetDrawing">
      <xdr:col>55</xdr:col>
      <xdr:colOff>88900</xdr:colOff>
      <xdr:row>98</xdr:row>
      <xdr:rowOff>3810</xdr:rowOff>
    </xdr:to>
    <xdr:cxnSp macro="">
      <xdr:nvCxnSpPr>
        <xdr:cNvPr id="455" name="直線コネクタ 454"/>
        <xdr:cNvCxnSpPr/>
      </xdr:nvCxnSpPr>
      <xdr:spPr>
        <a:xfrm>
          <a:off x="9531350" y="16234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140970</xdr:rowOff>
    </xdr:from>
    <xdr:ext cx="534670" cy="244475"/>
    <xdr:sp macro="" textlink="">
      <xdr:nvSpPr>
        <xdr:cNvPr id="456" name="土木費最大値テキスト"/>
        <xdr:cNvSpPr txBox="1"/>
      </xdr:nvSpPr>
      <xdr:spPr>
        <a:xfrm>
          <a:off x="9655175" y="1484122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92,527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34290</xdr:rowOff>
    </xdr:from>
    <xdr:to xmlns:xdr="http://schemas.openxmlformats.org/drawingml/2006/spreadsheetDrawing">
      <xdr:col>55</xdr:col>
      <xdr:colOff>88900</xdr:colOff>
      <xdr:row>91</xdr:row>
      <xdr:rowOff>34290</xdr:rowOff>
    </xdr:to>
    <xdr:cxnSp macro="">
      <xdr:nvCxnSpPr>
        <xdr:cNvPr id="457" name="直線コネクタ 456"/>
        <xdr:cNvCxnSpPr/>
      </xdr:nvCxnSpPr>
      <xdr:spPr>
        <a:xfrm>
          <a:off x="9531350" y="150647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95250</xdr:rowOff>
    </xdr:from>
    <xdr:to xmlns:xdr="http://schemas.openxmlformats.org/drawingml/2006/spreadsheetDrawing">
      <xdr:col>55</xdr:col>
      <xdr:colOff>0</xdr:colOff>
      <xdr:row>96</xdr:row>
      <xdr:rowOff>80645</xdr:rowOff>
    </xdr:to>
    <xdr:cxnSp macro="">
      <xdr:nvCxnSpPr>
        <xdr:cNvPr id="458" name="直線コネクタ 457"/>
        <xdr:cNvCxnSpPr/>
      </xdr:nvCxnSpPr>
      <xdr:spPr>
        <a:xfrm>
          <a:off x="8845550" y="15811500"/>
          <a:ext cx="758825"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61595</xdr:rowOff>
    </xdr:from>
    <xdr:ext cx="534670" cy="259080"/>
    <xdr:sp macro="" textlink="">
      <xdr:nvSpPr>
        <xdr:cNvPr id="459" name="土木費平均値テキスト"/>
        <xdr:cNvSpPr txBox="1"/>
      </xdr:nvSpPr>
      <xdr:spPr>
        <a:xfrm>
          <a:off x="9655175" y="15434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38735</xdr:rowOff>
    </xdr:from>
    <xdr:to xmlns:xdr="http://schemas.openxmlformats.org/drawingml/2006/spreadsheetDrawing">
      <xdr:col>55</xdr:col>
      <xdr:colOff>50800</xdr:colOff>
      <xdr:row>94</xdr:row>
      <xdr:rowOff>140335</xdr:rowOff>
    </xdr:to>
    <xdr:sp macro="" textlink="">
      <xdr:nvSpPr>
        <xdr:cNvPr id="460" name="フローチャート: 判断 459"/>
        <xdr:cNvSpPr/>
      </xdr:nvSpPr>
      <xdr:spPr>
        <a:xfrm>
          <a:off x="9569450" y="155835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95</xdr:row>
      <xdr:rowOff>95250</xdr:rowOff>
    </xdr:from>
    <xdr:to xmlns:xdr="http://schemas.openxmlformats.org/drawingml/2006/spreadsheetDrawing">
      <xdr:col>50</xdr:col>
      <xdr:colOff>114300</xdr:colOff>
      <xdr:row>95</xdr:row>
      <xdr:rowOff>140335</xdr:rowOff>
    </xdr:to>
    <xdr:cxnSp macro="">
      <xdr:nvCxnSpPr>
        <xdr:cNvPr id="461" name="直線コネクタ 460"/>
        <xdr:cNvCxnSpPr/>
      </xdr:nvCxnSpPr>
      <xdr:spPr>
        <a:xfrm flipV="1">
          <a:off x="8032750" y="15811500"/>
          <a:ext cx="8128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83820</xdr:rowOff>
    </xdr:from>
    <xdr:to xmlns:xdr="http://schemas.openxmlformats.org/drawingml/2006/spreadsheetDrawing">
      <xdr:col>50</xdr:col>
      <xdr:colOff>165100</xdr:colOff>
      <xdr:row>95</xdr:row>
      <xdr:rowOff>13970</xdr:rowOff>
    </xdr:to>
    <xdr:sp macro="" textlink="">
      <xdr:nvSpPr>
        <xdr:cNvPr id="462" name="フローチャート: 判断 461"/>
        <xdr:cNvSpPr/>
      </xdr:nvSpPr>
      <xdr:spPr>
        <a:xfrm>
          <a:off x="8794750" y="1562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30480</xdr:rowOff>
    </xdr:from>
    <xdr:ext cx="530860" cy="255270"/>
    <xdr:sp macro="" textlink="">
      <xdr:nvSpPr>
        <xdr:cNvPr id="463" name="テキスト ボックス 462"/>
        <xdr:cNvSpPr txBox="1"/>
      </xdr:nvSpPr>
      <xdr:spPr>
        <a:xfrm>
          <a:off x="8594090" y="154038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140335</xdr:rowOff>
    </xdr:from>
    <xdr:to xmlns:xdr="http://schemas.openxmlformats.org/drawingml/2006/spreadsheetDrawing">
      <xdr:col>45</xdr:col>
      <xdr:colOff>174625</xdr:colOff>
      <xdr:row>96</xdr:row>
      <xdr:rowOff>92075</xdr:rowOff>
    </xdr:to>
    <xdr:cxnSp macro="">
      <xdr:nvCxnSpPr>
        <xdr:cNvPr id="464" name="直線コネクタ 463"/>
        <xdr:cNvCxnSpPr/>
      </xdr:nvCxnSpPr>
      <xdr:spPr>
        <a:xfrm flipV="1">
          <a:off x="7210425" y="15856585"/>
          <a:ext cx="822325"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62230</xdr:rowOff>
    </xdr:from>
    <xdr:to xmlns:xdr="http://schemas.openxmlformats.org/drawingml/2006/spreadsheetDrawing">
      <xdr:col>46</xdr:col>
      <xdr:colOff>38100</xdr:colOff>
      <xdr:row>94</xdr:row>
      <xdr:rowOff>163830</xdr:rowOff>
    </xdr:to>
    <xdr:sp macro="" textlink="">
      <xdr:nvSpPr>
        <xdr:cNvPr id="465" name="フローチャート: 判断 464"/>
        <xdr:cNvSpPr/>
      </xdr:nvSpPr>
      <xdr:spPr>
        <a:xfrm>
          <a:off x="7985125" y="156070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8890</xdr:rowOff>
    </xdr:from>
    <xdr:ext cx="530860" cy="255270"/>
    <xdr:sp macro="" textlink="">
      <xdr:nvSpPr>
        <xdr:cNvPr id="466" name="テキスト ボックス 465"/>
        <xdr:cNvSpPr txBox="1"/>
      </xdr:nvSpPr>
      <xdr:spPr>
        <a:xfrm>
          <a:off x="7784465" y="153822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92075</xdr:rowOff>
    </xdr:from>
    <xdr:to xmlns:xdr="http://schemas.openxmlformats.org/drawingml/2006/spreadsheetDrawing">
      <xdr:col>41</xdr:col>
      <xdr:colOff>50800</xdr:colOff>
      <xdr:row>96</xdr:row>
      <xdr:rowOff>148590</xdr:rowOff>
    </xdr:to>
    <xdr:cxnSp macro="">
      <xdr:nvCxnSpPr>
        <xdr:cNvPr id="467" name="直線コネクタ 466"/>
        <xdr:cNvCxnSpPr/>
      </xdr:nvCxnSpPr>
      <xdr:spPr>
        <a:xfrm flipV="1">
          <a:off x="6400800" y="15979775"/>
          <a:ext cx="80962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120650</xdr:rowOff>
    </xdr:from>
    <xdr:to xmlns:xdr="http://schemas.openxmlformats.org/drawingml/2006/spreadsheetDrawing">
      <xdr:col>41</xdr:col>
      <xdr:colOff>101600</xdr:colOff>
      <xdr:row>95</xdr:row>
      <xdr:rowOff>50800</xdr:rowOff>
    </xdr:to>
    <xdr:sp macro="" textlink="">
      <xdr:nvSpPr>
        <xdr:cNvPr id="468" name="フローチャート: 判断 467"/>
        <xdr:cNvSpPr/>
      </xdr:nvSpPr>
      <xdr:spPr>
        <a:xfrm>
          <a:off x="7159625" y="156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67945</xdr:rowOff>
    </xdr:from>
    <xdr:ext cx="530860" cy="258445"/>
    <xdr:sp macro="" textlink="">
      <xdr:nvSpPr>
        <xdr:cNvPr id="469" name="テキスト ボックス 468"/>
        <xdr:cNvSpPr txBox="1"/>
      </xdr:nvSpPr>
      <xdr:spPr>
        <a:xfrm>
          <a:off x="6974840" y="154412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90805</xdr:rowOff>
    </xdr:from>
    <xdr:to xmlns:xdr="http://schemas.openxmlformats.org/drawingml/2006/spreadsheetDrawing">
      <xdr:col>36</xdr:col>
      <xdr:colOff>165100</xdr:colOff>
      <xdr:row>95</xdr:row>
      <xdr:rowOff>20955</xdr:rowOff>
    </xdr:to>
    <xdr:sp macro="" textlink="">
      <xdr:nvSpPr>
        <xdr:cNvPr id="470" name="フローチャート: 判断 469"/>
        <xdr:cNvSpPr/>
      </xdr:nvSpPr>
      <xdr:spPr>
        <a:xfrm>
          <a:off x="6350000" y="1563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37465</xdr:rowOff>
    </xdr:from>
    <xdr:ext cx="530860" cy="259080"/>
    <xdr:sp macro="" textlink="">
      <xdr:nvSpPr>
        <xdr:cNvPr id="471" name="テキスト ボックス 470"/>
        <xdr:cNvSpPr txBox="1"/>
      </xdr:nvSpPr>
      <xdr:spPr>
        <a:xfrm>
          <a:off x="6149340" y="154108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4" name="テキスト ボックス 473"/>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29845</xdr:rowOff>
    </xdr:from>
    <xdr:to xmlns:xdr="http://schemas.openxmlformats.org/drawingml/2006/spreadsheetDrawing">
      <xdr:col>55</xdr:col>
      <xdr:colOff>50800</xdr:colOff>
      <xdr:row>96</xdr:row>
      <xdr:rowOff>132080</xdr:rowOff>
    </xdr:to>
    <xdr:sp macro="" textlink="">
      <xdr:nvSpPr>
        <xdr:cNvPr id="477" name="楕円 476"/>
        <xdr:cNvSpPr/>
      </xdr:nvSpPr>
      <xdr:spPr>
        <a:xfrm>
          <a:off x="9569450" y="1591754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8255</xdr:rowOff>
    </xdr:from>
    <xdr:ext cx="534670" cy="255270"/>
    <xdr:sp macro="" textlink="">
      <xdr:nvSpPr>
        <xdr:cNvPr id="478" name="土木費該当値テキスト"/>
        <xdr:cNvSpPr txBox="1"/>
      </xdr:nvSpPr>
      <xdr:spPr>
        <a:xfrm>
          <a:off x="9655175" y="158959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44450</xdr:rowOff>
    </xdr:from>
    <xdr:to xmlns:xdr="http://schemas.openxmlformats.org/drawingml/2006/spreadsheetDrawing">
      <xdr:col>50</xdr:col>
      <xdr:colOff>165100</xdr:colOff>
      <xdr:row>95</xdr:row>
      <xdr:rowOff>146050</xdr:rowOff>
    </xdr:to>
    <xdr:sp macro="" textlink="">
      <xdr:nvSpPr>
        <xdr:cNvPr id="479" name="楕円 478"/>
        <xdr:cNvSpPr/>
      </xdr:nvSpPr>
      <xdr:spPr>
        <a:xfrm>
          <a:off x="8794750" y="157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137160</xdr:rowOff>
    </xdr:from>
    <xdr:ext cx="530860" cy="259080"/>
    <xdr:sp macro="" textlink="">
      <xdr:nvSpPr>
        <xdr:cNvPr id="480" name="テキスト ボックス 479"/>
        <xdr:cNvSpPr txBox="1"/>
      </xdr:nvSpPr>
      <xdr:spPr>
        <a:xfrm>
          <a:off x="8594090" y="15853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89535</xdr:rowOff>
    </xdr:from>
    <xdr:to xmlns:xdr="http://schemas.openxmlformats.org/drawingml/2006/spreadsheetDrawing">
      <xdr:col>46</xdr:col>
      <xdr:colOff>38100</xdr:colOff>
      <xdr:row>96</xdr:row>
      <xdr:rowOff>19685</xdr:rowOff>
    </xdr:to>
    <xdr:sp macro="" textlink="">
      <xdr:nvSpPr>
        <xdr:cNvPr id="481" name="楕円 480"/>
        <xdr:cNvSpPr/>
      </xdr:nvSpPr>
      <xdr:spPr>
        <a:xfrm>
          <a:off x="7985125" y="158057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10795</xdr:rowOff>
    </xdr:from>
    <xdr:ext cx="530860" cy="258445"/>
    <xdr:sp macro="" textlink="">
      <xdr:nvSpPr>
        <xdr:cNvPr id="482" name="テキスト ボックス 481"/>
        <xdr:cNvSpPr txBox="1"/>
      </xdr:nvSpPr>
      <xdr:spPr>
        <a:xfrm>
          <a:off x="7784465" y="158984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41275</xdr:rowOff>
    </xdr:from>
    <xdr:to xmlns:xdr="http://schemas.openxmlformats.org/drawingml/2006/spreadsheetDrawing">
      <xdr:col>41</xdr:col>
      <xdr:colOff>101600</xdr:colOff>
      <xdr:row>96</xdr:row>
      <xdr:rowOff>143510</xdr:rowOff>
    </xdr:to>
    <xdr:sp macro="" textlink="">
      <xdr:nvSpPr>
        <xdr:cNvPr id="483" name="楕円 482"/>
        <xdr:cNvSpPr/>
      </xdr:nvSpPr>
      <xdr:spPr>
        <a:xfrm>
          <a:off x="7159625" y="15928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133985</xdr:rowOff>
    </xdr:from>
    <xdr:ext cx="530860" cy="255270"/>
    <xdr:sp macro="" textlink="">
      <xdr:nvSpPr>
        <xdr:cNvPr id="484" name="テキスト ボックス 483"/>
        <xdr:cNvSpPr txBox="1"/>
      </xdr:nvSpPr>
      <xdr:spPr>
        <a:xfrm>
          <a:off x="6974840" y="160216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97790</xdr:rowOff>
    </xdr:from>
    <xdr:to xmlns:xdr="http://schemas.openxmlformats.org/drawingml/2006/spreadsheetDrawing">
      <xdr:col>36</xdr:col>
      <xdr:colOff>165100</xdr:colOff>
      <xdr:row>97</xdr:row>
      <xdr:rowOff>27940</xdr:rowOff>
    </xdr:to>
    <xdr:sp macro="" textlink="">
      <xdr:nvSpPr>
        <xdr:cNvPr id="485" name="楕円 484"/>
        <xdr:cNvSpPr/>
      </xdr:nvSpPr>
      <xdr:spPr>
        <a:xfrm>
          <a:off x="6350000" y="159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19050</xdr:rowOff>
    </xdr:from>
    <xdr:ext cx="530860" cy="255270"/>
    <xdr:sp macro="" textlink="">
      <xdr:nvSpPr>
        <xdr:cNvPr id="486" name="テキスト ボックス 485"/>
        <xdr:cNvSpPr txBox="1"/>
      </xdr:nvSpPr>
      <xdr:spPr>
        <a:xfrm>
          <a:off x="6149340" y="160782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30480</xdr:rowOff>
    </xdr:to>
    <xdr:sp macro="" textlink="">
      <xdr:nvSpPr>
        <xdr:cNvPr id="487" name="正方形/長方形 486"/>
        <xdr:cNvSpPr/>
      </xdr:nvSpPr>
      <xdr:spPr>
        <a:xfrm>
          <a:off x="11414125" y="3860800"/>
          <a:ext cx="4302125"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1525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1525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24618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24618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350962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350962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81280</xdr:rowOff>
    </xdr:to>
    <xdr:sp macro="" textlink="">
      <xdr:nvSpPr>
        <xdr:cNvPr id="494" name="正方形/長方形 493"/>
        <xdr:cNvSpPr/>
      </xdr:nvSpPr>
      <xdr:spPr>
        <a:xfrm>
          <a:off x="11414125" y="4654550"/>
          <a:ext cx="4302125"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3520"/>
    <xdr:sp macro="" textlink="">
      <xdr:nvSpPr>
        <xdr:cNvPr id="495" name="テキスト ボックス 494"/>
        <xdr:cNvSpPr txBox="1"/>
      </xdr:nvSpPr>
      <xdr:spPr>
        <a:xfrm>
          <a:off x="11376025" y="446976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81280</xdr:rowOff>
    </xdr:from>
    <xdr:to xmlns:xdr="http://schemas.openxmlformats.org/drawingml/2006/spreadsheetDrawing">
      <xdr:col>89</xdr:col>
      <xdr:colOff>174625</xdr:colOff>
      <xdr:row>41</xdr:row>
      <xdr:rowOff>81280</xdr:rowOff>
    </xdr:to>
    <xdr:cxnSp macro="">
      <xdr:nvCxnSpPr>
        <xdr:cNvPr id="496" name="直線コネクタ 495"/>
        <xdr:cNvCxnSpPr/>
      </xdr:nvCxnSpPr>
      <xdr:spPr>
        <a:xfrm>
          <a:off x="11414125" y="68567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97790</xdr:rowOff>
    </xdr:from>
    <xdr:to xmlns:xdr="http://schemas.openxmlformats.org/drawingml/2006/spreadsheetDrawing">
      <xdr:col>89</xdr:col>
      <xdr:colOff>174625</xdr:colOff>
      <xdr:row>39</xdr:row>
      <xdr:rowOff>97790</xdr:rowOff>
    </xdr:to>
    <xdr:cxnSp macro="">
      <xdr:nvCxnSpPr>
        <xdr:cNvPr id="497" name="直線コネクタ 496"/>
        <xdr:cNvCxnSpPr/>
      </xdr:nvCxnSpPr>
      <xdr:spPr>
        <a:xfrm>
          <a:off x="11414125" y="65430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920" cy="255905"/>
    <xdr:sp macro="" textlink="">
      <xdr:nvSpPr>
        <xdr:cNvPr id="498" name="テキスト ボックス 497"/>
        <xdr:cNvSpPr txBox="1"/>
      </xdr:nvSpPr>
      <xdr:spPr>
        <a:xfrm>
          <a:off x="11181080" y="640842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113665</xdr:rowOff>
    </xdr:from>
    <xdr:to xmlns:xdr="http://schemas.openxmlformats.org/drawingml/2006/spreadsheetDrawing">
      <xdr:col>89</xdr:col>
      <xdr:colOff>174625</xdr:colOff>
      <xdr:row>37</xdr:row>
      <xdr:rowOff>113665</xdr:rowOff>
    </xdr:to>
    <xdr:cxnSp macro="">
      <xdr:nvCxnSpPr>
        <xdr:cNvPr id="499" name="直線コネクタ 498"/>
        <xdr:cNvCxnSpPr/>
      </xdr:nvCxnSpPr>
      <xdr:spPr>
        <a:xfrm>
          <a:off x="11414125" y="6228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142875</xdr:rowOff>
    </xdr:from>
    <xdr:ext cx="527685" cy="257175"/>
    <xdr:sp macro="" textlink="">
      <xdr:nvSpPr>
        <xdr:cNvPr id="500" name="テキスト ボックス 499"/>
        <xdr:cNvSpPr txBox="1"/>
      </xdr:nvSpPr>
      <xdr:spPr>
        <a:xfrm>
          <a:off x="10930255" y="6092825"/>
          <a:ext cx="527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131445</xdr:rowOff>
    </xdr:from>
    <xdr:to xmlns:xdr="http://schemas.openxmlformats.org/drawingml/2006/spreadsheetDrawing">
      <xdr:col>89</xdr:col>
      <xdr:colOff>174625</xdr:colOff>
      <xdr:row>35</xdr:row>
      <xdr:rowOff>131445</xdr:rowOff>
    </xdr:to>
    <xdr:cxnSp macro="">
      <xdr:nvCxnSpPr>
        <xdr:cNvPr id="501" name="直線コネクタ 500"/>
        <xdr:cNvCxnSpPr/>
      </xdr:nvCxnSpPr>
      <xdr:spPr>
        <a:xfrm>
          <a:off x="11414125" y="59162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27685" cy="255905"/>
    <xdr:sp macro="" textlink="">
      <xdr:nvSpPr>
        <xdr:cNvPr id="502" name="テキスト ボックス 501"/>
        <xdr:cNvSpPr txBox="1"/>
      </xdr:nvSpPr>
      <xdr:spPr>
        <a:xfrm>
          <a:off x="10930255" y="5780405"/>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146685</xdr:rowOff>
    </xdr:from>
    <xdr:to xmlns:xdr="http://schemas.openxmlformats.org/drawingml/2006/spreadsheetDrawing">
      <xdr:col>89</xdr:col>
      <xdr:colOff>174625</xdr:colOff>
      <xdr:row>33</xdr:row>
      <xdr:rowOff>146685</xdr:rowOff>
    </xdr:to>
    <xdr:cxnSp macro="">
      <xdr:nvCxnSpPr>
        <xdr:cNvPr id="503" name="直線コネクタ 502"/>
        <xdr:cNvCxnSpPr/>
      </xdr:nvCxnSpPr>
      <xdr:spPr>
        <a:xfrm>
          <a:off x="11414125" y="56013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27685" cy="257175"/>
    <xdr:sp macro="" textlink="">
      <xdr:nvSpPr>
        <xdr:cNvPr id="504" name="テキスト ボックス 503"/>
        <xdr:cNvSpPr txBox="1"/>
      </xdr:nvSpPr>
      <xdr:spPr>
        <a:xfrm>
          <a:off x="10930255" y="5460365"/>
          <a:ext cx="527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174625</xdr:colOff>
      <xdr:row>31</xdr:row>
      <xdr:rowOff>164465</xdr:rowOff>
    </xdr:to>
    <xdr:cxnSp macro="">
      <xdr:nvCxnSpPr>
        <xdr:cNvPr id="505" name="直線コネクタ 504"/>
        <xdr:cNvCxnSpPr/>
      </xdr:nvCxnSpPr>
      <xdr:spPr>
        <a:xfrm>
          <a:off x="11414125" y="5288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5630" cy="254000"/>
    <xdr:sp macro="" textlink="">
      <xdr:nvSpPr>
        <xdr:cNvPr id="506" name="テキスト ボックス 505"/>
        <xdr:cNvSpPr txBox="1"/>
      </xdr:nvSpPr>
      <xdr:spPr>
        <a:xfrm>
          <a:off x="10866120" y="5146675"/>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7620</xdr:rowOff>
    </xdr:from>
    <xdr:to xmlns:xdr="http://schemas.openxmlformats.org/drawingml/2006/spreadsheetDrawing">
      <xdr:col>89</xdr:col>
      <xdr:colOff>174625</xdr:colOff>
      <xdr:row>30</xdr:row>
      <xdr:rowOff>7620</xdr:rowOff>
    </xdr:to>
    <xdr:cxnSp macro="">
      <xdr:nvCxnSpPr>
        <xdr:cNvPr id="507" name="直線コネクタ 506"/>
        <xdr:cNvCxnSpPr/>
      </xdr:nvCxnSpPr>
      <xdr:spPr>
        <a:xfrm>
          <a:off x="11414125" y="4966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5630" cy="257810"/>
    <xdr:sp macro="" textlink="">
      <xdr:nvSpPr>
        <xdr:cNvPr id="508" name="テキスト ボックス 507"/>
        <xdr:cNvSpPr txBox="1"/>
      </xdr:nvSpPr>
      <xdr:spPr>
        <a:xfrm>
          <a:off x="10866120" y="48323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09" name="直線コネクタ 508"/>
        <xdr:cNvCxnSpPr/>
      </xdr:nvCxnSpPr>
      <xdr:spPr>
        <a:xfrm>
          <a:off x="11414125" y="4654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5630" cy="254000"/>
    <xdr:sp macro="" textlink="">
      <xdr:nvSpPr>
        <xdr:cNvPr id="510" name="テキスト ボックス 509"/>
        <xdr:cNvSpPr txBox="1"/>
      </xdr:nvSpPr>
      <xdr:spPr>
        <a:xfrm>
          <a:off x="10866120" y="45186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81280</xdr:rowOff>
    </xdr:to>
    <xdr:sp macro="" textlink="">
      <xdr:nvSpPr>
        <xdr:cNvPr id="511" name="消防費グラフ枠"/>
        <xdr:cNvSpPr/>
      </xdr:nvSpPr>
      <xdr:spPr>
        <a:xfrm>
          <a:off x="11414125" y="4654550"/>
          <a:ext cx="4302125"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154305</xdr:rowOff>
    </xdr:from>
    <xdr:to xmlns:xdr="http://schemas.openxmlformats.org/drawingml/2006/spreadsheetDrawing">
      <xdr:col>85</xdr:col>
      <xdr:colOff>126365</xdr:colOff>
      <xdr:row>38</xdr:row>
      <xdr:rowOff>111760</xdr:rowOff>
    </xdr:to>
    <xdr:cxnSp macro="">
      <xdr:nvCxnSpPr>
        <xdr:cNvPr id="512" name="直線コネクタ 511"/>
        <xdr:cNvCxnSpPr/>
      </xdr:nvCxnSpPr>
      <xdr:spPr>
        <a:xfrm flipV="1">
          <a:off x="14968220" y="4948555"/>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116840</xdr:rowOff>
    </xdr:from>
    <xdr:ext cx="534670" cy="254635"/>
    <xdr:sp macro="" textlink="">
      <xdr:nvSpPr>
        <xdr:cNvPr id="513" name="消防費最小値テキスト"/>
        <xdr:cNvSpPr txBox="1"/>
      </xdr:nvSpPr>
      <xdr:spPr>
        <a:xfrm>
          <a:off x="15017750" y="63969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111760</xdr:rowOff>
    </xdr:from>
    <xdr:to xmlns:xdr="http://schemas.openxmlformats.org/drawingml/2006/spreadsheetDrawing">
      <xdr:col>86</xdr:col>
      <xdr:colOff>25400</xdr:colOff>
      <xdr:row>38</xdr:row>
      <xdr:rowOff>111760</xdr:rowOff>
    </xdr:to>
    <xdr:cxnSp macro="">
      <xdr:nvCxnSpPr>
        <xdr:cNvPr id="514" name="直線コネクタ 513"/>
        <xdr:cNvCxnSpPr/>
      </xdr:nvCxnSpPr>
      <xdr:spPr>
        <a:xfrm>
          <a:off x="14881225" y="6391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28</xdr:row>
      <xdr:rowOff>100965</xdr:rowOff>
    </xdr:from>
    <xdr:ext cx="598805" cy="257175"/>
    <xdr:sp macro="" textlink="">
      <xdr:nvSpPr>
        <xdr:cNvPr id="515" name="消防費最大値テキスト"/>
        <xdr:cNvSpPr txBox="1"/>
      </xdr:nvSpPr>
      <xdr:spPr>
        <a:xfrm>
          <a:off x="15017750" y="473011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152,307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154305</xdr:rowOff>
    </xdr:from>
    <xdr:to xmlns:xdr="http://schemas.openxmlformats.org/drawingml/2006/spreadsheetDrawing">
      <xdr:col>86</xdr:col>
      <xdr:colOff>25400</xdr:colOff>
      <xdr:row>29</xdr:row>
      <xdr:rowOff>154305</xdr:rowOff>
    </xdr:to>
    <xdr:cxnSp macro="">
      <xdr:nvCxnSpPr>
        <xdr:cNvPr id="516" name="直線コネクタ 515"/>
        <xdr:cNvCxnSpPr/>
      </xdr:nvCxnSpPr>
      <xdr:spPr>
        <a:xfrm>
          <a:off x="14881225" y="4948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61595</xdr:rowOff>
    </xdr:from>
    <xdr:to xmlns:xdr="http://schemas.openxmlformats.org/drawingml/2006/spreadsheetDrawing">
      <xdr:col>85</xdr:col>
      <xdr:colOff>127000</xdr:colOff>
      <xdr:row>38</xdr:row>
      <xdr:rowOff>67945</xdr:rowOff>
    </xdr:to>
    <xdr:cxnSp macro="">
      <xdr:nvCxnSpPr>
        <xdr:cNvPr id="517" name="直線コネクタ 516"/>
        <xdr:cNvCxnSpPr/>
      </xdr:nvCxnSpPr>
      <xdr:spPr>
        <a:xfrm>
          <a:off x="14195425" y="6341745"/>
          <a:ext cx="7747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36</xdr:row>
      <xdr:rowOff>51435</xdr:rowOff>
    </xdr:from>
    <xdr:ext cx="534670" cy="254000"/>
    <xdr:sp macro="" textlink="">
      <xdr:nvSpPr>
        <xdr:cNvPr id="518" name="消防費平均値テキスト"/>
        <xdr:cNvSpPr txBox="1"/>
      </xdr:nvSpPr>
      <xdr:spPr>
        <a:xfrm>
          <a:off x="15017750" y="600138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28575</xdr:rowOff>
    </xdr:from>
    <xdr:to xmlns:xdr="http://schemas.openxmlformats.org/drawingml/2006/spreadsheetDrawing">
      <xdr:col>85</xdr:col>
      <xdr:colOff>174625</xdr:colOff>
      <xdr:row>37</xdr:row>
      <xdr:rowOff>130810</xdr:rowOff>
    </xdr:to>
    <xdr:sp macro="" textlink="">
      <xdr:nvSpPr>
        <xdr:cNvPr id="519" name="フローチャート: 判断 518"/>
        <xdr:cNvSpPr/>
      </xdr:nvSpPr>
      <xdr:spPr>
        <a:xfrm>
          <a:off x="14919325" y="614362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5715</xdr:rowOff>
    </xdr:from>
    <xdr:to xmlns:xdr="http://schemas.openxmlformats.org/drawingml/2006/spreadsheetDrawing">
      <xdr:col>81</xdr:col>
      <xdr:colOff>50800</xdr:colOff>
      <xdr:row>38</xdr:row>
      <xdr:rowOff>61595</xdr:rowOff>
    </xdr:to>
    <xdr:cxnSp macro="">
      <xdr:nvCxnSpPr>
        <xdr:cNvPr id="520" name="直線コネクタ 519"/>
        <xdr:cNvCxnSpPr/>
      </xdr:nvCxnSpPr>
      <xdr:spPr>
        <a:xfrm>
          <a:off x="13385800" y="6285865"/>
          <a:ext cx="80962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36830</xdr:rowOff>
    </xdr:from>
    <xdr:to xmlns:xdr="http://schemas.openxmlformats.org/drawingml/2006/spreadsheetDrawing">
      <xdr:col>81</xdr:col>
      <xdr:colOff>101600</xdr:colOff>
      <xdr:row>37</xdr:row>
      <xdr:rowOff>137160</xdr:rowOff>
    </xdr:to>
    <xdr:sp macro="" textlink="">
      <xdr:nvSpPr>
        <xdr:cNvPr id="521" name="フローチャート: 判断 520"/>
        <xdr:cNvSpPr/>
      </xdr:nvSpPr>
      <xdr:spPr>
        <a:xfrm>
          <a:off x="14144625" y="61518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154305</xdr:rowOff>
    </xdr:from>
    <xdr:ext cx="530860" cy="254000"/>
    <xdr:sp macro="" textlink="">
      <xdr:nvSpPr>
        <xdr:cNvPr id="522" name="テキスト ボックス 521"/>
        <xdr:cNvSpPr txBox="1"/>
      </xdr:nvSpPr>
      <xdr:spPr>
        <a:xfrm>
          <a:off x="13959840" y="5939155"/>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5715</xdr:rowOff>
    </xdr:from>
    <xdr:to xmlns:xdr="http://schemas.openxmlformats.org/drawingml/2006/spreadsheetDrawing">
      <xdr:col>76</xdr:col>
      <xdr:colOff>114300</xdr:colOff>
      <xdr:row>38</xdr:row>
      <xdr:rowOff>56515</xdr:rowOff>
    </xdr:to>
    <xdr:cxnSp macro="">
      <xdr:nvCxnSpPr>
        <xdr:cNvPr id="523" name="直線コネクタ 522"/>
        <xdr:cNvCxnSpPr/>
      </xdr:nvCxnSpPr>
      <xdr:spPr>
        <a:xfrm flipV="1">
          <a:off x="12573000" y="6285865"/>
          <a:ext cx="8128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101600</xdr:rowOff>
    </xdr:from>
    <xdr:to xmlns:xdr="http://schemas.openxmlformats.org/drawingml/2006/spreadsheetDrawing">
      <xdr:col>76</xdr:col>
      <xdr:colOff>165100</xdr:colOff>
      <xdr:row>38</xdr:row>
      <xdr:rowOff>31750</xdr:rowOff>
    </xdr:to>
    <xdr:sp macro="" textlink="">
      <xdr:nvSpPr>
        <xdr:cNvPr id="524" name="フローチャート: 判断 523"/>
        <xdr:cNvSpPr/>
      </xdr:nvSpPr>
      <xdr:spPr>
        <a:xfrm>
          <a:off x="13335000" y="6216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48260</xdr:rowOff>
    </xdr:from>
    <xdr:ext cx="530860" cy="257810"/>
    <xdr:sp macro="" textlink="">
      <xdr:nvSpPr>
        <xdr:cNvPr id="525" name="テキスト ボックス 524"/>
        <xdr:cNvSpPr txBox="1"/>
      </xdr:nvSpPr>
      <xdr:spPr>
        <a:xfrm>
          <a:off x="13134340" y="59982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55880</xdr:rowOff>
    </xdr:from>
    <xdr:to xmlns:xdr="http://schemas.openxmlformats.org/drawingml/2006/spreadsheetDrawing">
      <xdr:col>71</xdr:col>
      <xdr:colOff>174625</xdr:colOff>
      <xdr:row>38</xdr:row>
      <xdr:rowOff>56515</xdr:rowOff>
    </xdr:to>
    <xdr:cxnSp macro="">
      <xdr:nvCxnSpPr>
        <xdr:cNvPr id="526" name="直線コネクタ 525"/>
        <xdr:cNvCxnSpPr/>
      </xdr:nvCxnSpPr>
      <xdr:spPr>
        <a:xfrm>
          <a:off x="11750675" y="6336030"/>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106045</xdr:rowOff>
    </xdr:from>
    <xdr:to xmlns:xdr="http://schemas.openxmlformats.org/drawingml/2006/spreadsheetDrawing">
      <xdr:col>72</xdr:col>
      <xdr:colOff>38100</xdr:colOff>
      <xdr:row>38</xdr:row>
      <xdr:rowOff>36195</xdr:rowOff>
    </xdr:to>
    <xdr:sp macro="" textlink="">
      <xdr:nvSpPr>
        <xdr:cNvPr id="527" name="フローチャート: 判断 526"/>
        <xdr:cNvSpPr/>
      </xdr:nvSpPr>
      <xdr:spPr>
        <a:xfrm>
          <a:off x="12525375" y="62210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52705</xdr:rowOff>
    </xdr:from>
    <xdr:ext cx="530860" cy="254000"/>
    <xdr:sp macro="" textlink="">
      <xdr:nvSpPr>
        <xdr:cNvPr id="528" name="テキスト ボックス 527"/>
        <xdr:cNvSpPr txBox="1"/>
      </xdr:nvSpPr>
      <xdr:spPr>
        <a:xfrm>
          <a:off x="12324715" y="6002655"/>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43815</xdr:rowOff>
    </xdr:from>
    <xdr:to xmlns:xdr="http://schemas.openxmlformats.org/drawingml/2006/spreadsheetDrawing">
      <xdr:col>67</xdr:col>
      <xdr:colOff>101600</xdr:colOff>
      <xdr:row>37</xdr:row>
      <xdr:rowOff>145415</xdr:rowOff>
    </xdr:to>
    <xdr:sp macro="" textlink="">
      <xdr:nvSpPr>
        <xdr:cNvPr id="529" name="フローチャート: 判断 528"/>
        <xdr:cNvSpPr/>
      </xdr:nvSpPr>
      <xdr:spPr>
        <a:xfrm>
          <a:off x="11699875"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163195</xdr:rowOff>
    </xdr:from>
    <xdr:ext cx="530860" cy="255905"/>
    <xdr:sp macro="" textlink="">
      <xdr:nvSpPr>
        <xdr:cNvPr id="530" name="テキスト ボックス 529"/>
        <xdr:cNvSpPr txBox="1"/>
      </xdr:nvSpPr>
      <xdr:spPr>
        <a:xfrm>
          <a:off x="11515090" y="594804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78740</xdr:rowOff>
    </xdr:from>
    <xdr:ext cx="762000" cy="257810"/>
    <xdr:sp macro="" textlink="">
      <xdr:nvSpPr>
        <xdr:cNvPr id="531" name="テキスト ボックス 530"/>
        <xdr:cNvSpPr txBox="1"/>
      </xdr:nvSpPr>
      <xdr:spPr>
        <a:xfrm>
          <a:off x="14795500"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78740</xdr:rowOff>
    </xdr:from>
    <xdr:ext cx="762000" cy="257810"/>
    <xdr:sp macro="" textlink="">
      <xdr:nvSpPr>
        <xdr:cNvPr id="532" name="テキスト ボックス 531"/>
        <xdr:cNvSpPr txBox="1"/>
      </xdr:nvSpPr>
      <xdr:spPr>
        <a:xfrm>
          <a:off x="14020800"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78740</xdr:rowOff>
    </xdr:from>
    <xdr:ext cx="762000" cy="257810"/>
    <xdr:sp macro="" textlink="">
      <xdr:nvSpPr>
        <xdr:cNvPr id="533" name="テキスト ボックス 532"/>
        <xdr:cNvSpPr txBox="1"/>
      </xdr:nvSpPr>
      <xdr:spPr>
        <a:xfrm>
          <a:off x="13211175"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78740</xdr:rowOff>
    </xdr:from>
    <xdr:ext cx="762000" cy="257810"/>
    <xdr:sp macro="" textlink="">
      <xdr:nvSpPr>
        <xdr:cNvPr id="534" name="テキスト ボックス 533"/>
        <xdr:cNvSpPr txBox="1"/>
      </xdr:nvSpPr>
      <xdr:spPr>
        <a:xfrm>
          <a:off x="12398375"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78740</xdr:rowOff>
    </xdr:from>
    <xdr:ext cx="762000" cy="257810"/>
    <xdr:sp macro="" textlink="">
      <xdr:nvSpPr>
        <xdr:cNvPr id="535" name="テキスト ボックス 534"/>
        <xdr:cNvSpPr txBox="1"/>
      </xdr:nvSpPr>
      <xdr:spPr>
        <a:xfrm>
          <a:off x="11576050"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18415</xdr:rowOff>
    </xdr:from>
    <xdr:to xmlns:xdr="http://schemas.openxmlformats.org/drawingml/2006/spreadsheetDrawing">
      <xdr:col>85</xdr:col>
      <xdr:colOff>174625</xdr:colOff>
      <xdr:row>38</xdr:row>
      <xdr:rowOff>120015</xdr:rowOff>
    </xdr:to>
    <xdr:sp macro="" textlink="">
      <xdr:nvSpPr>
        <xdr:cNvPr id="536" name="楕円 535"/>
        <xdr:cNvSpPr/>
      </xdr:nvSpPr>
      <xdr:spPr>
        <a:xfrm>
          <a:off x="14919325" y="62985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37</xdr:row>
      <xdr:rowOff>104775</xdr:rowOff>
    </xdr:from>
    <xdr:ext cx="534670" cy="257810"/>
    <xdr:sp macro="" textlink="">
      <xdr:nvSpPr>
        <xdr:cNvPr id="537" name="消防費該当値テキスト"/>
        <xdr:cNvSpPr txBox="1"/>
      </xdr:nvSpPr>
      <xdr:spPr>
        <a:xfrm>
          <a:off x="15017750" y="62198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9525</xdr:rowOff>
    </xdr:from>
    <xdr:to xmlns:xdr="http://schemas.openxmlformats.org/drawingml/2006/spreadsheetDrawing">
      <xdr:col>81</xdr:col>
      <xdr:colOff>101600</xdr:colOff>
      <xdr:row>38</xdr:row>
      <xdr:rowOff>111125</xdr:rowOff>
    </xdr:to>
    <xdr:sp macro="" textlink="">
      <xdr:nvSpPr>
        <xdr:cNvPr id="538" name="楕円 537"/>
        <xdr:cNvSpPr/>
      </xdr:nvSpPr>
      <xdr:spPr>
        <a:xfrm>
          <a:off x="14144625"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102235</xdr:rowOff>
    </xdr:from>
    <xdr:ext cx="530860" cy="257810"/>
    <xdr:sp macro="" textlink="">
      <xdr:nvSpPr>
        <xdr:cNvPr id="539" name="テキスト ボックス 538"/>
        <xdr:cNvSpPr txBox="1"/>
      </xdr:nvSpPr>
      <xdr:spPr>
        <a:xfrm>
          <a:off x="13959840" y="638238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127000</xdr:rowOff>
    </xdr:from>
    <xdr:to xmlns:xdr="http://schemas.openxmlformats.org/drawingml/2006/spreadsheetDrawing">
      <xdr:col>76</xdr:col>
      <xdr:colOff>165100</xdr:colOff>
      <xdr:row>38</xdr:row>
      <xdr:rowOff>57150</xdr:rowOff>
    </xdr:to>
    <xdr:sp macro="" textlink="">
      <xdr:nvSpPr>
        <xdr:cNvPr id="540" name="楕円 539"/>
        <xdr:cNvSpPr/>
      </xdr:nvSpPr>
      <xdr:spPr>
        <a:xfrm>
          <a:off x="13335000" y="6242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46990</xdr:rowOff>
    </xdr:from>
    <xdr:ext cx="530860" cy="257810"/>
    <xdr:sp macro="" textlink="">
      <xdr:nvSpPr>
        <xdr:cNvPr id="541" name="テキスト ボックス 540"/>
        <xdr:cNvSpPr txBox="1"/>
      </xdr:nvSpPr>
      <xdr:spPr>
        <a:xfrm>
          <a:off x="13134340" y="632714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5715</xdr:rowOff>
    </xdr:from>
    <xdr:to xmlns:xdr="http://schemas.openxmlformats.org/drawingml/2006/spreadsheetDrawing">
      <xdr:col>72</xdr:col>
      <xdr:colOff>38100</xdr:colOff>
      <xdr:row>38</xdr:row>
      <xdr:rowOff>107315</xdr:rowOff>
    </xdr:to>
    <xdr:sp macro="" textlink="">
      <xdr:nvSpPr>
        <xdr:cNvPr id="542" name="楕円 541"/>
        <xdr:cNvSpPr/>
      </xdr:nvSpPr>
      <xdr:spPr>
        <a:xfrm>
          <a:off x="12525375" y="62858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97155</xdr:rowOff>
    </xdr:from>
    <xdr:ext cx="530860" cy="255270"/>
    <xdr:sp macro="" textlink="">
      <xdr:nvSpPr>
        <xdr:cNvPr id="543" name="テキスト ボックス 542"/>
        <xdr:cNvSpPr txBox="1"/>
      </xdr:nvSpPr>
      <xdr:spPr>
        <a:xfrm>
          <a:off x="12324715" y="63773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5080</xdr:rowOff>
    </xdr:from>
    <xdr:to xmlns:xdr="http://schemas.openxmlformats.org/drawingml/2006/spreadsheetDrawing">
      <xdr:col>67</xdr:col>
      <xdr:colOff>101600</xdr:colOff>
      <xdr:row>38</xdr:row>
      <xdr:rowOff>106680</xdr:rowOff>
    </xdr:to>
    <xdr:sp macro="" textlink="">
      <xdr:nvSpPr>
        <xdr:cNvPr id="544" name="楕円 543"/>
        <xdr:cNvSpPr/>
      </xdr:nvSpPr>
      <xdr:spPr>
        <a:xfrm>
          <a:off x="11699875"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97155</xdr:rowOff>
    </xdr:from>
    <xdr:ext cx="530860" cy="255270"/>
    <xdr:sp macro="" textlink="">
      <xdr:nvSpPr>
        <xdr:cNvPr id="545" name="テキスト ボックス 544"/>
        <xdr:cNvSpPr txBox="1"/>
      </xdr:nvSpPr>
      <xdr:spPr>
        <a:xfrm>
          <a:off x="11515090" y="63773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30480</xdr:rowOff>
    </xdr:to>
    <xdr:sp macro="" textlink="">
      <xdr:nvSpPr>
        <xdr:cNvPr id="546" name="正方形/長方形 545"/>
        <xdr:cNvSpPr/>
      </xdr:nvSpPr>
      <xdr:spPr>
        <a:xfrm>
          <a:off x="11414125" y="7162800"/>
          <a:ext cx="4302125"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1525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1525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24618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24618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350962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350962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81280</xdr:rowOff>
    </xdr:to>
    <xdr:sp macro="" textlink="">
      <xdr:nvSpPr>
        <xdr:cNvPr id="553" name="正方形/長方形 552"/>
        <xdr:cNvSpPr/>
      </xdr:nvSpPr>
      <xdr:spPr>
        <a:xfrm>
          <a:off x="11414125" y="7956550"/>
          <a:ext cx="4302125"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3520"/>
    <xdr:sp macro="" textlink="">
      <xdr:nvSpPr>
        <xdr:cNvPr id="554" name="テキスト ボックス 553"/>
        <xdr:cNvSpPr txBox="1"/>
      </xdr:nvSpPr>
      <xdr:spPr>
        <a:xfrm>
          <a:off x="11376025" y="777176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81280</xdr:rowOff>
    </xdr:from>
    <xdr:to xmlns:xdr="http://schemas.openxmlformats.org/drawingml/2006/spreadsheetDrawing">
      <xdr:col>89</xdr:col>
      <xdr:colOff>174625</xdr:colOff>
      <xdr:row>61</xdr:row>
      <xdr:rowOff>81280</xdr:rowOff>
    </xdr:to>
    <xdr:cxnSp macro="">
      <xdr:nvCxnSpPr>
        <xdr:cNvPr id="555" name="直線コネクタ 554"/>
        <xdr:cNvCxnSpPr/>
      </xdr:nvCxnSpPr>
      <xdr:spPr>
        <a:xfrm>
          <a:off x="11414125" y="101587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110490</xdr:rowOff>
    </xdr:from>
    <xdr:ext cx="527685" cy="257175"/>
    <xdr:sp macro="" textlink="">
      <xdr:nvSpPr>
        <xdr:cNvPr id="556" name="テキスト ボックス 555"/>
        <xdr:cNvSpPr txBox="1"/>
      </xdr:nvSpPr>
      <xdr:spPr>
        <a:xfrm>
          <a:off x="10930255" y="10022840"/>
          <a:ext cx="527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174625</xdr:colOff>
      <xdr:row>59</xdr:row>
      <xdr:rowOff>43180</xdr:rowOff>
    </xdr:to>
    <xdr:cxnSp macro="">
      <xdr:nvCxnSpPr>
        <xdr:cNvPr id="557" name="直線コネクタ 556"/>
        <xdr:cNvCxnSpPr/>
      </xdr:nvCxnSpPr>
      <xdr:spPr>
        <a:xfrm>
          <a:off x="11414125" y="97904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27685" cy="257810"/>
    <xdr:sp macro="" textlink="">
      <xdr:nvSpPr>
        <xdr:cNvPr id="558" name="テキスト ボックス 557"/>
        <xdr:cNvSpPr txBox="1"/>
      </xdr:nvSpPr>
      <xdr:spPr>
        <a:xfrm>
          <a:off x="10930255" y="965581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174625</xdr:colOff>
      <xdr:row>57</xdr:row>
      <xdr:rowOff>5715</xdr:rowOff>
    </xdr:to>
    <xdr:cxnSp macro="">
      <xdr:nvCxnSpPr>
        <xdr:cNvPr id="559" name="直線コネクタ 558"/>
        <xdr:cNvCxnSpPr/>
      </xdr:nvCxnSpPr>
      <xdr:spPr>
        <a:xfrm>
          <a:off x="11414125" y="9422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27685" cy="257810"/>
    <xdr:sp macro="" textlink="">
      <xdr:nvSpPr>
        <xdr:cNvPr id="560" name="テキスト ボックス 559"/>
        <xdr:cNvSpPr txBox="1"/>
      </xdr:nvSpPr>
      <xdr:spPr>
        <a:xfrm>
          <a:off x="10930255" y="928751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174625</xdr:colOff>
      <xdr:row>54</xdr:row>
      <xdr:rowOff>139700</xdr:rowOff>
    </xdr:to>
    <xdr:cxnSp macro="">
      <xdr:nvCxnSpPr>
        <xdr:cNvPr id="561" name="直線コネクタ 560"/>
        <xdr:cNvCxnSpPr/>
      </xdr:nvCxnSpPr>
      <xdr:spPr>
        <a:xfrm>
          <a:off x="11414125" y="9061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27685" cy="257175"/>
    <xdr:sp macro="" textlink="">
      <xdr:nvSpPr>
        <xdr:cNvPr id="562" name="テキスト ボックス 561"/>
        <xdr:cNvSpPr txBox="1"/>
      </xdr:nvSpPr>
      <xdr:spPr>
        <a:xfrm>
          <a:off x="10930255" y="8921750"/>
          <a:ext cx="527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100330</xdr:rowOff>
    </xdr:from>
    <xdr:to xmlns:xdr="http://schemas.openxmlformats.org/drawingml/2006/spreadsheetDrawing">
      <xdr:col>89</xdr:col>
      <xdr:colOff>174625</xdr:colOff>
      <xdr:row>52</xdr:row>
      <xdr:rowOff>100330</xdr:rowOff>
    </xdr:to>
    <xdr:cxnSp macro="">
      <xdr:nvCxnSpPr>
        <xdr:cNvPr id="563" name="直線コネクタ 562"/>
        <xdr:cNvCxnSpPr/>
      </xdr:nvCxnSpPr>
      <xdr:spPr>
        <a:xfrm>
          <a:off x="11414125" y="86918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5630" cy="255905"/>
    <xdr:sp macro="" textlink="">
      <xdr:nvSpPr>
        <xdr:cNvPr id="564" name="テキスト ボックス 563"/>
        <xdr:cNvSpPr txBox="1"/>
      </xdr:nvSpPr>
      <xdr:spPr>
        <a:xfrm>
          <a:off x="10866120" y="8557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62865</xdr:rowOff>
    </xdr:from>
    <xdr:to xmlns:xdr="http://schemas.openxmlformats.org/drawingml/2006/spreadsheetDrawing">
      <xdr:col>89</xdr:col>
      <xdr:colOff>174625</xdr:colOff>
      <xdr:row>50</xdr:row>
      <xdr:rowOff>62865</xdr:rowOff>
    </xdr:to>
    <xdr:cxnSp macro="">
      <xdr:nvCxnSpPr>
        <xdr:cNvPr id="565" name="直線コネクタ 564"/>
        <xdr:cNvCxnSpPr/>
      </xdr:nvCxnSpPr>
      <xdr:spPr>
        <a:xfrm>
          <a:off x="11414125" y="83242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5630" cy="255905"/>
    <xdr:sp macro="" textlink="">
      <xdr:nvSpPr>
        <xdr:cNvPr id="566" name="テキスト ボックス 565"/>
        <xdr:cNvSpPr txBox="1"/>
      </xdr:nvSpPr>
      <xdr:spPr>
        <a:xfrm>
          <a:off x="10866120" y="8188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67" name="直線コネクタ 566"/>
        <xdr:cNvCxnSpPr/>
      </xdr:nvCxnSpPr>
      <xdr:spPr>
        <a:xfrm>
          <a:off x="11414125" y="7956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5630" cy="254000"/>
    <xdr:sp macro="" textlink="">
      <xdr:nvSpPr>
        <xdr:cNvPr id="568" name="テキスト ボックス 567"/>
        <xdr:cNvSpPr txBox="1"/>
      </xdr:nvSpPr>
      <xdr:spPr>
        <a:xfrm>
          <a:off x="10866120" y="78206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81280</xdr:rowOff>
    </xdr:to>
    <xdr:sp macro="" textlink="">
      <xdr:nvSpPr>
        <xdr:cNvPr id="569" name="教育費グラフ枠"/>
        <xdr:cNvSpPr/>
      </xdr:nvSpPr>
      <xdr:spPr>
        <a:xfrm>
          <a:off x="11414125" y="7956550"/>
          <a:ext cx="4302125"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127635</xdr:rowOff>
    </xdr:from>
    <xdr:to xmlns:xdr="http://schemas.openxmlformats.org/drawingml/2006/spreadsheetDrawing">
      <xdr:col>85</xdr:col>
      <xdr:colOff>126365</xdr:colOff>
      <xdr:row>59</xdr:row>
      <xdr:rowOff>108585</xdr:rowOff>
    </xdr:to>
    <xdr:cxnSp macro="">
      <xdr:nvCxnSpPr>
        <xdr:cNvPr id="570" name="直線コネクタ 569"/>
        <xdr:cNvCxnSpPr/>
      </xdr:nvCxnSpPr>
      <xdr:spPr>
        <a:xfrm flipV="1">
          <a:off x="14968220" y="8223885"/>
          <a:ext cx="1270" cy="1631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111760</xdr:rowOff>
    </xdr:from>
    <xdr:ext cx="534670" cy="257810"/>
    <xdr:sp macro="" textlink="">
      <xdr:nvSpPr>
        <xdr:cNvPr id="571" name="教育費最小値テキスト"/>
        <xdr:cNvSpPr txBox="1"/>
      </xdr:nvSpPr>
      <xdr:spPr>
        <a:xfrm>
          <a:off x="15017750" y="98590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108585</xdr:rowOff>
    </xdr:from>
    <xdr:to xmlns:xdr="http://schemas.openxmlformats.org/drawingml/2006/spreadsheetDrawing">
      <xdr:col>86</xdr:col>
      <xdr:colOff>25400</xdr:colOff>
      <xdr:row>59</xdr:row>
      <xdr:rowOff>108585</xdr:rowOff>
    </xdr:to>
    <xdr:cxnSp macro="">
      <xdr:nvCxnSpPr>
        <xdr:cNvPr id="572" name="直線コネクタ 571"/>
        <xdr:cNvCxnSpPr/>
      </xdr:nvCxnSpPr>
      <xdr:spPr>
        <a:xfrm>
          <a:off x="14881225" y="98558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48</xdr:row>
      <xdr:rowOff>74295</xdr:rowOff>
    </xdr:from>
    <xdr:ext cx="598805" cy="257175"/>
    <xdr:sp macro="" textlink="">
      <xdr:nvSpPr>
        <xdr:cNvPr id="573" name="教育費最大値テキスト"/>
        <xdr:cNvSpPr txBox="1"/>
      </xdr:nvSpPr>
      <xdr:spPr>
        <a:xfrm>
          <a:off x="15017750" y="80054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125,640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127635</xdr:rowOff>
    </xdr:from>
    <xdr:to xmlns:xdr="http://schemas.openxmlformats.org/drawingml/2006/spreadsheetDrawing">
      <xdr:col>86</xdr:col>
      <xdr:colOff>25400</xdr:colOff>
      <xdr:row>49</xdr:row>
      <xdr:rowOff>127635</xdr:rowOff>
    </xdr:to>
    <xdr:cxnSp macro="">
      <xdr:nvCxnSpPr>
        <xdr:cNvPr id="574" name="直線コネクタ 573"/>
        <xdr:cNvCxnSpPr/>
      </xdr:nvCxnSpPr>
      <xdr:spPr>
        <a:xfrm>
          <a:off x="14881225" y="8223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41910</xdr:rowOff>
    </xdr:from>
    <xdr:to xmlns:xdr="http://schemas.openxmlformats.org/drawingml/2006/spreadsheetDrawing">
      <xdr:col>85</xdr:col>
      <xdr:colOff>127000</xdr:colOff>
      <xdr:row>55</xdr:row>
      <xdr:rowOff>108585</xdr:rowOff>
    </xdr:to>
    <xdr:cxnSp macro="">
      <xdr:nvCxnSpPr>
        <xdr:cNvPr id="575" name="直線コネクタ 574"/>
        <xdr:cNvCxnSpPr/>
      </xdr:nvCxnSpPr>
      <xdr:spPr>
        <a:xfrm flipV="1">
          <a:off x="14195425" y="9128760"/>
          <a:ext cx="7747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145415</xdr:rowOff>
    </xdr:from>
    <xdr:ext cx="534670" cy="257175"/>
    <xdr:sp macro="" textlink="">
      <xdr:nvSpPr>
        <xdr:cNvPr id="576" name="教育費平均値テキスト"/>
        <xdr:cNvSpPr txBox="1"/>
      </xdr:nvSpPr>
      <xdr:spPr>
        <a:xfrm>
          <a:off x="15017750" y="906716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165100</xdr:rowOff>
    </xdr:from>
    <xdr:to xmlns:xdr="http://schemas.openxmlformats.org/drawingml/2006/spreadsheetDrawing">
      <xdr:col>85</xdr:col>
      <xdr:colOff>174625</xdr:colOff>
      <xdr:row>55</xdr:row>
      <xdr:rowOff>97155</xdr:rowOff>
    </xdr:to>
    <xdr:sp macro="" textlink="">
      <xdr:nvSpPr>
        <xdr:cNvPr id="577" name="フローチャート: 判断 576"/>
        <xdr:cNvSpPr/>
      </xdr:nvSpPr>
      <xdr:spPr>
        <a:xfrm>
          <a:off x="14919325" y="9086850"/>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143510</xdr:rowOff>
    </xdr:from>
    <xdr:to xmlns:xdr="http://schemas.openxmlformats.org/drawingml/2006/spreadsheetDrawing">
      <xdr:col>81</xdr:col>
      <xdr:colOff>50800</xdr:colOff>
      <xdr:row>55</xdr:row>
      <xdr:rowOff>108585</xdr:rowOff>
    </xdr:to>
    <xdr:cxnSp macro="">
      <xdr:nvCxnSpPr>
        <xdr:cNvPr id="578" name="直線コネクタ 577"/>
        <xdr:cNvCxnSpPr/>
      </xdr:nvCxnSpPr>
      <xdr:spPr>
        <a:xfrm>
          <a:off x="13385800" y="9065260"/>
          <a:ext cx="809625"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53340</xdr:rowOff>
    </xdr:from>
    <xdr:to xmlns:xdr="http://schemas.openxmlformats.org/drawingml/2006/spreadsheetDrawing">
      <xdr:col>81</xdr:col>
      <xdr:colOff>101600</xdr:colOff>
      <xdr:row>55</xdr:row>
      <xdr:rowOff>154305</xdr:rowOff>
    </xdr:to>
    <xdr:sp macro="" textlink="">
      <xdr:nvSpPr>
        <xdr:cNvPr id="579" name="フローチャート: 判断 578"/>
        <xdr:cNvSpPr/>
      </xdr:nvSpPr>
      <xdr:spPr>
        <a:xfrm>
          <a:off x="14144625" y="9140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165100</xdr:rowOff>
    </xdr:from>
    <xdr:ext cx="530860" cy="257810"/>
    <xdr:sp macro="" textlink="">
      <xdr:nvSpPr>
        <xdr:cNvPr id="580" name="テキスト ボックス 579"/>
        <xdr:cNvSpPr txBox="1"/>
      </xdr:nvSpPr>
      <xdr:spPr>
        <a:xfrm>
          <a:off x="13959840" y="892175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143510</xdr:rowOff>
    </xdr:from>
    <xdr:to xmlns:xdr="http://schemas.openxmlformats.org/drawingml/2006/spreadsheetDrawing">
      <xdr:col>76</xdr:col>
      <xdr:colOff>114300</xdr:colOff>
      <xdr:row>56</xdr:row>
      <xdr:rowOff>118110</xdr:rowOff>
    </xdr:to>
    <xdr:cxnSp macro="">
      <xdr:nvCxnSpPr>
        <xdr:cNvPr id="581" name="直線コネクタ 580"/>
        <xdr:cNvCxnSpPr/>
      </xdr:nvCxnSpPr>
      <xdr:spPr>
        <a:xfrm flipV="1">
          <a:off x="12573000" y="9065260"/>
          <a:ext cx="8128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159385</xdr:rowOff>
    </xdr:from>
    <xdr:to xmlns:xdr="http://schemas.openxmlformats.org/drawingml/2006/spreadsheetDrawing">
      <xdr:col>76</xdr:col>
      <xdr:colOff>165100</xdr:colOff>
      <xdr:row>56</xdr:row>
      <xdr:rowOff>89535</xdr:rowOff>
    </xdr:to>
    <xdr:sp macro="" textlink="">
      <xdr:nvSpPr>
        <xdr:cNvPr id="582" name="フローチャート: 判断 581"/>
        <xdr:cNvSpPr/>
      </xdr:nvSpPr>
      <xdr:spPr>
        <a:xfrm>
          <a:off x="13335000" y="92462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79375</xdr:rowOff>
    </xdr:from>
    <xdr:ext cx="530860" cy="257810"/>
    <xdr:sp macro="" textlink="">
      <xdr:nvSpPr>
        <xdr:cNvPr id="583" name="テキスト ボックス 582"/>
        <xdr:cNvSpPr txBox="1"/>
      </xdr:nvSpPr>
      <xdr:spPr>
        <a:xfrm>
          <a:off x="13134340" y="933132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161925</xdr:rowOff>
    </xdr:from>
    <xdr:to xmlns:xdr="http://schemas.openxmlformats.org/drawingml/2006/spreadsheetDrawing">
      <xdr:col>71</xdr:col>
      <xdr:colOff>174625</xdr:colOff>
      <xdr:row>56</xdr:row>
      <xdr:rowOff>118110</xdr:rowOff>
    </xdr:to>
    <xdr:cxnSp macro="">
      <xdr:nvCxnSpPr>
        <xdr:cNvPr id="584" name="直線コネクタ 583"/>
        <xdr:cNvCxnSpPr/>
      </xdr:nvCxnSpPr>
      <xdr:spPr>
        <a:xfrm>
          <a:off x="11750675" y="9083675"/>
          <a:ext cx="822325"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26035</xdr:rowOff>
    </xdr:from>
    <xdr:to xmlns:xdr="http://schemas.openxmlformats.org/drawingml/2006/spreadsheetDrawing">
      <xdr:col>72</xdr:col>
      <xdr:colOff>38100</xdr:colOff>
      <xdr:row>56</xdr:row>
      <xdr:rowOff>127635</xdr:rowOff>
    </xdr:to>
    <xdr:sp macro="" textlink="">
      <xdr:nvSpPr>
        <xdr:cNvPr id="585" name="フローチャート: 判断 584"/>
        <xdr:cNvSpPr/>
      </xdr:nvSpPr>
      <xdr:spPr>
        <a:xfrm>
          <a:off x="12525375" y="92779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142875</xdr:rowOff>
    </xdr:from>
    <xdr:ext cx="530860" cy="257175"/>
    <xdr:sp macro="" textlink="">
      <xdr:nvSpPr>
        <xdr:cNvPr id="586" name="テキスト ボックス 585"/>
        <xdr:cNvSpPr txBox="1"/>
      </xdr:nvSpPr>
      <xdr:spPr>
        <a:xfrm>
          <a:off x="12324715" y="9064625"/>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158115</xdr:rowOff>
    </xdr:from>
    <xdr:to xmlns:xdr="http://schemas.openxmlformats.org/drawingml/2006/spreadsheetDrawing">
      <xdr:col>67</xdr:col>
      <xdr:colOff>101600</xdr:colOff>
      <xdr:row>56</xdr:row>
      <xdr:rowOff>88265</xdr:rowOff>
    </xdr:to>
    <xdr:sp macro="" textlink="">
      <xdr:nvSpPr>
        <xdr:cNvPr id="587" name="フローチャート: 判断 586"/>
        <xdr:cNvSpPr/>
      </xdr:nvSpPr>
      <xdr:spPr>
        <a:xfrm>
          <a:off x="11699875" y="92449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78105</xdr:rowOff>
    </xdr:from>
    <xdr:ext cx="530860" cy="257175"/>
    <xdr:sp macro="" textlink="">
      <xdr:nvSpPr>
        <xdr:cNvPr id="588" name="テキスト ボックス 587"/>
        <xdr:cNvSpPr txBox="1"/>
      </xdr:nvSpPr>
      <xdr:spPr>
        <a:xfrm>
          <a:off x="11515090" y="9330055"/>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78740</xdr:rowOff>
    </xdr:from>
    <xdr:ext cx="762000" cy="257810"/>
    <xdr:sp macro="" textlink="">
      <xdr:nvSpPr>
        <xdr:cNvPr id="589" name="テキスト ボックス 588"/>
        <xdr:cNvSpPr txBox="1"/>
      </xdr:nvSpPr>
      <xdr:spPr>
        <a:xfrm>
          <a:off x="14795500"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78740</xdr:rowOff>
    </xdr:from>
    <xdr:ext cx="762000" cy="257810"/>
    <xdr:sp macro="" textlink="">
      <xdr:nvSpPr>
        <xdr:cNvPr id="590" name="テキスト ボックス 589"/>
        <xdr:cNvSpPr txBox="1"/>
      </xdr:nvSpPr>
      <xdr:spPr>
        <a:xfrm>
          <a:off x="14020800"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78740</xdr:rowOff>
    </xdr:from>
    <xdr:ext cx="762000" cy="257810"/>
    <xdr:sp macro="" textlink="">
      <xdr:nvSpPr>
        <xdr:cNvPr id="591" name="テキスト ボックス 590"/>
        <xdr:cNvSpPr txBox="1"/>
      </xdr:nvSpPr>
      <xdr:spPr>
        <a:xfrm>
          <a:off x="13211175"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78740</xdr:rowOff>
    </xdr:from>
    <xdr:ext cx="762000" cy="257810"/>
    <xdr:sp macro="" textlink="">
      <xdr:nvSpPr>
        <xdr:cNvPr id="592" name="テキスト ボックス 591"/>
        <xdr:cNvSpPr txBox="1"/>
      </xdr:nvSpPr>
      <xdr:spPr>
        <a:xfrm>
          <a:off x="12398375"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78740</xdr:rowOff>
    </xdr:from>
    <xdr:ext cx="762000" cy="257810"/>
    <xdr:sp macro="" textlink="">
      <xdr:nvSpPr>
        <xdr:cNvPr id="593" name="テキスト ボックス 592"/>
        <xdr:cNvSpPr txBox="1"/>
      </xdr:nvSpPr>
      <xdr:spPr>
        <a:xfrm>
          <a:off x="11576050"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163830</xdr:rowOff>
    </xdr:from>
    <xdr:to xmlns:xdr="http://schemas.openxmlformats.org/drawingml/2006/spreadsheetDrawing">
      <xdr:col>85</xdr:col>
      <xdr:colOff>174625</xdr:colOff>
      <xdr:row>55</xdr:row>
      <xdr:rowOff>93980</xdr:rowOff>
    </xdr:to>
    <xdr:sp macro="" textlink="">
      <xdr:nvSpPr>
        <xdr:cNvPr id="594" name="楕円 593"/>
        <xdr:cNvSpPr/>
      </xdr:nvSpPr>
      <xdr:spPr>
        <a:xfrm>
          <a:off x="14919325" y="9085580"/>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54</xdr:row>
      <xdr:rowOff>13970</xdr:rowOff>
    </xdr:from>
    <xdr:ext cx="534670" cy="257810"/>
    <xdr:sp macro="" textlink="">
      <xdr:nvSpPr>
        <xdr:cNvPr id="595" name="教育費該当値テキスト"/>
        <xdr:cNvSpPr txBox="1"/>
      </xdr:nvSpPr>
      <xdr:spPr>
        <a:xfrm>
          <a:off x="15017750" y="89357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58420</xdr:rowOff>
    </xdr:from>
    <xdr:to xmlns:xdr="http://schemas.openxmlformats.org/drawingml/2006/spreadsheetDrawing">
      <xdr:col>81</xdr:col>
      <xdr:colOff>101600</xdr:colOff>
      <xdr:row>55</xdr:row>
      <xdr:rowOff>160020</xdr:rowOff>
    </xdr:to>
    <xdr:sp macro="" textlink="">
      <xdr:nvSpPr>
        <xdr:cNvPr id="596" name="楕円 595"/>
        <xdr:cNvSpPr/>
      </xdr:nvSpPr>
      <xdr:spPr>
        <a:xfrm>
          <a:off x="14144625" y="91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151130</xdr:rowOff>
    </xdr:from>
    <xdr:ext cx="530860" cy="254635"/>
    <xdr:sp macro="" textlink="">
      <xdr:nvSpPr>
        <xdr:cNvPr id="597" name="テキスト ボックス 596"/>
        <xdr:cNvSpPr txBox="1"/>
      </xdr:nvSpPr>
      <xdr:spPr>
        <a:xfrm>
          <a:off x="13959840" y="923798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93980</xdr:rowOff>
    </xdr:from>
    <xdr:to xmlns:xdr="http://schemas.openxmlformats.org/drawingml/2006/spreadsheetDrawing">
      <xdr:col>76</xdr:col>
      <xdr:colOff>165100</xdr:colOff>
      <xdr:row>55</xdr:row>
      <xdr:rowOff>24130</xdr:rowOff>
    </xdr:to>
    <xdr:sp macro="" textlink="">
      <xdr:nvSpPr>
        <xdr:cNvPr id="598" name="楕円 597"/>
        <xdr:cNvSpPr/>
      </xdr:nvSpPr>
      <xdr:spPr>
        <a:xfrm>
          <a:off x="13335000" y="9015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40005</xdr:rowOff>
    </xdr:from>
    <xdr:ext cx="530860" cy="257175"/>
    <xdr:sp macro="" textlink="">
      <xdr:nvSpPr>
        <xdr:cNvPr id="599" name="テキスト ボックス 598"/>
        <xdr:cNvSpPr txBox="1"/>
      </xdr:nvSpPr>
      <xdr:spPr>
        <a:xfrm>
          <a:off x="13134340" y="8796655"/>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66040</xdr:rowOff>
    </xdr:from>
    <xdr:to xmlns:xdr="http://schemas.openxmlformats.org/drawingml/2006/spreadsheetDrawing">
      <xdr:col>72</xdr:col>
      <xdr:colOff>38100</xdr:colOff>
      <xdr:row>56</xdr:row>
      <xdr:rowOff>165100</xdr:rowOff>
    </xdr:to>
    <xdr:sp macro="" textlink="">
      <xdr:nvSpPr>
        <xdr:cNvPr id="600" name="楕円 599"/>
        <xdr:cNvSpPr/>
      </xdr:nvSpPr>
      <xdr:spPr>
        <a:xfrm>
          <a:off x="12525375" y="931799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160020</xdr:rowOff>
    </xdr:from>
    <xdr:ext cx="530860" cy="256540"/>
    <xdr:sp macro="" textlink="">
      <xdr:nvSpPr>
        <xdr:cNvPr id="601" name="テキスト ボックス 600"/>
        <xdr:cNvSpPr txBox="1"/>
      </xdr:nvSpPr>
      <xdr:spPr>
        <a:xfrm>
          <a:off x="12324715" y="941197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109855</xdr:rowOff>
    </xdr:from>
    <xdr:to xmlns:xdr="http://schemas.openxmlformats.org/drawingml/2006/spreadsheetDrawing">
      <xdr:col>67</xdr:col>
      <xdr:colOff>101600</xdr:colOff>
      <xdr:row>55</xdr:row>
      <xdr:rowOff>40005</xdr:rowOff>
    </xdr:to>
    <xdr:sp macro="" textlink="">
      <xdr:nvSpPr>
        <xdr:cNvPr id="602" name="楕円 601"/>
        <xdr:cNvSpPr/>
      </xdr:nvSpPr>
      <xdr:spPr>
        <a:xfrm>
          <a:off x="11699875" y="9031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57785</xdr:rowOff>
    </xdr:from>
    <xdr:ext cx="530860" cy="256540"/>
    <xdr:sp macro="" textlink="">
      <xdr:nvSpPr>
        <xdr:cNvPr id="603" name="テキスト ボックス 602"/>
        <xdr:cNvSpPr txBox="1"/>
      </xdr:nvSpPr>
      <xdr:spPr>
        <a:xfrm>
          <a:off x="11515090" y="8814435"/>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30480</xdr:rowOff>
    </xdr:to>
    <xdr:sp macro="" textlink="">
      <xdr:nvSpPr>
        <xdr:cNvPr id="604" name="正方形/長方形 603"/>
        <xdr:cNvSpPr/>
      </xdr:nvSpPr>
      <xdr:spPr>
        <a:xfrm>
          <a:off x="11414125" y="10464800"/>
          <a:ext cx="4302125"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1525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1525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24618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24618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350962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350962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76200</xdr:rowOff>
    </xdr:to>
    <xdr:sp macro="" textlink="">
      <xdr:nvSpPr>
        <xdr:cNvPr id="611" name="正方形/長方形 610"/>
        <xdr:cNvSpPr/>
      </xdr:nvSpPr>
      <xdr:spPr>
        <a:xfrm>
          <a:off x="11414125" y="11258550"/>
          <a:ext cx="4302125"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3520"/>
    <xdr:sp macro="" textlink="">
      <xdr:nvSpPr>
        <xdr:cNvPr id="612" name="テキスト ボックス 611"/>
        <xdr:cNvSpPr txBox="1"/>
      </xdr:nvSpPr>
      <xdr:spPr>
        <a:xfrm>
          <a:off x="11376025" y="1107376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76200</xdr:rowOff>
    </xdr:from>
    <xdr:to xmlns:xdr="http://schemas.openxmlformats.org/drawingml/2006/spreadsheetDrawing">
      <xdr:col>89</xdr:col>
      <xdr:colOff>174625</xdr:colOff>
      <xdr:row>81</xdr:row>
      <xdr:rowOff>76200</xdr:rowOff>
    </xdr:to>
    <xdr:cxnSp macro="">
      <xdr:nvCxnSpPr>
        <xdr:cNvPr id="613" name="直線コネクタ 612"/>
        <xdr:cNvCxnSpPr/>
      </xdr:nvCxnSpPr>
      <xdr:spPr>
        <a:xfrm>
          <a:off x="11414125" y="134556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97790</xdr:rowOff>
    </xdr:from>
    <xdr:to xmlns:xdr="http://schemas.openxmlformats.org/drawingml/2006/spreadsheetDrawing">
      <xdr:col>89</xdr:col>
      <xdr:colOff>174625</xdr:colOff>
      <xdr:row>79</xdr:row>
      <xdr:rowOff>97790</xdr:rowOff>
    </xdr:to>
    <xdr:cxnSp macro="">
      <xdr:nvCxnSpPr>
        <xdr:cNvPr id="614" name="直線コネクタ 613"/>
        <xdr:cNvCxnSpPr/>
      </xdr:nvCxnSpPr>
      <xdr:spPr>
        <a:xfrm>
          <a:off x="11414125" y="131470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920" cy="253365"/>
    <xdr:sp macro="" textlink="">
      <xdr:nvSpPr>
        <xdr:cNvPr id="615" name="テキスト ボックス 614"/>
        <xdr:cNvSpPr txBox="1"/>
      </xdr:nvSpPr>
      <xdr:spPr>
        <a:xfrm>
          <a:off x="11181080" y="1301242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113665</xdr:rowOff>
    </xdr:from>
    <xdr:to xmlns:xdr="http://schemas.openxmlformats.org/drawingml/2006/spreadsheetDrawing">
      <xdr:col>89</xdr:col>
      <xdr:colOff>174625</xdr:colOff>
      <xdr:row>77</xdr:row>
      <xdr:rowOff>113665</xdr:rowOff>
    </xdr:to>
    <xdr:cxnSp macro="">
      <xdr:nvCxnSpPr>
        <xdr:cNvPr id="616" name="直線コネクタ 615"/>
        <xdr:cNvCxnSpPr/>
      </xdr:nvCxnSpPr>
      <xdr:spPr>
        <a:xfrm>
          <a:off x="11414125" y="12832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142875</xdr:rowOff>
    </xdr:from>
    <xdr:ext cx="527685" cy="257175"/>
    <xdr:sp macro="" textlink="">
      <xdr:nvSpPr>
        <xdr:cNvPr id="617" name="テキスト ボックス 616"/>
        <xdr:cNvSpPr txBox="1"/>
      </xdr:nvSpPr>
      <xdr:spPr>
        <a:xfrm>
          <a:off x="10930255" y="12696825"/>
          <a:ext cx="527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131445</xdr:rowOff>
    </xdr:from>
    <xdr:to xmlns:xdr="http://schemas.openxmlformats.org/drawingml/2006/spreadsheetDrawing">
      <xdr:col>89</xdr:col>
      <xdr:colOff>174625</xdr:colOff>
      <xdr:row>75</xdr:row>
      <xdr:rowOff>131445</xdr:rowOff>
    </xdr:to>
    <xdr:cxnSp macro="">
      <xdr:nvCxnSpPr>
        <xdr:cNvPr id="618" name="直線コネクタ 617"/>
        <xdr:cNvCxnSpPr/>
      </xdr:nvCxnSpPr>
      <xdr:spPr>
        <a:xfrm>
          <a:off x="11414125" y="125202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27685" cy="255905"/>
    <xdr:sp macro="" textlink="">
      <xdr:nvSpPr>
        <xdr:cNvPr id="619" name="テキスト ボックス 618"/>
        <xdr:cNvSpPr txBox="1"/>
      </xdr:nvSpPr>
      <xdr:spPr>
        <a:xfrm>
          <a:off x="10930255" y="12384405"/>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146685</xdr:rowOff>
    </xdr:from>
    <xdr:to xmlns:xdr="http://schemas.openxmlformats.org/drawingml/2006/spreadsheetDrawing">
      <xdr:col>89</xdr:col>
      <xdr:colOff>174625</xdr:colOff>
      <xdr:row>73</xdr:row>
      <xdr:rowOff>146685</xdr:rowOff>
    </xdr:to>
    <xdr:cxnSp macro="">
      <xdr:nvCxnSpPr>
        <xdr:cNvPr id="620" name="直線コネクタ 619"/>
        <xdr:cNvCxnSpPr/>
      </xdr:nvCxnSpPr>
      <xdr:spPr>
        <a:xfrm>
          <a:off x="11414125" y="122053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27685" cy="257175"/>
    <xdr:sp macro="" textlink="">
      <xdr:nvSpPr>
        <xdr:cNvPr id="621" name="テキスト ボックス 620"/>
        <xdr:cNvSpPr txBox="1"/>
      </xdr:nvSpPr>
      <xdr:spPr>
        <a:xfrm>
          <a:off x="10930255" y="12064365"/>
          <a:ext cx="527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174625</xdr:colOff>
      <xdr:row>71</xdr:row>
      <xdr:rowOff>164465</xdr:rowOff>
    </xdr:to>
    <xdr:cxnSp macro="">
      <xdr:nvCxnSpPr>
        <xdr:cNvPr id="622" name="直線コネクタ 621"/>
        <xdr:cNvCxnSpPr/>
      </xdr:nvCxnSpPr>
      <xdr:spPr>
        <a:xfrm>
          <a:off x="11414125" y="11892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27685" cy="254000"/>
    <xdr:sp macro="" textlink="">
      <xdr:nvSpPr>
        <xdr:cNvPr id="623" name="テキスト ボックス 622"/>
        <xdr:cNvSpPr txBox="1"/>
      </xdr:nvSpPr>
      <xdr:spPr>
        <a:xfrm>
          <a:off x="10930255" y="11750675"/>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7620</xdr:rowOff>
    </xdr:from>
    <xdr:to xmlns:xdr="http://schemas.openxmlformats.org/drawingml/2006/spreadsheetDrawing">
      <xdr:col>89</xdr:col>
      <xdr:colOff>174625</xdr:colOff>
      <xdr:row>70</xdr:row>
      <xdr:rowOff>7620</xdr:rowOff>
    </xdr:to>
    <xdr:cxnSp macro="">
      <xdr:nvCxnSpPr>
        <xdr:cNvPr id="624" name="直線コネクタ 623"/>
        <xdr:cNvCxnSpPr/>
      </xdr:nvCxnSpPr>
      <xdr:spPr>
        <a:xfrm>
          <a:off x="11414125" y="11570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5630" cy="257810"/>
    <xdr:sp macro="" textlink="">
      <xdr:nvSpPr>
        <xdr:cNvPr id="625" name="テキスト ボックス 624"/>
        <xdr:cNvSpPr txBox="1"/>
      </xdr:nvSpPr>
      <xdr:spPr>
        <a:xfrm>
          <a:off x="10866120" y="114363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26" name="直線コネクタ 625"/>
        <xdr:cNvCxnSpPr/>
      </xdr:nvCxnSpPr>
      <xdr:spPr>
        <a:xfrm>
          <a:off x="11414125" y="11258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4000"/>
    <xdr:sp macro="" textlink="">
      <xdr:nvSpPr>
        <xdr:cNvPr id="627" name="テキスト ボックス 626"/>
        <xdr:cNvSpPr txBox="1"/>
      </xdr:nvSpPr>
      <xdr:spPr>
        <a:xfrm>
          <a:off x="10866120" y="111226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76200</xdr:rowOff>
    </xdr:to>
    <xdr:sp macro="" textlink="">
      <xdr:nvSpPr>
        <xdr:cNvPr id="628" name="災害復旧費グラフ枠"/>
        <xdr:cNvSpPr/>
      </xdr:nvSpPr>
      <xdr:spPr>
        <a:xfrm>
          <a:off x="11414125" y="11258550"/>
          <a:ext cx="4302125"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40005</xdr:rowOff>
    </xdr:from>
    <xdr:to xmlns:xdr="http://schemas.openxmlformats.org/drawingml/2006/spreadsheetDrawing">
      <xdr:col>85</xdr:col>
      <xdr:colOff>126365</xdr:colOff>
      <xdr:row>79</xdr:row>
      <xdr:rowOff>97790</xdr:rowOff>
    </xdr:to>
    <xdr:cxnSp macro="">
      <xdr:nvCxnSpPr>
        <xdr:cNvPr id="629" name="直線コネクタ 628"/>
        <xdr:cNvCxnSpPr/>
      </xdr:nvCxnSpPr>
      <xdr:spPr>
        <a:xfrm flipV="1">
          <a:off x="14968220" y="11603355"/>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101600</xdr:rowOff>
    </xdr:from>
    <xdr:ext cx="249555" cy="243205"/>
    <xdr:sp macro="" textlink="">
      <xdr:nvSpPr>
        <xdr:cNvPr id="630" name="災害復旧費最小値テキスト"/>
        <xdr:cNvSpPr txBox="1"/>
      </xdr:nvSpPr>
      <xdr:spPr>
        <a:xfrm>
          <a:off x="15017750" y="1315085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97790</xdr:rowOff>
    </xdr:from>
    <xdr:to xmlns:xdr="http://schemas.openxmlformats.org/drawingml/2006/spreadsheetDrawing">
      <xdr:col>86</xdr:col>
      <xdr:colOff>25400</xdr:colOff>
      <xdr:row>79</xdr:row>
      <xdr:rowOff>97790</xdr:rowOff>
    </xdr:to>
    <xdr:cxnSp macro="">
      <xdr:nvCxnSpPr>
        <xdr:cNvPr id="631" name="直線コネクタ 630"/>
        <xdr:cNvCxnSpPr/>
      </xdr:nvCxnSpPr>
      <xdr:spPr>
        <a:xfrm>
          <a:off x="14881225" y="131470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68</xdr:row>
      <xdr:rowOff>159385</xdr:rowOff>
    </xdr:from>
    <xdr:ext cx="534670" cy="255270"/>
    <xdr:sp macro="" textlink="">
      <xdr:nvSpPr>
        <xdr:cNvPr id="632" name="災害復旧費最大値テキスト"/>
        <xdr:cNvSpPr txBox="1"/>
      </xdr:nvSpPr>
      <xdr:spPr>
        <a:xfrm>
          <a:off x="15017750" y="113925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98,022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40005</xdr:rowOff>
    </xdr:from>
    <xdr:to xmlns:xdr="http://schemas.openxmlformats.org/drawingml/2006/spreadsheetDrawing">
      <xdr:col>86</xdr:col>
      <xdr:colOff>25400</xdr:colOff>
      <xdr:row>70</xdr:row>
      <xdr:rowOff>40005</xdr:rowOff>
    </xdr:to>
    <xdr:cxnSp macro="">
      <xdr:nvCxnSpPr>
        <xdr:cNvPr id="633" name="直線コネクタ 632"/>
        <xdr:cNvCxnSpPr/>
      </xdr:nvCxnSpPr>
      <xdr:spPr>
        <a:xfrm>
          <a:off x="14881225" y="116033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84455</xdr:rowOff>
    </xdr:from>
    <xdr:to xmlns:xdr="http://schemas.openxmlformats.org/drawingml/2006/spreadsheetDrawing">
      <xdr:col>85</xdr:col>
      <xdr:colOff>127000</xdr:colOff>
      <xdr:row>79</xdr:row>
      <xdr:rowOff>97790</xdr:rowOff>
    </xdr:to>
    <xdr:cxnSp macro="">
      <xdr:nvCxnSpPr>
        <xdr:cNvPr id="634" name="直線コネクタ 633"/>
        <xdr:cNvCxnSpPr/>
      </xdr:nvCxnSpPr>
      <xdr:spPr>
        <a:xfrm>
          <a:off x="14195425" y="13133705"/>
          <a:ext cx="7747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120015</xdr:rowOff>
    </xdr:from>
    <xdr:ext cx="469900" cy="254000"/>
    <xdr:sp macro="" textlink="">
      <xdr:nvSpPr>
        <xdr:cNvPr id="635" name="災害復旧費平均値テキスト"/>
        <xdr:cNvSpPr txBox="1"/>
      </xdr:nvSpPr>
      <xdr:spPr>
        <a:xfrm>
          <a:off x="15017750" y="1283906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97155</xdr:rowOff>
    </xdr:from>
    <xdr:to xmlns:xdr="http://schemas.openxmlformats.org/drawingml/2006/spreadsheetDrawing">
      <xdr:col>85</xdr:col>
      <xdr:colOff>174625</xdr:colOff>
      <xdr:row>79</xdr:row>
      <xdr:rowOff>27940</xdr:rowOff>
    </xdr:to>
    <xdr:sp macro="" textlink="">
      <xdr:nvSpPr>
        <xdr:cNvPr id="636" name="フローチャート: 判断 635"/>
        <xdr:cNvSpPr/>
      </xdr:nvSpPr>
      <xdr:spPr>
        <a:xfrm>
          <a:off x="14919325" y="12981305"/>
          <a:ext cx="984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20320</xdr:rowOff>
    </xdr:from>
    <xdr:to xmlns:xdr="http://schemas.openxmlformats.org/drawingml/2006/spreadsheetDrawing">
      <xdr:col>81</xdr:col>
      <xdr:colOff>50800</xdr:colOff>
      <xdr:row>79</xdr:row>
      <xdr:rowOff>84455</xdr:rowOff>
    </xdr:to>
    <xdr:cxnSp macro="">
      <xdr:nvCxnSpPr>
        <xdr:cNvPr id="637" name="直線コネクタ 636"/>
        <xdr:cNvCxnSpPr/>
      </xdr:nvCxnSpPr>
      <xdr:spPr>
        <a:xfrm>
          <a:off x="13385800" y="13069570"/>
          <a:ext cx="80962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66040</xdr:rowOff>
    </xdr:from>
    <xdr:to xmlns:xdr="http://schemas.openxmlformats.org/drawingml/2006/spreadsheetDrawing">
      <xdr:col>81</xdr:col>
      <xdr:colOff>101600</xdr:colOff>
      <xdr:row>78</xdr:row>
      <xdr:rowOff>165100</xdr:rowOff>
    </xdr:to>
    <xdr:sp macro="" textlink="">
      <xdr:nvSpPr>
        <xdr:cNvPr id="638" name="フローチャート: 判断 637"/>
        <xdr:cNvSpPr/>
      </xdr:nvSpPr>
      <xdr:spPr>
        <a:xfrm>
          <a:off x="14144625" y="12950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12700</xdr:rowOff>
    </xdr:from>
    <xdr:ext cx="466090" cy="257810"/>
    <xdr:sp macro="" textlink="">
      <xdr:nvSpPr>
        <xdr:cNvPr id="639" name="テキスト ボックス 638"/>
        <xdr:cNvSpPr txBox="1"/>
      </xdr:nvSpPr>
      <xdr:spPr>
        <a:xfrm>
          <a:off x="13976350" y="127317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78</xdr:row>
      <xdr:rowOff>66040</xdr:rowOff>
    </xdr:from>
    <xdr:to xmlns:xdr="http://schemas.openxmlformats.org/drawingml/2006/spreadsheetDrawing">
      <xdr:col>76</xdr:col>
      <xdr:colOff>114300</xdr:colOff>
      <xdr:row>79</xdr:row>
      <xdr:rowOff>20320</xdr:rowOff>
    </xdr:to>
    <xdr:cxnSp macro="">
      <xdr:nvCxnSpPr>
        <xdr:cNvPr id="640" name="直線コネクタ 639"/>
        <xdr:cNvCxnSpPr/>
      </xdr:nvCxnSpPr>
      <xdr:spPr>
        <a:xfrm>
          <a:off x="12573000" y="12950190"/>
          <a:ext cx="8128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129540</xdr:rowOff>
    </xdr:from>
    <xdr:to xmlns:xdr="http://schemas.openxmlformats.org/drawingml/2006/spreadsheetDrawing">
      <xdr:col>76</xdr:col>
      <xdr:colOff>165100</xdr:colOff>
      <xdr:row>79</xdr:row>
      <xdr:rowOff>59690</xdr:rowOff>
    </xdr:to>
    <xdr:sp macro="" textlink="">
      <xdr:nvSpPr>
        <xdr:cNvPr id="641" name="フローチャート: 判断 640"/>
        <xdr:cNvSpPr/>
      </xdr:nvSpPr>
      <xdr:spPr>
        <a:xfrm>
          <a:off x="13335000" y="13013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74930</xdr:rowOff>
    </xdr:from>
    <xdr:ext cx="466090" cy="257175"/>
    <xdr:sp macro="" textlink="">
      <xdr:nvSpPr>
        <xdr:cNvPr id="642" name="テキスト ボックス 641"/>
        <xdr:cNvSpPr txBox="1"/>
      </xdr:nvSpPr>
      <xdr:spPr>
        <a:xfrm>
          <a:off x="13166725" y="1279398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154940</xdr:rowOff>
    </xdr:from>
    <xdr:to xmlns:xdr="http://schemas.openxmlformats.org/drawingml/2006/spreadsheetDrawing">
      <xdr:col>71</xdr:col>
      <xdr:colOff>174625</xdr:colOff>
      <xdr:row>78</xdr:row>
      <xdr:rowOff>66040</xdr:rowOff>
    </xdr:to>
    <xdr:cxnSp macro="">
      <xdr:nvCxnSpPr>
        <xdr:cNvPr id="643" name="直線コネクタ 642"/>
        <xdr:cNvCxnSpPr/>
      </xdr:nvCxnSpPr>
      <xdr:spPr>
        <a:xfrm>
          <a:off x="11750675" y="12873990"/>
          <a:ext cx="82232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136525</xdr:rowOff>
    </xdr:from>
    <xdr:to xmlns:xdr="http://schemas.openxmlformats.org/drawingml/2006/spreadsheetDrawing">
      <xdr:col>72</xdr:col>
      <xdr:colOff>38100</xdr:colOff>
      <xdr:row>79</xdr:row>
      <xdr:rowOff>66675</xdr:rowOff>
    </xdr:to>
    <xdr:sp macro="" textlink="">
      <xdr:nvSpPr>
        <xdr:cNvPr id="644" name="フローチャート: 判断 643"/>
        <xdr:cNvSpPr/>
      </xdr:nvSpPr>
      <xdr:spPr>
        <a:xfrm>
          <a:off x="12525375" y="13020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59055</xdr:rowOff>
    </xdr:from>
    <xdr:ext cx="466090" cy="245110"/>
    <xdr:sp macro="" textlink="">
      <xdr:nvSpPr>
        <xdr:cNvPr id="645" name="テキスト ボックス 644"/>
        <xdr:cNvSpPr txBox="1"/>
      </xdr:nvSpPr>
      <xdr:spPr>
        <a:xfrm>
          <a:off x="12357100" y="13108305"/>
          <a:ext cx="4660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101600</xdr:rowOff>
    </xdr:from>
    <xdr:to xmlns:xdr="http://schemas.openxmlformats.org/drawingml/2006/spreadsheetDrawing">
      <xdr:col>67</xdr:col>
      <xdr:colOff>101600</xdr:colOff>
      <xdr:row>79</xdr:row>
      <xdr:rowOff>31750</xdr:rowOff>
    </xdr:to>
    <xdr:sp macro="" textlink="">
      <xdr:nvSpPr>
        <xdr:cNvPr id="646" name="フローチャート: 判断 645"/>
        <xdr:cNvSpPr/>
      </xdr:nvSpPr>
      <xdr:spPr>
        <a:xfrm>
          <a:off x="11699875" y="12985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24130</xdr:rowOff>
    </xdr:from>
    <xdr:ext cx="466090" cy="247650"/>
    <xdr:sp macro="" textlink="">
      <xdr:nvSpPr>
        <xdr:cNvPr id="647" name="テキスト ボックス 646"/>
        <xdr:cNvSpPr txBox="1"/>
      </xdr:nvSpPr>
      <xdr:spPr>
        <a:xfrm>
          <a:off x="11531600" y="13073380"/>
          <a:ext cx="466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73660</xdr:rowOff>
    </xdr:from>
    <xdr:ext cx="762000" cy="240665"/>
    <xdr:sp macro="" textlink="">
      <xdr:nvSpPr>
        <xdr:cNvPr id="648" name="テキスト ボックス 647"/>
        <xdr:cNvSpPr txBox="1"/>
      </xdr:nvSpPr>
      <xdr:spPr>
        <a:xfrm>
          <a:off x="14795500"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73660</xdr:rowOff>
    </xdr:from>
    <xdr:ext cx="762000" cy="240665"/>
    <xdr:sp macro="" textlink="">
      <xdr:nvSpPr>
        <xdr:cNvPr id="649" name="テキスト ボックス 648"/>
        <xdr:cNvSpPr txBox="1"/>
      </xdr:nvSpPr>
      <xdr:spPr>
        <a:xfrm>
          <a:off x="14020800"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73660</xdr:rowOff>
    </xdr:from>
    <xdr:ext cx="762000" cy="240665"/>
    <xdr:sp macro="" textlink="">
      <xdr:nvSpPr>
        <xdr:cNvPr id="650" name="テキスト ボックス 649"/>
        <xdr:cNvSpPr txBox="1"/>
      </xdr:nvSpPr>
      <xdr:spPr>
        <a:xfrm>
          <a:off x="1321117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73660</xdr:rowOff>
    </xdr:from>
    <xdr:ext cx="762000" cy="240665"/>
    <xdr:sp macro="" textlink="">
      <xdr:nvSpPr>
        <xdr:cNvPr id="651" name="テキスト ボックス 650"/>
        <xdr:cNvSpPr txBox="1"/>
      </xdr:nvSpPr>
      <xdr:spPr>
        <a:xfrm>
          <a:off x="12398375"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73660</xdr:rowOff>
    </xdr:from>
    <xdr:ext cx="762000" cy="240665"/>
    <xdr:sp macro="" textlink="">
      <xdr:nvSpPr>
        <xdr:cNvPr id="652" name="テキスト ボックス 651"/>
        <xdr:cNvSpPr txBox="1"/>
      </xdr:nvSpPr>
      <xdr:spPr>
        <a:xfrm>
          <a:off x="11576050" y="1345311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46990</xdr:rowOff>
    </xdr:from>
    <xdr:to xmlns:xdr="http://schemas.openxmlformats.org/drawingml/2006/spreadsheetDrawing">
      <xdr:col>85</xdr:col>
      <xdr:colOff>174625</xdr:colOff>
      <xdr:row>79</xdr:row>
      <xdr:rowOff>149860</xdr:rowOff>
    </xdr:to>
    <xdr:sp macro="" textlink="">
      <xdr:nvSpPr>
        <xdr:cNvPr id="653" name="楕円 652"/>
        <xdr:cNvSpPr/>
      </xdr:nvSpPr>
      <xdr:spPr>
        <a:xfrm>
          <a:off x="14919325" y="13096240"/>
          <a:ext cx="984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78</xdr:row>
      <xdr:rowOff>133350</xdr:rowOff>
    </xdr:from>
    <xdr:ext cx="249555" cy="253365"/>
    <xdr:sp macro="" textlink="">
      <xdr:nvSpPr>
        <xdr:cNvPr id="654" name="災害復旧費該当値テキスト"/>
        <xdr:cNvSpPr txBox="1"/>
      </xdr:nvSpPr>
      <xdr:spPr>
        <a:xfrm>
          <a:off x="15017750" y="130175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32385</xdr:rowOff>
    </xdr:from>
    <xdr:to xmlns:xdr="http://schemas.openxmlformats.org/drawingml/2006/spreadsheetDrawing">
      <xdr:col>81</xdr:col>
      <xdr:colOff>101600</xdr:colOff>
      <xdr:row>79</xdr:row>
      <xdr:rowOff>133985</xdr:rowOff>
    </xdr:to>
    <xdr:sp macro="" textlink="">
      <xdr:nvSpPr>
        <xdr:cNvPr id="655" name="楕円 654"/>
        <xdr:cNvSpPr/>
      </xdr:nvSpPr>
      <xdr:spPr>
        <a:xfrm>
          <a:off x="14144625" y="1308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126365</xdr:rowOff>
    </xdr:from>
    <xdr:ext cx="374650" cy="240030"/>
    <xdr:sp macro="" textlink="">
      <xdr:nvSpPr>
        <xdr:cNvPr id="656" name="テキスト ボックス 655"/>
        <xdr:cNvSpPr txBox="1"/>
      </xdr:nvSpPr>
      <xdr:spPr>
        <a:xfrm>
          <a:off x="14022070" y="13175615"/>
          <a:ext cx="37465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140970</xdr:rowOff>
    </xdr:from>
    <xdr:to xmlns:xdr="http://schemas.openxmlformats.org/drawingml/2006/spreadsheetDrawing">
      <xdr:col>76</xdr:col>
      <xdr:colOff>165100</xdr:colOff>
      <xdr:row>79</xdr:row>
      <xdr:rowOff>71120</xdr:rowOff>
    </xdr:to>
    <xdr:sp macro="" textlink="">
      <xdr:nvSpPr>
        <xdr:cNvPr id="657" name="楕円 656"/>
        <xdr:cNvSpPr/>
      </xdr:nvSpPr>
      <xdr:spPr>
        <a:xfrm>
          <a:off x="13335000" y="13025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62230</xdr:rowOff>
    </xdr:from>
    <xdr:ext cx="466090" cy="245745"/>
    <xdr:sp macro="" textlink="">
      <xdr:nvSpPr>
        <xdr:cNvPr id="658" name="テキスト ボックス 657"/>
        <xdr:cNvSpPr txBox="1"/>
      </xdr:nvSpPr>
      <xdr:spPr>
        <a:xfrm>
          <a:off x="13166725" y="1311148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15240</xdr:rowOff>
    </xdr:from>
    <xdr:to xmlns:xdr="http://schemas.openxmlformats.org/drawingml/2006/spreadsheetDrawing">
      <xdr:col>72</xdr:col>
      <xdr:colOff>38100</xdr:colOff>
      <xdr:row>78</xdr:row>
      <xdr:rowOff>118110</xdr:rowOff>
    </xdr:to>
    <xdr:sp macro="" textlink="">
      <xdr:nvSpPr>
        <xdr:cNvPr id="659" name="楕円 658"/>
        <xdr:cNvSpPr/>
      </xdr:nvSpPr>
      <xdr:spPr>
        <a:xfrm>
          <a:off x="12525375" y="12899390"/>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133350</xdr:rowOff>
    </xdr:from>
    <xdr:ext cx="530860" cy="257175"/>
    <xdr:sp macro="" textlink="">
      <xdr:nvSpPr>
        <xdr:cNvPr id="660" name="テキスト ボックス 659"/>
        <xdr:cNvSpPr txBox="1"/>
      </xdr:nvSpPr>
      <xdr:spPr>
        <a:xfrm>
          <a:off x="12324715" y="1268730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105410</xdr:rowOff>
    </xdr:from>
    <xdr:to xmlns:xdr="http://schemas.openxmlformats.org/drawingml/2006/spreadsheetDrawing">
      <xdr:col>67</xdr:col>
      <xdr:colOff>101600</xdr:colOff>
      <xdr:row>78</xdr:row>
      <xdr:rowOff>35560</xdr:rowOff>
    </xdr:to>
    <xdr:sp macro="" textlink="">
      <xdr:nvSpPr>
        <xdr:cNvPr id="661" name="楕円 660"/>
        <xdr:cNvSpPr/>
      </xdr:nvSpPr>
      <xdr:spPr>
        <a:xfrm>
          <a:off x="11699875" y="12824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51435</xdr:rowOff>
    </xdr:from>
    <xdr:ext cx="530860" cy="254000"/>
    <xdr:sp macro="" textlink="">
      <xdr:nvSpPr>
        <xdr:cNvPr id="662" name="テキスト ボックス 661"/>
        <xdr:cNvSpPr txBox="1"/>
      </xdr:nvSpPr>
      <xdr:spPr>
        <a:xfrm>
          <a:off x="11515090" y="12605385"/>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53340</xdr:rowOff>
    </xdr:from>
    <xdr:to xmlns:xdr="http://schemas.openxmlformats.org/drawingml/2006/spreadsheetDrawing">
      <xdr:col>89</xdr:col>
      <xdr:colOff>174625</xdr:colOff>
      <xdr:row>85</xdr:row>
      <xdr:rowOff>29210</xdr:rowOff>
    </xdr:to>
    <xdr:sp macro="" textlink="">
      <xdr:nvSpPr>
        <xdr:cNvPr id="663" name="正方形/長方形 662"/>
        <xdr:cNvSpPr/>
      </xdr:nvSpPr>
      <xdr:spPr>
        <a:xfrm>
          <a:off x="11414125" y="13762990"/>
          <a:ext cx="430212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53340</xdr:rowOff>
    </xdr:from>
    <xdr:to xmlns:xdr="http://schemas.openxmlformats.org/drawingml/2006/spreadsheetDrawing">
      <xdr:col>74</xdr:col>
      <xdr:colOff>0</xdr:colOff>
      <xdr:row>86</xdr:row>
      <xdr:rowOff>129540</xdr:rowOff>
    </xdr:to>
    <xdr:sp macro="" textlink="">
      <xdr:nvSpPr>
        <xdr:cNvPr id="664" name="正方形/長方形 663"/>
        <xdr:cNvSpPr/>
      </xdr:nvSpPr>
      <xdr:spPr>
        <a:xfrm>
          <a:off x="11525250"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83185</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1525250"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53340</xdr:rowOff>
    </xdr:from>
    <xdr:to xmlns:xdr="http://schemas.openxmlformats.org/drawingml/2006/spreadsheetDrawing">
      <xdr:col>79</xdr:col>
      <xdr:colOff>63500</xdr:colOff>
      <xdr:row>86</xdr:row>
      <xdr:rowOff>129540</xdr:rowOff>
    </xdr:to>
    <xdr:sp macro="" textlink="">
      <xdr:nvSpPr>
        <xdr:cNvPr id="666" name="正方形/長方形 665"/>
        <xdr:cNvSpPr/>
      </xdr:nvSpPr>
      <xdr:spPr>
        <a:xfrm>
          <a:off x="12461875"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83185</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2461875"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53340</xdr:rowOff>
    </xdr:from>
    <xdr:to xmlns:xdr="http://schemas.openxmlformats.org/drawingml/2006/spreadsheetDrawing">
      <xdr:col>85</xdr:col>
      <xdr:colOff>63500</xdr:colOff>
      <xdr:row>86</xdr:row>
      <xdr:rowOff>129540</xdr:rowOff>
    </xdr:to>
    <xdr:sp macro="" textlink="">
      <xdr:nvSpPr>
        <xdr:cNvPr id="668" name="正方形/長方形 667"/>
        <xdr:cNvSpPr/>
      </xdr:nvSpPr>
      <xdr:spPr>
        <a:xfrm>
          <a:off x="13509625" y="1409319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83185</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3509625" y="14288135"/>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174625</xdr:colOff>
      <xdr:row>101</xdr:row>
      <xdr:rowOff>82550</xdr:rowOff>
    </xdr:to>
    <xdr:sp macro="" textlink="">
      <xdr:nvSpPr>
        <xdr:cNvPr id="670" name="正方形/長方形 669"/>
        <xdr:cNvSpPr/>
      </xdr:nvSpPr>
      <xdr:spPr>
        <a:xfrm>
          <a:off x="11414125" y="14559280"/>
          <a:ext cx="4302125" cy="22682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09550"/>
    <xdr:sp macro="" textlink="">
      <xdr:nvSpPr>
        <xdr:cNvPr id="671" name="テキスト ボックス 670"/>
        <xdr:cNvSpPr txBox="1"/>
      </xdr:nvSpPr>
      <xdr:spPr>
        <a:xfrm>
          <a:off x="11376025" y="1437576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2" name="直線コネクタ 671"/>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73" name="直線コネクタ 672"/>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74" name="テキスト ボックス 673"/>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75" name="直線コネクタ 674"/>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7685" cy="259080"/>
    <xdr:sp macro="" textlink="">
      <xdr:nvSpPr>
        <xdr:cNvPr id="676" name="テキスト ボックス 675"/>
        <xdr:cNvSpPr txBox="1"/>
      </xdr:nvSpPr>
      <xdr:spPr>
        <a:xfrm>
          <a:off x="1093025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77" name="直線コネクタ 676"/>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7685" cy="255270"/>
    <xdr:sp macro="" textlink="">
      <xdr:nvSpPr>
        <xdr:cNvPr id="678" name="テキスト ボックス 677"/>
        <xdr:cNvSpPr txBox="1"/>
      </xdr:nvSpPr>
      <xdr:spPr>
        <a:xfrm>
          <a:off x="10930255"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79" name="直線コネクタ 678"/>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7685" cy="259080"/>
    <xdr:sp macro="" textlink="">
      <xdr:nvSpPr>
        <xdr:cNvPr id="680" name="テキスト ボックス 679"/>
        <xdr:cNvSpPr txBox="1"/>
      </xdr:nvSpPr>
      <xdr:spPr>
        <a:xfrm>
          <a:off x="10930255" y="15161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59055</xdr:rowOff>
    </xdr:from>
    <xdr:to xmlns:xdr="http://schemas.openxmlformats.org/drawingml/2006/spreadsheetDrawing">
      <xdr:col>89</xdr:col>
      <xdr:colOff>174625</xdr:colOff>
      <xdr:row>90</xdr:row>
      <xdr:rowOff>59055</xdr:rowOff>
    </xdr:to>
    <xdr:cxnSp macro="">
      <xdr:nvCxnSpPr>
        <xdr:cNvPr id="681" name="直線コネクタ 680"/>
        <xdr:cNvCxnSpPr/>
      </xdr:nvCxnSpPr>
      <xdr:spPr>
        <a:xfrm>
          <a:off x="11414125" y="149244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86360</xdr:rowOff>
    </xdr:from>
    <xdr:ext cx="595630" cy="237490"/>
    <xdr:sp macro="" textlink="">
      <xdr:nvSpPr>
        <xdr:cNvPr id="682" name="テキスト ボックス 681"/>
        <xdr:cNvSpPr txBox="1"/>
      </xdr:nvSpPr>
      <xdr:spPr>
        <a:xfrm>
          <a:off x="10866120" y="1478661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174625</xdr:colOff>
      <xdr:row>88</xdr:row>
      <xdr:rowOff>24130</xdr:rowOff>
    </xdr:to>
    <xdr:cxnSp macro="">
      <xdr:nvCxnSpPr>
        <xdr:cNvPr id="683" name="直線コネクタ 682"/>
        <xdr:cNvCxnSpPr/>
      </xdr:nvCxnSpPr>
      <xdr:spPr>
        <a:xfrm>
          <a:off x="11414125" y="145592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50800</xdr:rowOff>
    </xdr:from>
    <xdr:ext cx="595630" cy="236855"/>
    <xdr:sp macro="" textlink="">
      <xdr:nvSpPr>
        <xdr:cNvPr id="684" name="テキスト ボックス 683"/>
        <xdr:cNvSpPr txBox="1"/>
      </xdr:nvSpPr>
      <xdr:spPr>
        <a:xfrm>
          <a:off x="10866120" y="14420850"/>
          <a:ext cx="59563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174625</xdr:colOff>
      <xdr:row>101</xdr:row>
      <xdr:rowOff>82550</xdr:rowOff>
    </xdr:to>
    <xdr:sp macro="" textlink="">
      <xdr:nvSpPr>
        <xdr:cNvPr id="685" name="公債費グラフ枠"/>
        <xdr:cNvSpPr/>
      </xdr:nvSpPr>
      <xdr:spPr>
        <a:xfrm>
          <a:off x="11414125" y="14559280"/>
          <a:ext cx="4302125" cy="22682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72390</xdr:rowOff>
    </xdr:from>
    <xdr:to xmlns:xdr="http://schemas.openxmlformats.org/drawingml/2006/spreadsheetDrawing">
      <xdr:col>85</xdr:col>
      <xdr:colOff>126365</xdr:colOff>
      <xdr:row>98</xdr:row>
      <xdr:rowOff>153035</xdr:rowOff>
    </xdr:to>
    <xdr:cxnSp macro="">
      <xdr:nvCxnSpPr>
        <xdr:cNvPr id="686" name="直線コネクタ 685"/>
        <xdr:cNvCxnSpPr/>
      </xdr:nvCxnSpPr>
      <xdr:spPr>
        <a:xfrm flipV="1">
          <a:off x="14968220" y="1493774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156845</xdr:rowOff>
    </xdr:from>
    <xdr:ext cx="469900" cy="255270"/>
    <xdr:sp macro="" textlink="">
      <xdr:nvSpPr>
        <xdr:cNvPr id="687" name="公債費最小値テキスト"/>
        <xdr:cNvSpPr txBox="1"/>
      </xdr:nvSpPr>
      <xdr:spPr>
        <a:xfrm>
          <a:off x="15017750" y="1638744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153035</xdr:rowOff>
    </xdr:from>
    <xdr:to xmlns:xdr="http://schemas.openxmlformats.org/drawingml/2006/spreadsheetDrawing">
      <xdr:col>86</xdr:col>
      <xdr:colOff>25400</xdr:colOff>
      <xdr:row>98</xdr:row>
      <xdr:rowOff>153035</xdr:rowOff>
    </xdr:to>
    <xdr:cxnSp macro="">
      <xdr:nvCxnSpPr>
        <xdr:cNvPr id="688" name="直線コネクタ 687"/>
        <xdr:cNvCxnSpPr/>
      </xdr:nvCxnSpPr>
      <xdr:spPr>
        <a:xfrm>
          <a:off x="14881225" y="16383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24130</xdr:rowOff>
    </xdr:from>
    <xdr:ext cx="598805" cy="236855"/>
    <xdr:sp macro="" textlink="">
      <xdr:nvSpPr>
        <xdr:cNvPr id="689" name="公債費最大値テキスト"/>
        <xdr:cNvSpPr txBox="1"/>
      </xdr:nvSpPr>
      <xdr:spPr>
        <a:xfrm>
          <a:off x="15017750" y="14724380"/>
          <a:ext cx="5988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118,806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72390</xdr:rowOff>
    </xdr:from>
    <xdr:to xmlns:xdr="http://schemas.openxmlformats.org/drawingml/2006/spreadsheetDrawing">
      <xdr:col>86</xdr:col>
      <xdr:colOff>25400</xdr:colOff>
      <xdr:row>90</xdr:row>
      <xdr:rowOff>72390</xdr:rowOff>
    </xdr:to>
    <xdr:cxnSp macro="">
      <xdr:nvCxnSpPr>
        <xdr:cNvPr id="690" name="直線コネクタ 689"/>
        <xdr:cNvCxnSpPr/>
      </xdr:nvCxnSpPr>
      <xdr:spPr>
        <a:xfrm>
          <a:off x="14881225" y="149377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20320</xdr:rowOff>
    </xdr:from>
    <xdr:to xmlns:xdr="http://schemas.openxmlformats.org/drawingml/2006/spreadsheetDrawing">
      <xdr:col>85</xdr:col>
      <xdr:colOff>127000</xdr:colOff>
      <xdr:row>96</xdr:row>
      <xdr:rowOff>38735</xdr:rowOff>
    </xdr:to>
    <xdr:cxnSp macro="">
      <xdr:nvCxnSpPr>
        <xdr:cNvPr id="691" name="直線コネクタ 690"/>
        <xdr:cNvCxnSpPr/>
      </xdr:nvCxnSpPr>
      <xdr:spPr>
        <a:xfrm flipV="1">
          <a:off x="14195425" y="15908020"/>
          <a:ext cx="7747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93</xdr:row>
      <xdr:rowOff>130810</xdr:rowOff>
    </xdr:from>
    <xdr:ext cx="534670" cy="259080"/>
    <xdr:sp macro="" textlink="">
      <xdr:nvSpPr>
        <xdr:cNvPr id="692" name="公債費平均値テキスト"/>
        <xdr:cNvSpPr txBox="1"/>
      </xdr:nvSpPr>
      <xdr:spPr>
        <a:xfrm>
          <a:off x="15017750" y="15504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107950</xdr:rowOff>
    </xdr:from>
    <xdr:to xmlns:xdr="http://schemas.openxmlformats.org/drawingml/2006/spreadsheetDrawing">
      <xdr:col>85</xdr:col>
      <xdr:colOff>174625</xdr:colOff>
      <xdr:row>95</xdr:row>
      <xdr:rowOff>38100</xdr:rowOff>
    </xdr:to>
    <xdr:sp macro="" textlink="">
      <xdr:nvSpPr>
        <xdr:cNvPr id="693" name="フローチャート: 判断 692"/>
        <xdr:cNvSpPr/>
      </xdr:nvSpPr>
      <xdr:spPr>
        <a:xfrm>
          <a:off x="14919325" y="156527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38735</xdr:rowOff>
    </xdr:from>
    <xdr:to xmlns:xdr="http://schemas.openxmlformats.org/drawingml/2006/spreadsheetDrawing">
      <xdr:col>81</xdr:col>
      <xdr:colOff>50800</xdr:colOff>
      <xdr:row>96</xdr:row>
      <xdr:rowOff>48260</xdr:rowOff>
    </xdr:to>
    <xdr:cxnSp macro="">
      <xdr:nvCxnSpPr>
        <xdr:cNvPr id="694" name="直線コネクタ 693"/>
        <xdr:cNvCxnSpPr/>
      </xdr:nvCxnSpPr>
      <xdr:spPr>
        <a:xfrm flipV="1">
          <a:off x="13385800" y="15926435"/>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111760</xdr:rowOff>
    </xdr:from>
    <xdr:to xmlns:xdr="http://schemas.openxmlformats.org/drawingml/2006/spreadsheetDrawing">
      <xdr:col>81</xdr:col>
      <xdr:colOff>101600</xdr:colOff>
      <xdr:row>95</xdr:row>
      <xdr:rowOff>41910</xdr:rowOff>
    </xdr:to>
    <xdr:sp macro="" textlink="">
      <xdr:nvSpPr>
        <xdr:cNvPr id="695" name="フローチャート: 判断 694"/>
        <xdr:cNvSpPr/>
      </xdr:nvSpPr>
      <xdr:spPr>
        <a:xfrm>
          <a:off x="14144625" y="156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58420</xdr:rowOff>
    </xdr:from>
    <xdr:ext cx="530860" cy="259080"/>
    <xdr:sp macro="" textlink="">
      <xdr:nvSpPr>
        <xdr:cNvPr id="696" name="テキスト ボックス 695"/>
        <xdr:cNvSpPr txBox="1"/>
      </xdr:nvSpPr>
      <xdr:spPr>
        <a:xfrm>
          <a:off x="13959840" y="15431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96</xdr:row>
      <xdr:rowOff>48260</xdr:rowOff>
    </xdr:from>
    <xdr:to xmlns:xdr="http://schemas.openxmlformats.org/drawingml/2006/spreadsheetDrawing">
      <xdr:col>76</xdr:col>
      <xdr:colOff>114300</xdr:colOff>
      <xdr:row>96</xdr:row>
      <xdr:rowOff>57785</xdr:rowOff>
    </xdr:to>
    <xdr:cxnSp macro="">
      <xdr:nvCxnSpPr>
        <xdr:cNvPr id="697" name="直線コネクタ 696"/>
        <xdr:cNvCxnSpPr/>
      </xdr:nvCxnSpPr>
      <xdr:spPr>
        <a:xfrm flipV="1">
          <a:off x="12573000" y="1593596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88265</xdr:rowOff>
    </xdr:from>
    <xdr:to xmlns:xdr="http://schemas.openxmlformats.org/drawingml/2006/spreadsheetDrawing">
      <xdr:col>76</xdr:col>
      <xdr:colOff>165100</xdr:colOff>
      <xdr:row>95</xdr:row>
      <xdr:rowOff>18415</xdr:rowOff>
    </xdr:to>
    <xdr:sp macro="" textlink="">
      <xdr:nvSpPr>
        <xdr:cNvPr id="698" name="フローチャート: 判断 697"/>
        <xdr:cNvSpPr/>
      </xdr:nvSpPr>
      <xdr:spPr>
        <a:xfrm>
          <a:off x="13335000" y="1563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34925</xdr:rowOff>
    </xdr:from>
    <xdr:ext cx="530860" cy="259080"/>
    <xdr:sp macro="" textlink="">
      <xdr:nvSpPr>
        <xdr:cNvPr id="699" name="テキスト ボックス 698"/>
        <xdr:cNvSpPr txBox="1"/>
      </xdr:nvSpPr>
      <xdr:spPr>
        <a:xfrm>
          <a:off x="13134340" y="154082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57785</xdr:rowOff>
    </xdr:from>
    <xdr:to xmlns:xdr="http://schemas.openxmlformats.org/drawingml/2006/spreadsheetDrawing">
      <xdr:col>71</xdr:col>
      <xdr:colOff>174625</xdr:colOff>
      <xdr:row>96</xdr:row>
      <xdr:rowOff>81915</xdr:rowOff>
    </xdr:to>
    <xdr:cxnSp macro="">
      <xdr:nvCxnSpPr>
        <xdr:cNvPr id="700" name="直線コネクタ 699"/>
        <xdr:cNvCxnSpPr/>
      </xdr:nvCxnSpPr>
      <xdr:spPr>
        <a:xfrm flipV="1">
          <a:off x="11750675" y="15945485"/>
          <a:ext cx="8223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112395</xdr:rowOff>
    </xdr:from>
    <xdr:to xmlns:xdr="http://schemas.openxmlformats.org/drawingml/2006/spreadsheetDrawing">
      <xdr:col>72</xdr:col>
      <xdr:colOff>38100</xdr:colOff>
      <xdr:row>95</xdr:row>
      <xdr:rowOff>42545</xdr:rowOff>
    </xdr:to>
    <xdr:sp macro="" textlink="">
      <xdr:nvSpPr>
        <xdr:cNvPr id="701" name="フローチャート: 判断 700"/>
        <xdr:cNvSpPr/>
      </xdr:nvSpPr>
      <xdr:spPr>
        <a:xfrm>
          <a:off x="12525375" y="156571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59055</xdr:rowOff>
    </xdr:from>
    <xdr:ext cx="530860" cy="259080"/>
    <xdr:sp macro="" textlink="">
      <xdr:nvSpPr>
        <xdr:cNvPr id="702" name="テキスト ボックス 701"/>
        <xdr:cNvSpPr txBox="1"/>
      </xdr:nvSpPr>
      <xdr:spPr>
        <a:xfrm>
          <a:off x="12324715" y="154324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139700</xdr:rowOff>
    </xdr:from>
    <xdr:to xmlns:xdr="http://schemas.openxmlformats.org/drawingml/2006/spreadsheetDrawing">
      <xdr:col>67</xdr:col>
      <xdr:colOff>101600</xdr:colOff>
      <xdr:row>95</xdr:row>
      <xdr:rowOff>69850</xdr:rowOff>
    </xdr:to>
    <xdr:sp macro="" textlink="">
      <xdr:nvSpPr>
        <xdr:cNvPr id="703" name="フローチャート: 判断 702"/>
        <xdr:cNvSpPr/>
      </xdr:nvSpPr>
      <xdr:spPr>
        <a:xfrm>
          <a:off x="11699875" y="156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86360</xdr:rowOff>
    </xdr:from>
    <xdr:ext cx="530860" cy="255270"/>
    <xdr:sp macro="" textlink="">
      <xdr:nvSpPr>
        <xdr:cNvPr id="704" name="テキスト ボックス 703"/>
        <xdr:cNvSpPr txBox="1"/>
      </xdr:nvSpPr>
      <xdr:spPr>
        <a:xfrm>
          <a:off x="11515090" y="15459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5" name="テキスト ボックス 704"/>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6" name="テキスト ボックス 705"/>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7" name="テキスト ボックス 706"/>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8" name="テキスト ボックス 707"/>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9" name="テキスト ボックス 708"/>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140970</xdr:rowOff>
    </xdr:from>
    <xdr:to xmlns:xdr="http://schemas.openxmlformats.org/drawingml/2006/spreadsheetDrawing">
      <xdr:col>85</xdr:col>
      <xdr:colOff>174625</xdr:colOff>
      <xdr:row>96</xdr:row>
      <xdr:rowOff>71120</xdr:rowOff>
    </xdr:to>
    <xdr:sp macro="" textlink="">
      <xdr:nvSpPr>
        <xdr:cNvPr id="710" name="楕円 709"/>
        <xdr:cNvSpPr/>
      </xdr:nvSpPr>
      <xdr:spPr>
        <a:xfrm>
          <a:off x="14919325" y="158572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95</xdr:row>
      <xdr:rowOff>119380</xdr:rowOff>
    </xdr:from>
    <xdr:ext cx="534670" cy="259080"/>
    <xdr:sp macro="" textlink="">
      <xdr:nvSpPr>
        <xdr:cNvPr id="711" name="公債費該当値テキスト"/>
        <xdr:cNvSpPr txBox="1"/>
      </xdr:nvSpPr>
      <xdr:spPr>
        <a:xfrm>
          <a:off x="15017750" y="15835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159385</xdr:rowOff>
    </xdr:from>
    <xdr:to xmlns:xdr="http://schemas.openxmlformats.org/drawingml/2006/spreadsheetDrawing">
      <xdr:col>81</xdr:col>
      <xdr:colOff>101600</xdr:colOff>
      <xdr:row>96</xdr:row>
      <xdr:rowOff>89535</xdr:rowOff>
    </xdr:to>
    <xdr:sp macro="" textlink="">
      <xdr:nvSpPr>
        <xdr:cNvPr id="712" name="楕円 711"/>
        <xdr:cNvSpPr/>
      </xdr:nvSpPr>
      <xdr:spPr>
        <a:xfrm>
          <a:off x="14144625" y="1587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80645</xdr:rowOff>
    </xdr:from>
    <xdr:ext cx="530860" cy="259080"/>
    <xdr:sp macro="" textlink="">
      <xdr:nvSpPr>
        <xdr:cNvPr id="713" name="テキスト ボックス 712"/>
        <xdr:cNvSpPr txBox="1"/>
      </xdr:nvSpPr>
      <xdr:spPr>
        <a:xfrm>
          <a:off x="13959840" y="159683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168910</xdr:rowOff>
    </xdr:from>
    <xdr:to xmlns:xdr="http://schemas.openxmlformats.org/drawingml/2006/spreadsheetDrawing">
      <xdr:col>76</xdr:col>
      <xdr:colOff>165100</xdr:colOff>
      <xdr:row>96</xdr:row>
      <xdr:rowOff>99060</xdr:rowOff>
    </xdr:to>
    <xdr:sp macro="" textlink="">
      <xdr:nvSpPr>
        <xdr:cNvPr id="714" name="楕円 713"/>
        <xdr:cNvSpPr/>
      </xdr:nvSpPr>
      <xdr:spPr>
        <a:xfrm>
          <a:off x="13335000" y="158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90170</xdr:rowOff>
    </xdr:from>
    <xdr:ext cx="530860" cy="259080"/>
    <xdr:sp macro="" textlink="">
      <xdr:nvSpPr>
        <xdr:cNvPr id="715" name="テキスト ボックス 714"/>
        <xdr:cNvSpPr txBox="1"/>
      </xdr:nvSpPr>
      <xdr:spPr>
        <a:xfrm>
          <a:off x="13134340" y="15977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6985</xdr:rowOff>
    </xdr:from>
    <xdr:to xmlns:xdr="http://schemas.openxmlformats.org/drawingml/2006/spreadsheetDrawing">
      <xdr:col>72</xdr:col>
      <xdr:colOff>38100</xdr:colOff>
      <xdr:row>96</xdr:row>
      <xdr:rowOff>109220</xdr:rowOff>
    </xdr:to>
    <xdr:sp macro="" textlink="">
      <xdr:nvSpPr>
        <xdr:cNvPr id="716" name="楕円 715"/>
        <xdr:cNvSpPr/>
      </xdr:nvSpPr>
      <xdr:spPr>
        <a:xfrm>
          <a:off x="12525375" y="1589468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99695</xdr:rowOff>
    </xdr:from>
    <xdr:ext cx="530860" cy="255270"/>
    <xdr:sp macro="" textlink="">
      <xdr:nvSpPr>
        <xdr:cNvPr id="717" name="テキスト ボックス 716"/>
        <xdr:cNvSpPr txBox="1"/>
      </xdr:nvSpPr>
      <xdr:spPr>
        <a:xfrm>
          <a:off x="12324715" y="159873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31115</xdr:rowOff>
    </xdr:from>
    <xdr:to xmlns:xdr="http://schemas.openxmlformats.org/drawingml/2006/spreadsheetDrawing">
      <xdr:col>67</xdr:col>
      <xdr:colOff>101600</xdr:colOff>
      <xdr:row>96</xdr:row>
      <xdr:rowOff>132715</xdr:rowOff>
    </xdr:to>
    <xdr:sp macro="" textlink="">
      <xdr:nvSpPr>
        <xdr:cNvPr id="718" name="楕円 717"/>
        <xdr:cNvSpPr/>
      </xdr:nvSpPr>
      <xdr:spPr>
        <a:xfrm>
          <a:off x="11699875" y="159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123825</xdr:rowOff>
    </xdr:from>
    <xdr:ext cx="530860" cy="255270"/>
    <xdr:sp macro="" textlink="">
      <xdr:nvSpPr>
        <xdr:cNvPr id="719" name="テキスト ボックス 718"/>
        <xdr:cNvSpPr txBox="1"/>
      </xdr:nvSpPr>
      <xdr:spPr>
        <a:xfrm>
          <a:off x="11515090" y="160115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30480</xdr:rowOff>
    </xdr:to>
    <xdr:sp macro="" textlink="">
      <xdr:nvSpPr>
        <xdr:cNvPr id="720" name="正方形/長方形 719"/>
        <xdr:cNvSpPr/>
      </xdr:nvSpPr>
      <xdr:spPr>
        <a:xfrm>
          <a:off x="16764000" y="3860800"/>
          <a:ext cx="43053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1" name="正方形/長方形 720"/>
        <xdr:cNvSpPr/>
      </xdr:nvSpPr>
      <xdr:spPr>
        <a:xfrm>
          <a:off x="16891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2" name="正方形/長方形 721"/>
        <xdr:cNvSpPr/>
      </xdr:nvSpPr>
      <xdr:spPr>
        <a:xfrm>
          <a:off x="16891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3" name="正方形/長方形 722"/>
        <xdr:cNvSpPr/>
      </xdr:nvSpPr>
      <xdr:spPr>
        <a:xfrm>
          <a:off x="17811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4" name="正方形/長方形 723"/>
        <xdr:cNvSpPr/>
      </xdr:nvSpPr>
      <xdr:spPr>
        <a:xfrm>
          <a:off x="17811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5" name="正方形/長方形 724"/>
        <xdr:cNvSpPr/>
      </xdr:nvSpPr>
      <xdr:spPr>
        <a:xfrm>
          <a:off x="18859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6" name="正方形/長方形 725"/>
        <xdr:cNvSpPr/>
      </xdr:nvSpPr>
      <xdr:spPr>
        <a:xfrm>
          <a:off x="18859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81280</xdr:rowOff>
    </xdr:to>
    <xdr:sp macro="" textlink="">
      <xdr:nvSpPr>
        <xdr:cNvPr id="727" name="正方形/長方形 726"/>
        <xdr:cNvSpPr/>
      </xdr:nvSpPr>
      <xdr:spPr>
        <a:xfrm>
          <a:off x="16764000" y="4654550"/>
          <a:ext cx="43053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23520"/>
    <xdr:sp macro="" textlink="">
      <xdr:nvSpPr>
        <xdr:cNvPr id="728" name="テキスト ボックス 727"/>
        <xdr:cNvSpPr txBox="1"/>
      </xdr:nvSpPr>
      <xdr:spPr>
        <a:xfrm>
          <a:off x="16741775" y="446976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81280</xdr:rowOff>
    </xdr:from>
    <xdr:to xmlns:xdr="http://schemas.openxmlformats.org/drawingml/2006/spreadsheetDrawing">
      <xdr:col>120</xdr:col>
      <xdr:colOff>114300</xdr:colOff>
      <xdr:row>41</xdr:row>
      <xdr:rowOff>81280</xdr:rowOff>
    </xdr:to>
    <xdr:cxnSp macro="">
      <xdr:nvCxnSpPr>
        <xdr:cNvPr id="729" name="直線コネクタ 728"/>
        <xdr:cNvCxnSpPr/>
      </xdr:nvCxnSpPr>
      <xdr:spPr>
        <a:xfrm>
          <a:off x="16764000" y="68567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0" name="直線コネクタ 729"/>
        <xdr:cNvCxnSpPr/>
      </xdr:nvCxnSpPr>
      <xdr:spPr>
        <a:xfrm>
          <a:off x="16764000" y="6419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8920" cy="257175"/>
    <xdr:sp macro="" textlink="">
      <xdr:nvSpPr>
        <xdr:cNvPr id="731" name="テキスト ボックス 730"/>
        <xdr:cNvSpPr txBox="1"/>
      </xdr:nvSpPr>
      <xdr:spPr>
        <a:xfrm>
          <a:off x="16546830" y="628015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2" name="直線コネクタ 731"/>
        <xdr:cNvCxnSpPr/>
      </xdr:nvCxnSpPr>
      <xdr:spPr>
        <a:xfrm>
          <a:off x="16764000" y="5975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73380" cy="254000"/>
    <xdr:sp macro="" textlink="">
      <xdr:nvSpPr>
        <xdr:cNvPr id="733" name="テキスト ボックス 732"/>
        <xdr:cNvSpPr txBox="1"/>
      </xdr:nvSpPr>
      <xdr:spPr>
        <a:xfrm>
          <a:off x="16418560" y="5839460"/>
          <a:ext cx="3733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81280</xdr:rowOff>
    </xdr:from>
    <xdr:to xmlns:xdr="http://schemas.openxmlformats.org/drawingml/2006/spreadsheetDrawing">
      <xdr:col>120</xdr:col>
      <xdr:colOff>114300</xdr:colOff>
      <xdr:row>33</xdr:row>
      <xdr:rowOff>81280</xdr:rowOff>
    </xdr:to>
    <xdr:cxnSp macro="">
      <xdr:nvCxnSpPr>
        <xdr:cNvPr id="734" name="直線コネクタ 733"/>
        <xdr:cNvCxnSpPr/>
      </xdr:nvCxnSpPr>
      <xdr:spPr>
        <a:xfrm>
          <a:off x="16764000" y="55359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110490</xdr:rowOff>
    </xdr:from>
    <xdr:ext cx="373380" cy="257175"/>
    <xdr:sp macro="" textlink="">
      <xdr:nvSpPr>
        <xdr:cNvPr id="735" name="テキスト ボックス 734"/>
        <xdr:cNvSpPr txBox="1"/>
      </xdr:nvSpPr>
      <xdr:spPr>
        <a:xfrm>
          <a:off x="16418560" y="5400040"/>
          <a:ext cx="3733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6" name="直線コネクタ 735"/>
        <xdr:cNvCxnSpPr/>
      </xdr:nvCxnSpPr>
      <xdr:spPr>
        <a:xfrm>
          <a:off x="16764000" y="50990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165100</xdr:rowOff>
    </xdr:from>
    <xdr:ext cx="373380" cy="257175"/>
    <xdr:sp macro="" textlink="">
      <xdr:nvSpPr>
        <xdr:cNvPr id="737" name="テキスト ボックス 736"/>
        <xdr:cNvSpPr txBox="1"/>
      </xdr:nvSpPr>
      <xdr:spPr>
        <a:xfrm>
          <a:off x="16418560" y="4959350"/>
          <a:ext cx="3733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67640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3380" cy="254000"/>
    <xdr:sp macro="" textlink="">
      <xdr:nvSpPr>
        <xdr:cNvPr id="739" name="テキスト ボックス 738"/>
        <xdr:cNvSpPr txBox="1"/>
      </xdr:nvSpPr>
      <xdr:spPr>
        <a:xfrm>
          <a:off x="16418560" y="4518660"/>
          <a:ext cx="3733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81280</xdr:rowOff>
    </xdr:to>
    <xdr:sp macro="" textlink="">
      <xdr:nvSpPr>
        <xdr:cNvPr id="740" name="諸支出金グラフ枠"/>
        <xdr:cNvSpPr/>
      </xdr:nvSpPr>
      <xdr:spPr>
        <a:xfrm>
          <a:off x="16764000" y="4654550"/>
          <a:ext cx="43053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125730</xdr:rowOff>
    </xdr:from>
    <xdr:to xmlns:xdr="http://schemas.openxmlformats.org/drawingml/2006/spreadsheetDrawing">
      <xdr:col>116</xdr:col>
      <xdr:colOff>62865</xdr:colOff>
      <xdr:row>38</xdr:row>
      <xdr:rowOff>139700</xdr:rowOff>
    </xdr:to>
    <xdr:cxnSp macro="">
      <xdr:nvCxnSpPr>
        <xdr:cNvPr id="741" name="直線コネクタ 740"/>
        <xdr:cNvCxnSpPr/>
      </xdr:nvCxnSpPr>
      <xdr:spPr>
        <a:xfrm flipV="1">
          <a:off x="20318095" y="525018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153035</xdr:rowOff>
    </xdr:from>
    <xdr:ext cx="249555" cy="254635"/>
    <xdr:sp macro="" textlink="">
      <xdr:nvSpPr>
        <xdr:cNvPr id="742" name="諸支出金最小値テキスト"/>
        <xdr:cNvSpPr txBox="1"/>
      </xdr:nvSpPr>
      <xdr:spPr>
        <a:xfrm>
          <a:off x="20370800" y="643318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3" name="直線コネクタ 742"/>
        <xdr:cNvCxnSpPr/>
      </xdr:nvCxnSpPr>
      <xdr:spPr>
        <a:xfrm>
          <a:off x="20246975" y="6419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72390</xdr:rowOff>
    </xdr:from>
    <xdr:ext cx="378460" cy="257810"/>
    <xdr:sp macro="" textlink="">
      <xdr:nvSpPr>
        <xdr:cNvPr id="744" name="諸支出金最大値テキスト"/>
        <xdr:cNvSpPr txBox="1"/>
      </xdr:nvSpPr>
      <xdr:spPr>
        <a:xfrm>
          <a:off x="20370800" y="503174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125730</xdr:rowOff>
    </xdr:from>
    <xdr:to xmlns:xdr="http://schemas.openxmlformats.org/drawingml/2006/spreadsheetDrawing">
      <xdr:col>116</xdr:col>
      <xdr:colOff>152400</xdr:colOff>
      <xdr:row>31</xdr:row>
      <xdr:rowOff>125730</xdr:rowOff>
    </xdr:to>
    <xdr:cxnSp macro="">
      <xdr:nvCxnSpPr>
        <xdr:cNvPr id="745" name="直線コネクタ 744"/>
        <xdr:cNvCxnSpPr/>
      </xdr:nvCxnSpPr>
      <xdr:spPr>
        <a:xfrm>
          <a:off x="20246975" y="5250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139700</xdr:rowOff>
    </xdr:from>
    <xdr:to xmlns:xdr="http://schemas.openxmlformats.org/drawingml/2006/spreadsheetDrawing">
      <xdr:col>116</xdr:col>
      <xdr:colOff>63500</xdr:colOff>
      <xdr:row>38</xdr:row>
      <xdr:rowOff>139700</xdr:rowOff>
    </xdr:to>
    <xdr:cxnSp macro="">
      <xdr:nvCxnSpPr>
        <xdr:cNvPr id="746" name="直線コネクタ 745"/>
        <xdr:cNvCxnSpPr/>
      </xdr:nvCxnSpPr>
      <xdr:spPr>
        <a:xfrm>
          <a:off x="19558000" y="641985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70485</xdr:rowOff>
    </xdr:from>
    <xdr:ext cx="313690" cy="257810"/>
    <xdr:sp macro="" textlink="">
      <xdr:nvSpPr>
        <xdr:cNvPr id="747" name="諸支出金平均値テキスト"/>
        <xdr:cNvSpPr txBox="1"/>
      </xdr:nvSpPr>
      <xdr:spPr>
        <a:xfrm>
          <a:off x="20370800" y="6185535"/>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46355</xdr:rowOff>
    </xdr:from>
    <xdr:to xmlns:xdr="http://schemas.openxmlformats.org/drawingml/2006/spreadsheetDrawing">
      <xdr:col>116</xdr:col>
      <xdr:colOff>114300</xdr:colOff>
      <xdr:row>38</xdr:row>
      <xdr:rowOff>149225</xdr:rowOff>
    </xdr:to>
    <xdr:sp macro="" textlink="">
      <xdr:nvSpPr>
        <xdr:cNvPr id="748" name="フローチャート: 判断 747"/>
        <xdr:cNvSpPr/>
      </xdr:nvSpPr>
      <xdr:spPr>
        <a:xfrm>
          <a:off x="20269200" y="63265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174625</xdr:colOff>
      <xdr:row>38</xdr:row>
      <xdr:rowOff>139700</xdr:rowOff>
    </xdr:to>
    <xdr:cxnSp macro="">
      <xdr:nvCxnSpPr>
        <xdr:cNvPr id="749" name="直線コネクタ 748"/>
        <xdr:cNvCxnSpPr/>
      </xdr:nvCxnSpPr>
      <xdr:spPr>
        <a:xfrm>
          <a:off x="18735675" y="641985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46355</xdr:rowOff>
    </xdr:from>
    <xdr:to xmlns:xdr="http://schemas.openxmlformats.org/drawingml/2006/spreadsheetDrawing">
      <xdr:col>112</xdr:col>
      <xdr:colOff>38100</xdr:colOff>
      <xdr:row>38</xdr:row>
      <xdr:rowOff>149225</xdr:rowOff>
    </xdr:to>
    <xdr:sp macro="" textlink="">
      <xdr:nvSpPr>
        <xdr:cNvPr id="750" name="フローチャート: 判断 749"/>
        <xdr:cNvSpPr/>
      </xdr:nvSpPr>
      <xdr:spPr>
        <a:xfrm>
          <a:off x="19510375" y="6326505"/>
          <a:ext cx="8572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165100</xdr:rowOff>
    </xdr:from>
    <xdr:ext cx="313690" cy="257175"/>
    <xdr:sp macro="" textlink="">
      <xdr:nvSpPr>
        <xdr:cNvPr id="751" name="テキスト ボックス 750"/>
        <xdr:cNvSpPr txBox="1"/>
      </xdr:nvSpPr>
      <xdr:spPr>
        <a:xfrm>
          <a:off x="19404330" y="611505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2" name="直線コネクタ 751"/>
        <xdr:cNvCxnSpPr/>
      </xdr:nvCxnSpPr>
      <xdr:spPr>
        <a:xfrm>
          <a:off x="17926050" y="64198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46355</xdr:rowOff>
    </xdr:from>
    <xdr:to xmlns:xdr="http://schemas.openxmlformats.org/drawingml/2006/spreadsheetDrawing">
      <xdr:col>107</xdr:col>
      <xdr:colOff>101600</xdr:colOff>
      <xdr:row>38</xdr:row>
      <xdr:rowOff>149225</xdr:rowOff>
    </xdr:to>
    <xdr:sp macro="" textlink="">
      <xdr:nvSpPr>
        <xdr:cNvPr id="753" name="フローチャート: 判断 752"/>
        <xdr:cNvSpPr/>
      </xdr:nvSpPr>
      <xdr:spPr>
        <a:xfrm>
          <a:off x="18684875" y="63265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165100</xdr:rowOff>
    </xdr:from>
    <xdr:ext cx="313690" cy="257175"/>
    <xdr:sp macro="" textlink="">
      <xdr:nvSpPr>
        <xdr:cNvPr id="754" name="テキスト ボックス 753"/>
        <xdr:cNvSpPr txBox="1"/>
      </xdr:nvSpPr>
      <xdr:spPr>
        <a:xfrm>
          <a:off x="18594705" y="611505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139700</xdr:rowOff>
    </xdr:from>
    <xdr:to xmlns:xdr="http://schemas.openxmlformats.org/drawingml/2006/spreadsheetDrawing">
      <xdr:col>102</xdr:col>
      <xdr:colOff>114300</xdr:colOff>
      <xdr:row>38</xdr:row>
      <xdr:rowOff>139700</xdr:rowOff>
    </xdr:to>
    <xdr:cxnSp macro="">
      <xdr:nvCxnSpPr>
        <xdr:cNvPr id="755" name="直線コネクタ 754"/>
        <xdr:cNvCxnSpPr/>
      </xdr:nvCxnSpPr>
      <xdr:spPr>
        <a:xfrm>
          <a:off x="17113250" y="64198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46355</xdr:rowOff>
    </xdr:from>
    <xdr:to xmlns:xdr="http://schemas.openxmlformats.org/drawingml/2006/spreadsheetDrawing">
      <xdr:col>102</xdr:col>
      <xdr:colOff>165100</xdr:colOff>
      <xdr:row>38</xdr:row>
      <xdr:rowOff>149225</xdr:rowOff>
    </xdr:to>
    <xdr:sp macro="" textlink="">
      <xdr:nvSpPr>
        <xdr:cNvPr id="756" name="フローチャート: 判断 755"/>
        <xdr:cNvSpPr/>
      </xdr:nvSpPr>
      <xdr:spPr>
        <a:xfrm>
          <a:off x="17875250" y="63265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165100</xdr:rowOff>
    </xdr:from>
    <xdr:ext cx="313690" cy="257175"/>
    <xdr:sp macro="" textlink="">
      <xdr:nvSpPr>
        <xdr:cNvPr id="757" name="テキスト ボックス 756"/>
        <xdr:cNvSpPr txBox="1"/>
      </xdr:nvSpPr>
      <xdr:spPr>
        <a:xfrm>
          <a:off x="17785080" y="611505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154305</xdr:rowOff>
    </xdr:from>
    <xdr:to xmlns:xdr="http://schemas.openxmlformats.org/drawingml/2006/spreadsheetDrawing">
      <xdr:col>98</xdr:col>
      <xdr:colOff>38100</xdr:colOff>
      <xdr:row>37</xdr:row>
      <xdr:rowOff>85090</xdr:rowOff>
    </xdr:to>
    <xdr:sp macro="" textlink="">
      <xdr:nvSpPr>
        <xdr:cNvPr id="758" name="フローチャート: 判断 757"/>
        <xdr:cNvSpPr/>
      </xdr:nvSpPr>
      <xdr:spPr>
        <a:xfrm>
          <a:off x="17065625" y="610425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35</xdr:row>
      <xdr:rowOff>100330</xdr:rowOff>
    </xdr:from>
    <xdr:ext cx="378460" cy="257810"/>
    <xdr:sp macro="" textlink="">
      <xdr:nvSpPr>
        <xdr:cNvPr id="759" name="テキスト ボックス 758"/>
        <xdr:cNvSpPr txBox="1"/>
      </xdr:nvSpPr>
      <xdr:spPr>
        <a:xfrm>
          <a:off x="16938625" y="588518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78740</xdr:rowOff>
    </xdr:from>
    <xdr:ext cx="762000" cy="257810"/>
    <xdr:sp macro="" textlink="">
      <xdr:nvSpPr>
        <xdr:cNvPr id="760" name="テキスト ボックス 759"/>
        <xdr:cNvSpPr txBox="1"/>
      </xdr:nvSpPr>
      <xdr:spPr>
        <a:xfrm>
          <a:off x="20145375"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78740</xdr:rowOff>
    </xdr:from>
    <xdr:ext cx="762000" cy="257810"/>
    <xdr:sp macro="" textlink="">
      <xdr:nvSpPr>
        <xdr:cNvPr id="761" name="テキスト ボックス 760"/>
        <xdr:cNvSpPr txBox="1"/>
      </xdr:nvSpPr>
      <xdr:spPr>
        <a:xfrm>
          <a:off x="19383375"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78740</xdr:rowOff>
    </xdr:from>
    <xdr:ext cx="762000" cy="257810"/>
    <xdr:sp macro="" textlink="">
      <xdr:nvSpPr>
        <xdr:cNvPr id="762" name="テキスト ボックス 761"/>
        <xdr:cNvSpPr txBox="1"/>
      </xdr:nvSpPr>
      <xdr:spPr>
        <a:xfrm>
          <a:off x="18561050"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78740</xdr:rowOff>
    </xdr:from>
    <xdr:ext cx="762000" cy="257810"/>
    <xdr:sp macro="" textlink="">
      <xdr:nvSpPr>
        <xdr:cNvPr id="763" name="テキスト ボックス 762"/>
        <xdr:cNvSpPr txBox="1"/>
      </xdr:nvSpPr>
      <xdr:spPr>
        <a:xfrm>
          <a:off x="17751425"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78740</xdr:rowOff>
    </xdr:from>
    <xdr:ext cx="762000" cy="257810"/>
    <xdr:sp macro="" textlink="">
      <xdr:nvSpPr>
        <xdr:cNvPr id="764" name="テキスト ボックス 763"/>
        <xdr:cNvSpPr txBox="1"/>
      </xdr:nvSpPr>
      <xdr:spPr>
        <a:xfrm>
          <a:off x="16938625" y="685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5" name="楕円 764"/>
        <xdr:cNvSpPr/>
      </xdr:nvSpPr>
      <xdr:spPr>
        <a:xfrm>
          <a:off x="202692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26035</xdr:rowOff>
    </xdr:from>
    <xdr:ext cx="249555" cy="255905"/>
    <xdr:sp macro="" textlink="">
      <xdr:nvSpPr>
        <xdr:cNvPr id="766" name="諸支出金該当値テキスト"/>
        <xdr:cNvSpPr txBox="1"/>
      </xdr:nvSpPr>
      <xdr:spPr>
        <a:xfrm>
          <a:off x="20370800" y="630618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7" name="楕円 766"/>
        <xdr:cNvSpPr/>
      </xdr:nvSpPr>
      <xdr:spPr>
        <a:xfrm>
          <a:off x="19510375" y="6369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8890</xdr:rowOff>
    </xdr:from>
    <xdr:ext cx="245745" cy="257810"/>
    <xdr:sp macro="" textlink="">
      <xdr:nvSpPr>
        <xdr:cNvPr id="768" name="テキスト ボックス 767"/>
        <xdr:cNvSpPr txBox="1"/>
      </xdr:nvSpPr>
      <xdr:spPr>
        <a:xfrm>
          <a:off x="19436715" y="6454140"/>
          <a:ext cx="2457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9" name="楕円 768"/>
        <xdr:cNvSpPr/>
      </xdr:nvSpPr>
      <xdr:spPr>
        <a:xfrm>
          <a:off x="18684875"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8890</xdr:rowOff>
    </xdr:from>
    <xdr:ext cx="245745" cy="257810"/>
    <xdr:sp macro="" textlink="">
      <xdr:nvSpPr>
        <xdr:cNvPr id="770" name="テキスト ボックス 769"/>
        <xdr:cNvSpPr txBox="1"/>
      </xdr:nvSpPr>
      <xdr:spPr>
        <a:xfrm>
          <a:off x="18627090" y="6454140"/>
          <a:ext cx="2457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1" name="楕円 770"/>
        <xdr:cNvSpPr/>
      </xdr:nvSpPr>
      <xdr:spPr>
        <a:xfrm>
          <a:off x="178752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8890</xdr:rowOff>
    </xdr:from>
    <xdr:ext cx="249555" cy="257810"/>
    <xdr:sp macro="" textlink="">
      <xdr:nvSpPr>
        <xdr:cNvPr id="772" name="テキスト ボックス 771"/>
        <xdr:cNvSpPr txBox="1"/>
      </xdr:nvSpPr>
      <xdr:spPr>
        <a:xfrm>
          <a:off x="17811750" y="64541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3" name="楕円 772"/>
        <xdr:cNvSpPr/>
      </xdr:nvSpPr>
      <xdr:spPr>
        <a:xfrm>
          <a:off x="17065625" y="6369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8890</xdr:rowOff>
    </xdr:from>
    <xdr:ext cx="245745" cy="257810"/>
    <xdr:sp macro="" textlink="">
      <xdr:nvSpPr>
        <xdr:cNvPr id="774" name="テキスト ボックス 773"/>
        <xdr:cNvSpPr txBox="1"/>
      </xdr:nvSpPr>
      <xdr:spPr>
        <a:xfrm>
          <a:off x="16991965" y="6454140"/>
          <a:ext cx="2457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30480</xdr:rowOff>
    </xdr:to>
    <xdr:sp macro="" textlink="">
      <xdr:nvSpPr>
        <xdr:cNvPr id="775" name="正方形/長方形 774"/>
        <xdr:cNvSpPr/>
      </xdr:nvSpPr>
      <xdr:spPr>
        <a:xfrm>
          <a:off x="16764000" y="7162800"/>
          <a:ext cx="43053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6891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6891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7811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7811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18859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18859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81280</xdr:rowOff>
    </xdr:to>
    <xdr:sp macro="" textlink="">
      <xdr:nvSpPr>
        <xdr:cNvPr id="782" name="正方形/長方形 781"/>
        <xdr:cNvSpPr/>
      </xdr:nvSpPr>
      <xdr:spPr>
        <a:xfrm>
          <a:off x="16764000" y="7956550"/>
          <a:ext cx="43053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23520"/>
    <xdr:sp macro="" textlink="">
      <xdr:nvSpPr>
        <xdr:cNvPr id="783" name="テキスト ボックス 782"/>
        <xdr:cNvSpPr txBox="1"/>
      </xdr:nvSpPr>
      <xdr:spPr>
        <a:xfrm>
          <a:off x="16741775" y="7771765"/>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81280</xdr:rowOff>
    </xdr:from>
    <xdr:to xmlns:xdr="http://schemas.openxmlformats.org/drawingml/2006/spreadsheetDrawing">
      <xdr:col>120</xdr:col>
      <xdr:colOff>114300</xdr:colOff>
      <xdr:row>61</xdr:row>
      <xdr:rowOff>81280</xdr:rowOff>
    </xdr:to>
    <xdr:cxnSp macro="">
      <xdr:nvCxnSpPr>
        <xdr:cNvPr id="784" name="直線コネクタ 783"/>
        <xdr:cNvCxnSpPr/>
      </xdr:nvCxnSpPr>
      <xdr:spPr>
        <a:xfrm>
          <a:off x="16764000" y="101587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6764000" y="9061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8920" cy="257175"/>
    <xdr:sp macro="" textlink="">
      <xdr:nvSpPr>
        <xdr:cNvPr id="786" name="テキスト ボックス 785"/>
        <xdr:cNvSpPr txBox="1"/>
      </xdr:nvSpPr>
      <xdr:spPr>
        <a:xfrm>
          <a:off x="16546830" y="892175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67640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4000"/>
    <xdr:sp macro="" textlink="">
      <xdr:nvSpPr>
        <xdr:cNvPr id="788" name="テキスト ボックス 787"/>
        <xdr:cNvSpPr txBox="1"/>
      </xdr:nvSpPr>
      <xdr:spPr>
        <a:xfrm>
          <a:off x="16546830" y="782066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81280</xdr:rowOff>
    </xdr:to>
    <xdr:sp macro="" textlink="">
      <xdr:nvSpPr>
        <xdr:cNvPr id="789" name="前年度繰上充用金グラフ枠"/>
        <xdr:cNvSpPr/>
      </xdr:nvSpPr>
      <xdr:spPr>
        <a:xfrm>
          <a:off x="16764000" y="7956550"/>
          <a:ext cx="43053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0" name="直線コネクタ 789"/>
        <xdr:cNvCxnSpPr/>
      </xdr:nvCxnSpPr>
      <xdr:spPr>
        <a:xfrm>
          <a:off x="2031809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8890</xdr:rowOff>
    </xdr:from>
    <xdr:ext cx="249555" cy="257810"/>
    <xdr:sp macro="" textlink="">
      <xdr:nvSpPr>
        <xdr:cNvPr id="791" name="前年度繰上充用金最小値テキスト"/>
        <xdr:cNvSpPr txBox="1"/>
      </xdr:nvSpPr>
      <xdr:spPr>
        <a:xfrm>
          <a:off x="20370800" y="90957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0246975" y="9061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8890</xdr:rowOff>
    </xdr:from>
    <xdr:ext cx="249555" cy="257810"/>
    <xdr:sp macro="" textlink="">
      <xdr:nvSpPr>
        <xdr:cNvPr id="793" name="前年度繰上充用金最大値テキスト"/>
        <xdr:cNvSpPr txBox="1"/>
      </xdr:nvSpPr>
      <xdr:spPr>
        <a:xfrm>
          <a:off x="20370800" y="87655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4" name="直線コネクタ 793"/>
        <xdr:cNvCxnSpPr/>
      </xdr:nvCxnSpPr>
      <xdr:spPr>
        <a:xfrm>
          <a:off x="20246975" y="9061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139700</xdr:rowOff>
    </xdr:from>
    <xdr:to xmlns:xdr="http://schemas.openxmlformats.org/drawingml/2006/spreadsheetDrawing">
      <xdr:col>116</xdr:col>
      <xdr:colOff>63500</xdr:colOff>
      <xdr:row>54</xdr:row>
      <xdr:rowOff>139700</xdr:rowOff>
    </xdr:to>
    <xdr:cxnSp macro="">
      <xdr:nvCxnSpPr>
        <xdr:cNvPr id="795" name="直線コネクタ 794"/>
        <xdr:cNvCxnSpPr/>
      </xdr:nvCxnSpPr>
      <xdr:spPr>
        <a:xfrm>
          <a:off x="19558000" y="906145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57810"/>
    <xdr:sp macro="" textlink="">
      <xdr:nvSpPr>
        <xdr:cNvPr id="796" name="前年度繰上充用金平均値テキスト"/>
        <xdr:cNvSpPr txBox="1"/>
      </xdr:nvSpPr>
      <xdr:spPr>
        <a:xfrm>
          <a:off x="20370800" y="8987790"/>
          <a:ext cx="24955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7" name="フローチャート: 判断 796"/>
        <xdr:cNvSpPr/>
      </xdr:nvSpPr>
      <xdr:spPr>
        <a:xfrm>
          <a:off x="202692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174625</xdr:colOff>
      <xdr:row>54</xdr:row>
      <xdr:rowOff>139700</xdr:rowOff>
    </xdr:to>
    <xdr:cxnSp macro="">
      <xdr:nvCxnSpPr>
        <xdr:cNvPr id="798" name="直線コネクタ 797"/>
        <xdr:cNvCxnSpPr/>
      </xdr:nvCxnSpPr>
      <xdr:spPr>
        <a:xfrm>
          <a:off x="18735675" y="906145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9" name="フローチャート: 判断 798"/>
        <xdr:cNvSpPr/>
      </xdr:nvSpPr>
      <xdr:spPr>
        <a:xfrm>
          <a:off x="19510375" y="9010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8890</xdr:rowOff>
    </xdr:from>
    <xdr:ext cx="245745" cy="257810"/>
    <xdr:sp macro="" textlink="">
      <xdr:nvSpPr>
        <xdr:cNvPr id="800" name="テキスト ボックス 799"/>
        <xdr:cNvSpPr txBox="1"/>
      </xdr:nvSpPr>
      <xdr:spPr>
        <a:xfrm>
          <a:off x="19436715" y="9095740"/>
          <a:ext cx="2457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1" name="直線コネクタ 800"/>
        <xdr:cNvCxnSpPr/>
      </xdr:nvCxnSpPr>
      <xdr:spPr>
        <a:xfrm>
          <a:off x="17926050" y="90614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2" name="フローチャート: 判断 801"/>
        <xdr:cNvSpPr/>
      </xdr:nvSpPr>
      <xdr:spPr>
        <a:xfrm>
          <a:off x="18684875"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8890</xdr:rowOff>
    </xdr:from>
    <xdr:ext cx="245745" cy="257810"/>
    <xdr:sp macro="" textlink="">
      <xdr:nvSpPr>
        <xdr:cNvPr id="803" name="テキスト ボックス 802"/>
        <xdr:cNvSpPr txBox="1"/>
      </xdr:nvSpPr>
      <xdr:spPr>
        <a:xfrm>
          <a:off x="18627090" y="9095740"/>
          <a:ext cx="2457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139700</xdr:rowOff>
    </xdr:from>
    <xdr:to xmlns:xdr="http://schemas.openxmlformats.org/drawingml/2006/spreadsheetDrawing">
      <xdr:col>102</xdr:col>
      <xdr:colOff>114300</xdr:colOff>
      <xdr:row>54</xdr:row>
      <xdr:rowOff>139700</xdr:rowOff>
    </xdr:to>
    <xdr:cxnSp macro="">
      <xdr:nvCxnSpPr>
        <xdr:cNvPr id="804" name="直線コネクタ 803"/>
        <xdr:cNvCxnSpPr/>
      </xdr:nvCxnSpPr>
      <xdr:spPr>
        <a:xfrm>
          <a:off x="17113250" y="90614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5" name="フローチャート: 判断 804"/>
        <xdr:cNvSpPr/>
      </xdr:nvSpPr>
      <xdr:spPr>
        <a:xfrm>
          <a:off x="178752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8890</xdr:rowOff>
    </xdr:from>
    <xdr:ext cx="249555" cy="257810"/>
    <xdr:sp macro="" textlink="">
      <xdr:nvSpPr>
        <xdr:cNvPr id="806" name="テキスト ボックス 805"/>
        <xdr:cNvSpPr txBox="1"/>
      </xdr:nvSpPr>
      <xdr:spPr>
        <a:xfrm>
          <a:off x="17811750" y="90957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7" name="フローチャート: 判断 806"/>
        <xdr:cNvSpPr/>
      </xdr:nvSpPr>
      <xdr:spPr>
        <a:xfrm>
          <a:off x="17065625" y="9010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8890</xdr:rowOff>
    </xdr:from>
    <xdr:ext cx="245745" cy="257810"/>
    <xdr:sp macro="" textlink="">
      <xdr:nvSpPr>
        <xdr:cNvPr id="808" name="テキスト ボックス 807"/>
        <xdr:cNvSpPr txBox="1"/>
      </xdr:nvSpPr>
      <xdr:spPr>
        <a:xfrm>
          <a:off x="16991965" y="9095740"/>
          <a:ext cx="2457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78740</xdr:rowOff>
    </xdr:from>
    <xdr:ext cx="762000" cy="257810"/>
    <xdr:sp macro="" textlink="">
      <xdr:nvSpPr>
        <xdr:cNvPr id="809" name="テキスト ボックス 808"/>
        <xdr:cNvSpPr txBox="1"/>
      </xdr:nvSpPr>
      <xdr:spPr>
        <a:xfrm>
          <a:off x="20145375"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78740</xdr:rowOff>
    </xdr:from>
    <xdr:ext cx="762000" cy="257810"/>
    <xdr:sp macro="" textlink="">
      <xdr:nvSpPr>
        <xdr:cNvPr id="810" name="テキスト ボックス 809"/>
        <xdr:cNvSpPr txBox="1"/>
      </xdr:nvSpPr>
      <xdr:spPr>
        <a:xfrm>
          <a:off x="19383375"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78740</xdr:rowOff>
    </xdr:from>
    <xdr:ext cx="762000" cy="257810"/>
    <xdr:sp macro="" textlink="">
      <xdr:nvSpPr>
        <xdr:cNvPr id="811" name="テキスト ボックス 810"/>
        <xdr:cNvSpPr txBox="1"/>
      </xdr:nvSpPr>
      <xdr:spPr>
        <a:xfrm>
          <a:off x="18561050"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78740</xdr:rowOff>
    </xdr:from>
    <xdr:ext cx="762000" cy="257810"/>
    <xdr:sp macro="" textlink="">
      <xdr:nvSpPr>
        <xdr:cNvPr id="812" name="テキスト ボックス 811"/>
        <xdr:cNvSpPr txBox="1"/>
      </xdr:nvSpPr>
      <xdr:spPr>
        <a:xfrm>
          <a:off x="17751425"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78740</xdr:rowOff>
    </xdr:from>
    <xdr:ext cx="762000" cy="257810"/>
    <xdr:sp macro="" textlink="">
      <xdr:nvSpPr>
        <xdr:cNvPr id="813" name="テキスト ボックス 812"/>
        <xdr:cNvSpPr txBox="1"/>
      </xdr:nvSpPr>
      <xdr:spPr>
        <a:xfrm>
          <a:off x="16938625" y="1015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4" name="楕円 813"/>
        <xdr:cNvSpPr/>
      </xdr:nvSpPr>
      <xdr:spPr>
        <a:xfrm>
          <a:off x="202692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5905"/>
    <xdr:sp macro="" textlink="">
      <xdr:nvSpPr>
        <xdr:cNvPr id="815" name="前年度繰上充用金該当値テキスト"/>
        <xdr:cNvSpPr txBox="1"/>
      </xdr:nvSpPr>
      <xdr:spPr>
        <a:xfrm>
          <a:off x="20370800" y="88811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6" name="楕円 815"/>
        <xdr:cNvSpPr/>
      </xdr:nvSpPr>
      <xdr:spPr>
        <a:xfrm>
          <a:off x="19510375" y="9010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745" cy="257810"/>
    <xdr:sp macro="" textlink="">
      <xdr:nvSpPr>
        <xdr:cNvPr id="817" name="テキスト ボックス 816"/>
        <xdr:cNvSpPr txBox="1"/>
      </xdr:nvSpPr>
      <xdr:spPr>
        <a:xfrm>
          <a:off x="19436715" y="8792210"/>
          <a:ext cx="2457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8" name="楕円 817"/>
        <xdr:cNvSpPr/>
      </xdr:nvSpPr>
      <xdr:spPr>
        <a:xfrm>
          <a:off x="18684875"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745" cy="257810"/>
    <xdr:sp macro="" textlink="">
      <xdr:nvSpPr>
        <xdr:cNvPr id="819" name="テキスト ボックス 818"/>
        <xdr:cNvSpPr txBox="1"/>
      </xdr:nvSpPr>
      <xdr:spPr>
        <a:xfrm>
          <a:off x="18627090" y="8792210"/>
          <a:ext cx="2457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楕円 819"/>
        <xdr:cNvSpPr/>
      </xdr:nvSpPr>
      <xdr:spPr>
        <a:xfrm>
          <a:off x="178752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35560</xdr:rowOff>
    </xdr:from>
    <xdr:ext cx="249555" cy="257810"/>
    <xdr:sp macro="" textlink="">
      <xdr:nvSpPr>
        <xdr:cNvPr id="821" name="テキスト ボックス 820"/>
        <xdr:cNvSpPr txBox="1"/>
      </xdr:nvSpPr>
      <xdr:spPr>
        <a:xfrm>
          <a:off x="17811750" y="87922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楕円 821"/>
        <xdr:cNvSpPr/>
      </xdr:nvSpPr>
      <xdr:spPr>
        <a:xfrm>
          <a:off x="17065625" y="9010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745" cy="257810"/>
    <xdr:sp macro="" textlink="">
      <xdr:nvSpPr>
        <xdr:cNvPr id="823" name="テキスト ボックス 822"/>
        <xdr:cNvSpPr txBox="1"/>
      </xdr:nvSpPr>
      <xdr:spPr>
        <a:xfrm>
          <a:off x="16991965" y="8792210"/>
          <a:ext cx="2457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歳出決算総額は、住民一人あたり</a:t>
          </a:r>
          <a:r>
            <a:rPr kumimoji="1" lang="en-US" altLang="ja-JP" sz="1300">
              <a:solidFill>
                <a:schemeClr val="dk1"/>
              </a:solidFill>
              <a:effectLst/>
              <a:latin typeface="ＭＳ Ｐゴシック"/>
              <a:ea typeface="ＭＳ Ｐゴシック"/>
              <a:cs typeface="+mn-cs"/>
            </a:rPr>
            <a:t>29,103</a:t>
          </a:r>
          <a:r>
            <a:rPr kumimoji="1" lang="ja-JP" altLang="ja-JP" sz="1300">
              <a:solidFill>
                <a:schemeClr val="dk1"/>
              </a:solidFill>
              <a:effectLst/>
              <a:latin typeface="ＭＳ Ｐゴシック"/>
              <a:ea typeface="ＭＳ Ｐゴシック"/>
              <a:cs typeface="+mn-cs"/>
            </a:rPr>
            <a:t>円増加し、</a:t>
          </a:r>
          <a:r>
            <a:rPr kumimoji="1" lang="en-US" altLang="ja-JP" sz="1300">
              <a:solidFill>
                <a:schemeClr val="dk1"/>
              </a:solidFill>
              <a:effectLst/>
              <a:latin typeface="ＭＳ Ｐゴシック"/>
              <a:ea typeface="ＭＳ Ｐゴシック"/>
              <a:cs typeface="+mn-cs"/>
            </a:rPr>
            <a:t>662,868</a:t>
          </a:r>
          <a:r>
            <a:rPr kumimoji="1" lang="ja-JP" altLang="ja-JP" sz="1300">
              <a:solidFill>
                <a:schemeClr val="dk1"/>
              </a:solidFill>
              <a:effectLst/>
              <a:latin typeface="ＭＳ Ｐゴシック"/>
              <a:ea typeface="ＭＳ Ｐゴシック"/>
              <a:cs typeface="+mn-cs"/>
            </a:rPr>
            <a:t>円となった。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増加要因としては、議会費、総務費、民生費、衛生費、教育費、公債費によるものである。特に、総務費（</a:t>
          </a:r>
          <a:r>
            <a:rPr kumimoji="1" lang="en-US" altLang="ja-JP" sz="1300">
              <a:solidFill>
                <a:schemeClr val="dk1"/>
              </a:solidFill>
              <a:effectLst/>
              <a:latin typeface="ＭＳ Ｐゴシック"/>
              <a:ea typeface="ＭＳ Ｐゴシック"/>
              <a:cs typeface="+mn-cs"/>
            </a:rPr>
            <a:t>19,545</a:t>
          </a:r>
          <a:r>
            <a:rPr kumimoji="1" lang="ja-JP" altLang="en-US" sz="1300">
              <a:solidFill>
                <a:schemeClr val="dk1"/>
              </a:solidFill>
              <a:effectLst/>
              <a:latin typeface="ＭＳ Ｐゴシック"/>
              <a:ea typeface="ＭＳ Ｐゴシック"/>
              <a:cs typeface="+mn-cs"/>
            </a:rPr>
            <a:t>円増の</a:t>
          </a:r>
          <a:r>
            <a:rPr kumimoji="1" lang="en-US" altLang="ja-JP" sz="1300">
              <a:solidFill>
                <a:schemeClr val="dk1"/>
              </a:solidFill>
              <a:effectLst/>
              <a:latin typeface="ＭＳ Ｐゴシック"/>
              <a:ea typeface="ＭＳ Ｐゴシック"/>
              <a:cs typeface="+mn-cs"/>
            </a:rPr>
            <a:t>146,233</a:t>
          </a:r>
          <a:r>
            <a:rPr kumimoji="1" lang="ja-JP" altLang="en-US" sz="1300">
              <a:solidFill>
                <a:schemeClr val="dk1"/>
              </a:solidFill>
              <a:effectLst/>
              <a:latin typeface="ＭＳ Ｐゴシック"/>
              <a:ea typeface="ＭＳ Ｐゴシック"/>
              <a:cs typeface="+mn-cs"/>
            </a:rPr>
            <a:t>円）、民生費（</a:t>
          </a:r>
          <a:r>
            <a:rPr kumimoji="1" lang="en-US" altLang="ja-JP" sz="1300">
              <a:solidFill>
                <a:schemeClr val="dk1"/>
              </a:solidFill>
              <a:effectLst/>
              <a:latin typeface="ＭＳ Ｐゴシック"/>
              <a:ea typeface="ＭＳ Ｐゴシック"/>
              <a:cs typeface="+mn-cs"/>
            </a:rPr>
            <a:t>12,660</a:t>
          </a:r>
          <a:r>
            <a:rPr kumimoji="1" lang="ja-JP" altLang="en-US" sz="1300">
              <a:solidFill>
                <a:schemeClr val="dk1"/>
              </a:solidFill>
              <a:effectLst/>
              <a:latin typeface="ＭＳ Ｐゴシック"/>
              <a:ea typeface="ＭＳ Ｐゴシック"/>
              <a:cs typeface="+mn-cs"/>
            </a:rPr>
            <a:t>円増の</a:t>
          </a:r>
          <a:r>
            <a:rPr kumimoji="1" lang="en-US" altLang="ja-JP" sz="1300">
              <a:solidFill>
                <a:schemeClr val="dk1"/>
              </a:solidFill>
              <a:effectLst/>
              <a:latin typeface="ＭＳ Ｐゴシック"/>
              <a:ea typeface="ＭＳ Ｐゴシック"/>
              <a:cs typeface="+mn-cs"/>
            </a:rPr>
            <a:t>193,966</a:t>
          </a:r>
          <a:r>
            <a:rPr kumimoji="1" lang="ja-JP" altLang="en-US" sz="1300">
              <a:solidFill>
                <a:schemeClr val="dk1"/>
              </a:solidFill>
              <a:effectLst/>
              <a:latin typeface="ＭＳ Ｐゴシック"/>
              <a:ea typeface="ＭＳ Ｐゴシック"/>
              <a:cs typeface="+mn-cs"/>
            </a:rPr>
            <a:t>円）、衛生費（</a:t>
          </a:r>
          <a:r>
            <a:rPr kumimoji="1" lang="en-US" altLang="ja-JP" sz="1300">
              <a:solidFill>
                <a:schemeClr val="dk1"/>
              </a:solidFill>
              <a:effectLst/>
              <a:latin typeface="ＭＳ Ｐゴシック"/>
              <a:ea typeface="ＭＳ Ｐゴシック"/>
              <a:cs typeface="+mn-cs"/>
            </a:rPr>
            <a:t>7,007</a:t>
          </a:r>
          <a:r>
            <a:rPr kumimoji="1" lang="ja-JP" altLang="en-US" sz="1300">
              <a:solidFill>
                <a:schemeClr val="dk1"/>
              </a:solidFill>
              <a:effectLst/>
              <a:latin typeface="ＭＳ Ｐゴシック"/>
              <a:ea typeface="ＭＳ Ｐゴシック"/>
              <a:cs typeface="+mn-cs"/>
            </a:rPr>
            <a:t>円増の</a:t>
          </a:r>
          <a:r>
            <a:rPr kumimoji="1" lang="en-US" altLang="ja-JP" sz="1300">
              <a:solidFill>
                <a:schemeClr val="dk1"/>
              </a:solidFill>
              <a:effectLst/>
              <a:latin typeface="ＭＳ Ｐゴシック"/>
              <a:ea typeface="ＭＳ Ｐゴシック"/>
              <a:cs typeface="+mn-cs"/>
            </a:rPr>
            <a:t>83,467</a:t>
          </a:r>
          <a:r>
            <a:rPr kumimoji="1" lang="ja-JP" altLang="en-US" sz="1300">
              <a:solidFill>
                <a:schemeClr val="dk1"/>
              </a:solidFill>
              <a:effectLst/>
              <a:latin typeface="ＭＳ Ｐゴシック"/>
              <a:ea typeface="ＭＳ Ｐゴシック"/>
              <a:cs typeface="+mn-cs"/>
            </a:rPr>
            <a:t>円）の増加が大きくなっている。総務費については、アウトドア・アクティビティ拠点施設事業によるものである。民生費については、岩江こども園事業によるものである。ともに、令和６年度まで</a:t>
          </a:r>
          <a:r>
            <a:rPr kumimoji="1" lang="ja-JP" altLang="en-US" sz="1300">
              <a:solidFill>
                <a:srgbClr val="FF0000"/>
              </a:solidFill>
              <a:effectLst/>
              <a:latin typeface="ＭＳ Ｐゴシック"/>
              <a:ea typeface="ＭＳ Ｐゴシック"/>
              <a:cs typeface="+mn-cs"/>
            </a:rPr>
            <a:t>事業を実施していたため</a:t>
          </a:r>
          <a:r>
            <a:rPr kumimoji="1" lang="ja-JP" altLang="en-US" sz="1300" strike="sngStrike">
              <a:solidFill>
                <a:srgbClr val="FF0000"/>
              </a:solidFill>
              <a:effectLst/>
              <a:latin typeface="ＭＳ Ｐゴシック"/>
              <a:ea typeface="ＭＳ Ｐゴシック"/>
              <a:cs typeface="+mn-cs"/>
            </a:rPr>
            <a:t>継続実施予定であることから、</a:t>
          </a:r>
          <a:r>
            <a:rPr kumimoji="1" lang="ja-JP" altLang="en-US" sz="1300">
              <a:solidFill>
                <a:schemeClr val="dk1"/>
              </a:solidFill>
              <a:effectLst/>
              <a:latin typeface="ＭＳ Ｐゴシック"/>
              <a:ea typeface="ＭＳ Ｐゴシック"/>
              <a:cs typeface="+mn-cs"/>
            </a:rPr>
            <a:t>上昇</a:t>
          </a:r>
          <a:r>
            <a:rPr kumimoji="1" lang="ja-JP" altLang="en-US" sz="1300">
              <a:solidFill>
                <a:srgbClr val="FF0000"/>
              </a:solidFill>
              <a:effectLst/>
              <a:latin typeface="ＭＳ Ｐゴシック"/>
              <a:ea typeface="ＭＳ Ｐゴシック"/>
              <a:cs typeface="+mn-cs"/>
            </a:rPr>
            <a:t>した</a:t>
          </a:r>
          <a:r>
            <a:rPr kumimoji="1" lang="ja-JP" altLang="en-US" sz="1300" strike="sngStrike">
              <a:solidFill>
                <a:srgbClr val="FF0000"/>
              </a:solidFill>
              <a:effectLst/>
              <a:latin typeface="ＭＳ Ｐゴシック"/>
              <a:ea typeface="ＭＳ Ｐゴシック"/>
              <a:cs typeface="+mn-cs"/>
            </a:rPr>
            <a:t>が見込まれ</a:t>
          </a:r>
          <a:r>
            <a:rPr kumimoji="1" lang="ja-JP" altLang="en-US" sz="1300" strike="sngStrike">
              <a:solidFill>
                <a:srgbClr val="FF0000"/>
              </a:solidFill>
              <a:effectLst/>
              <a:latin typeface="ＭＳ Ｐゴシック"/>
              <a:ea typeface="ＭＳ Ｐゴシック"/>
              <a:cs typeface="+mn-cs"/>
            </a:rPr>
            <a:t>る</a:t>
          </a:r>
          <a:r>
            <a:rPr kumimoji="1" lang="ja-JP" altLang="en-US" sz="1300">
              <a:solidFill>
                <a:schemeClr val="dk1"/>
              </a:solidFill>
              <a:effectLst/>
              <a:latin typeface="ＭＳ Ｐゴシック"/>
              <a:ea typeface="ＭＳ Ｐゴシック"/>
              <a:cs typeface="+mn-cs"/>
            </a:rPr>
            <a:t>。衛生費については、田村広域行政組合解散に伴い、ごみ処理等が単独事業となったためである。</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今後においても、主要政策により、目的別歳出に増減はあるものの、全体的な歳出バランスを考慮し、計画的かつ適正な財政運営に努める。</a:t>
          </a:r>
          <a:endParaRPr kumimoji="1" lang="en-US" altLang="ja-JP" sz="1300">
            <a:solidFill>
              <a:schemeClr val="dk1"/>
            </a:solidFill>
            <a:effectLst/>
            <a:latin typeface="ＭＳ Ｐゴシック"/>
            <a:ea typeface="ＭＳ Ｐゴシック"/>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財政調整基金残高は</a:t>
          </a:r>
          <a:r>
            <a:rPr kumimoji="1" lang="en-US" altLang="ja-JP" sz="1400">
              <a:latin typeface="ＭＳ ゴシック"/>
              <a:ea typeface="ＭＳ ゴシック"/>
            </a:rPr>
            <a:t>6.31</a:t>
          </a:r>
          <a:r>
            <a:rPr kumimoji="1" lang="ja-JP" altLang="en-US" sz="1400">
              <a:latin typeface="ＭＳ ゴシック"/>
              <a:ea typeface="ＭＳ ゴシック"/>
            </a:rPr>
            <a:t>％減の</a:t>
          </a:r>
          <a:r>
            <a:rPr kumimoji="1" lang="en-US" altLang="ja-JP" sz="1400">
              <a:latin typeface="ＭＳ ゴシック"/>
              <a:ea typeface="ＭＳ ゴシック"/>
            </a:rPr>
            <a:t>13.8</a:t>
          </a:r>
          <a:r>
            <a:rPr kumimoji="1" lang="ja-JP" altLang="en-US" sz="1400">
              <a:latin typeface="ＭＳ ゴシック"/>
              <a:ea typeface="ＭＳ ゴシック"/>
            </a:rPr>
            <a:t>％、実質収支額は</a:t>
          </a:r>
          <a:r>
            <a:rPr kumimoji="1" lang="en-US" altLang="ja-JP" sz="1400">
              <a:latin typeface="ＭＳ ゴシック"/>
              <a:ea typeface="ＭＳ ゴシック"/>
            </a:rPr>
            <a:t>7.17</a:t>
          </a:r>
          <a:r>
            <a:rPr kumimoji="1" lang="ja-JP" altLang="en-US" sz="1400">
              <a:latin typeface="ＭＳ ゴシック"/>
              <a:ea typeface="ＭＳ ゴシック"/>
            </a:rPr>
            <a:t>％増の</a:t>
          </a:r>
          <a:r>
            <a:rPr kumimoji="1" lang="en-US" altLang="ja-JP" sz="1400">
              <a:latin typeface="ＭＳ ゴシック"/>
              <a:ea typeface="ＭＳ ゴシック"/>
            </a:rPr>
            <a:t>10.13</a:t>
          </a:r>
          <a:r>
            <a:rPr kumimoji="1" lang="ja-JP" altLang="en-US" sz="1400">
              <a:latin typeface="ＭＳ ゴシック"/>
              <a:ea typeface="ＭＳ ゴシック"/>
            </a:rPr>
            <a:t>％となったことから、実質単年度収支は</a:t>
          </a:r>
          <a:r>
            <a:rPr kumimoji="1" lang="en-US" altLang="ja-JP" sz="1400">
              <a:latin typeface="ＭＳ ゴシック"/>
              <a:ea typeface="ＭＳ ゴシック"/>
            </a:rPr>
            <a:t>8.2</a:t>
          </a:r>
          <a:r>
            <a:rPr kumimoji="1" lang="ja-JP" altLang="en-US" sz="1400">
              <a:latin typeface="ＭＳ ゴシック"/>
              <a:ea typeface="ＭＳ ゴシック"/>
            </a:rPr>
            <a:t>％増の</a:t>
          </a:r>
          <a:r>
            <a:rPr kumimoji="1" lang="en-US" altLang="ja-JP" sz="1400">
              <a:latin typeface="ＭＳ ゴシック"/>
              <a:ea typeface="ＭＳ ゴシック"/>
            </a:rPr>
            <a:t>1.83</a:t>
          </a:r>
          <a:r>
            <a:rPr kumimoji="1" lang="ja-JP" altLang="en-US" sz="1400">
              <a:latin typeface="ＭＳ ゴシック"/>
              <a:ea typeface="ＭＳ ゴシック"/>
            </a:rPr>
            <a:t>％となった。</a:t>
          </a:r>
          <a:endParaRPr kumimoji="1" lang="en-US" altLang="ja-JP" sz="1400">
            <a:latin typeface="ＭＳ ゴシック"/>
            <a:ea typeface="ＭＳ ゴシック"/>
          </a:endParaRPr>
        </a:p>
        <a:p>
          <a:r>
            <a:rPr kumimoji="1" lang="ja-JP" altLang="en-US" sz="1400">
              <a:latin typeface="ＭＳ ゴシック"/>
              <a:ea typeface="ＭＳ ゴシック"/>
            </a:rPr>
            <a:t>　実質収支額は、</a:t>
          </a:r>
          <a:r>
            <a:rPr kumimoji="1" lang="en-US" altLang="ja-JP" sz="1400">
              <a:latin typeface="ＭＳ ゴシック"/>
              <a:ea typeface="ＭＳ ゴシック"/>
            </a:rPr>
            <a:t>390</a:t>
          </a:r>
          <a:r>
            <a:rPr kumimoji="1" lang="ja-JP" altLang="en-US" sz="1400">
              <a:latin typeface="ＭＳ ゴシック"/>
              <a:ea typeface="ＭＳ ゴシック"/>
            </a:rPr>
            <a:t>百万円増の</a:t>
          </a:r>
          <a:r>
            <a:rPr kumimoji="1" lang="en-US" altLang="ja-JP" sz="1400">
              <a:latin typeface="ＭＳ ゴシック"/>
              <a:ea typeface="ＭＳ ゴシック"/>
            </a:rPr>
            <a:t>541</a:t>
          </a:r>
          <a:r>
            <a:rPr kumimoji="1" lang="ja-JP" altLang="en-US" sz="1400">
              <a:latin typeface="ＭＳ ゴシック"/>
              <a:ea typeface="ＭＳ ゴシック"/>
            </a:rPr>
            <a:t>百万円と大幅に増加した</a:t>
          </a:r>
          <a:r>
            <a:rPr kumimoji="1" lang="ja-JP" altLang="en-US" sz="1400">
              <a:solidFill>
                <a:srgbClr val="FF0000"/>
              </a:solidFill>
              <a:latin typeface="ＭＳ ゴシック"/>
              <a:ea typeface="ＭＳ ゴシック"/>
            </a:rPr>
            <a:t>が、前年度分の大規模事業の国庫補助金が納入されたためであり、</a:t>
          </a:r>
          <a:r>
            <a:rPr kumimoji="1" lang="ja-JP" altLang="en-US" sz="1400">
              <a:latin typeface="ＭＳ ゴシック"/>
              <a:ea typeface="ＭＳ ゴシック"/>
            </a:rPr>
            <a:t>。</a:t>
          </a:r>
          <a:endParaRPr kumimoji="1" lang="en-US" altLang="ja-JP" sz="1400">
            <a:latin typeface="ＭＳ ゴシック"/>
            <a:ea typeface="ＭＳ ゴシック"/>
          </a:endParaRPr>
        </a:p>
        <a:p>
          <a:r>
            <a:rPr kumimoji="1" lang="ja-JP" altLang="en-US" sz="1400">
              <a:latin typeface="ＭＳ ゴシック"/>
              <a:ea typeface="ＭＳ ゴシック"/>
            </a:rPr>
            <a:t>　実質単年度収支</a:t>
          </a:r>
          <a:r>
            <a:rPr kumimoji="1" lang="ja-JP" altLang="en-US" sz="1400" strike="sngStrike">
              <a:latin typeface="ＭＳ ゴシック"/>
              <a:ea typeface="ＭＳ ゴシック"/>
            </a:rPr>
            <a:t>の大幅な上昇要因として</a:t>
          </a:r>
          <a:r>
            <a:rPr kumimoji="1" lang="ja-JP" altLang="en-US" sz="1400">
              <a:latin typeface="ＭＳ ゴシック"/>
              <a:ea typeface="ＭＳ ゴシック"/>
            </a:rPr>
            <a:t>は、</a:t>
          </a:r>
          <a:r>
            <a:rPr kumimoji="1" lang="ja-JP" altLang="en-US" sz="1400" strike="sngStrike">
              <a:latin typeface="ＭＳ ゴシック"/>
              <a:ea typeface="ＭＳ ゴシック"/>
            </a:rPr>
            <a:t>令和５年度施行分事業に係る国庫補助金が納入されたためである</a:t>
          </a:r>
          <a:r>
            <a:rPr kumimoji="1" lang="ja-JP" altLang="en-US" sz="1400">
              <a:latin typeface="ＭＳ ゴシック"/>
              <a:ea typeface="ＭＳ ゴシック"/>
            </a:rPr>
            <a:t>。</a:t>
          </a:r>
          <a:r>
            <a:rPr kumimoji="1" lang="ja-JP" altLang="en-US" sz="1400">
              <a:solidFill>
                <a:srgbClr val="FF0000"/>
              </a:solidFill>
              <a:latin typeface="ＭＳ ゴシック"/>
              <a:ea typeface="ＭＳ ゴシック"/>
            </a:rPr>
            <a:t>マイナスからプラスに回復した。</a:t>
          </a:r>
          <a:endParaRPr kumimoji="1" lang="en-US" altLang="ja-JP" sz="1400">
            <a:solidFill>
              <a:srgbClr val="FF0000"/>
            </a:solidFill>
            <a:latin typeface="ＭＳ ゴシック"/>
            <a:ea typeface="ＭＳ ゴシック"/>
          </a:endParaRPr>
        </a:p>
        <a:p>
          <a:r>
            <a:rPr kumimoji="1" lang="ja-JP" altLang="en-US" sz="1400">
              <a:latin typeface="ＭＳ ゴシック"/>
              <a:ea typeface="ＭＳ ゴシック"/>
            </a:rPr>
            <a:t>　今後においても、財減確保に努めるとともに、事務事業の見直しなど歳出削減に向け、健全な行財政運営を行う。</a:t>
          </a:r>
          <a:endParaRPr kumimoji="1" lang="en-US" altLang="ja-JP"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病院事業会計は、</a:t>
          </a:r>
          <a:r>
            <a:rPr kumimoji="1" lang="en-US" altLang="ja-JP" sz="1400">
              <a:latin typeface="ＭＳ ゴシック"/>
              <a:ea typeface="ＭＳ ゴシック"/>
            </a:rPr>
            <a:t>0.27</a:t>
          </a:r>
          <a:r>
            <a:rPr kumimoji="1" lang="ja-JP" altLang="en-US" sz="1400">
              <a:latin typeface="ＭＳ ゴシック"/>
              <a:ea typeface="ＭＳ ゴシック"/>
            </a:rPr>
            <a:t>％上昇したが、△</a:t>
          </a:r>
          <a:r>
            <a:rPr kumimoji="1" lang="en-US" altLang="ja-JP" sz="1400">
              <a:latin typeface="ＭＳ ゴシック"/>
              <a:ea typeface="ＭＳ ゴシック"/>
            </a:rPr>
            <a:t>0.21</a:t>
          </a:r>
          <a:r>
            <a:rPr kumimoji="1" lang="ja-JP" altLang="en-US" sz="1400">
              <a:latin typeface="ＭＳ ゴシック"/>
              <a:ea typeface="ＭＳ ゴシック"/>
            </a:rPr>
            <a:t>％と前年度同様に赤字となった。主な要因としては、リース契約による医療機器の更新であり、赤字への対応にあたっては、一般会計から支出することとしていることから、現金が不足し事業が行えない状況にはならないものと見込んでいる。なお、病院運営については、利用料金制による指定管理者制度を導入していることから、赤字による病院運営への影響はない状況である。</a:t>
          </a:r>
          <a:endParaRPr kumimoji="1" lang="en-US" altLang="ja-JP" sz="1400">
            <a:latin typeface="ＭＳ ゴシック"/>
            <a:ea typeface="ＭＳ ゴシック"/>
          </a:endParaRPr>
        </a:p>
        <a:p>
          <a:r>
            <a:rPr kumimoji="1" lang="ja-JP" altLang="en-US" sz="1400">
              <a:latin typeface="ＭＳ ゴシック"/>
              <a:ea typeface="ＭＳ ゴシック"/>
            </a:rPr>
            <a:t>　下水道事業等会計は、</a:t>
          </a:r>
          <a:r>
            <a:rPr kumimoji="1" lang="en-US" altLang="ja-JP" sz="1400">
              <a:latin typeface="ＭＳ ゴシック"/>
              <a:ea typeface="ＭＳ ゴシック"/>
            </a:rPr>
            <a:t>0.92</a:t>
          </a:r>
          <a:r>
            <a:rPr kumimoji="1" lang="ja-JP" altLang="en-US" sz="1400">
              <a:latin typeface="ＭＳ ゴシック"/>
              <a:ea typeface="ＭＳ ゴシック"/>
            </a:rPr>
            <a:t>％上昇し、</a:t>
          </a:r>
          <a:r>
            <a:rPr kumimoji="1" lang="en-US" altLang="ja-JP" sz="1400">
              <a:latin typeface="ＭＳ ゴシック"/>
              <a:ea typeface="ＭＳ ゴシック"/>
            </a:rPr>
            <a:t>6.13</a:t>
          </a:r>
          <a:r>
            <a:rPr kumimoji="1" lang="ja-JP" altLang="en-US" sz="1400">
              <a:latin typeface="ＭＳ ゴシック"/>
              <a:ea typeface="ＭＳ ゴシック"/>
            </a:rPr>
            <a:t>％となった。主な要因としては、地方債償還金の減少以上に、借入額が減少しているためである。</a:t>
          </a:r>
        </a:p>
        <a:p>
          <a:r>
            <a:rPr kumimoji="1" lang="ja-JP" altLang="en-US" sz="1400">
              <a:latin typeface="ＭＳ ゴシック"/>
              <a:ea typeface="ＭＳ ゴシック"/>
            </a:rPr>
            <a:t>　水道事業会計は、1.22％上昇し、3.32％となった。主な要因としては、近年地方債の借入は行っておらず、償還が進んだためである。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132</v>
      </c>
      <c r="C2" s="4"/>
      <c r="D2" s="40"/>
    </row>
    <row r="3" spans="1:119" ht="18.75" customHeight="1">
      <c r="A3" s="2"/>
      <c r="B3" s="5" t="s">
        <v>134</v>
      </c>
      <c r="C3" s="22"/>
      <c r="D3" s="22"/>
      <c r="E3" s="44"/>
      <c r="F3" s="44"/>
      <c r="G3" s="44"/>
      <c r="H3" s="44"/>
      <c r="I3" s="44"/>
      <c r="J3" s="44"/>
      <c r="K3" s="44"/>
      <c r="L3" s="44" t="s">
        <v>125</v>
      </c>
      <c r="M3" s="44"/>
      <c r="N3" s="44"/>
      <c r="O3" s="44"/>
      <c r="P3" s="44"/>
      <c r="Q3" s="44"/>
      <c r="R3" s="94"/>
      <c r="S3" s="94"/>
      <c r="T3" s="94"/>
      <c r="U3" s="94"/>
      <c r="V3" s="112"/>
      <c r="W3" s="127" t="s">
        <v>137</v>
      </c>
      <c r="X3" s="137"/>
      <c r="Y3" s="137"/>
      <c r="Z3" s="137"/>
      <c r="AA3" s="137"/>
      <c r="AB3" s="22"/>
      <c r="AC3" s="94" t="s">
        <v>139</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149</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11263258</v>
      </c>
      <c r="BO4" s="216"/>
      <c r="BP4" s="216"/>
      <c r="BQ4" s="216"/>
      <c r="BR4" s="216"/>
      <c r="BS4" s="216"/>
      <c r="BT4" s="216"/>
      <c r="BU4" s="219"/>
      <c r="BV4" s="213">
        <v>10614177</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10.1</v>
      </c>
      <c r="CU4" s="237"/>
      <c r="CV4" s="237"/>
      <c r="CW4" s="237"/>
      <c r="CX4" s="237"/>
      <c r="CY4" s="237"/>
      <c r="CZ4" s="237"/>
      <c r="DA4" s="245"/>
      <c r="DB4" s="229">
        <v>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70</v>
      </c>
      <c r="AV5" s="139"/>
      <c r="AW5" s="139"/>
      <c r="AX5" s="139"/>
      <c r="AY5" s="190" t="s">
        <v>143</v>
      </c>
      <c r="AZ5" s="198"/>
      <c r="BA5" s="198"/>
      <c r="BB5" s="198"/>
      <c r="BC5" s="198"/>
      <c r="BD5" s="198"/>
      <c r="BE5" s="198"/>
      <c r="BF5" s="198"/>
      <c r="BG5" s="198"/>
      <c r="BH5" s="198"/>
      <c r="BI5" s="198"/>
      <c r="BJ5" s="198"/>
      <c r="BK5" s="198"/>
      <c r="BL5" s="198"/>
      <c r="BM5" s="209"/>
      <c r="BN5" s="214">
        <v>10658920</v>
      </c>
      <c r="BO5" s="217"/>
      <c r="BP5" s="217"/>
      <c r="BQ5" s="217"/>
      <c r="BR5" s="217"/>
      <c r="BS5" s="217"/>
      <c r="BT5" s="217"/>
      <c r="BU5" s="220"/>
      <c r="BV5" s="214">
        <v>10337972</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91.4</v>
      </c>
      <c r="CU5" s="238"/>
      <c r="CV5" s="238"/>
      <c r="CW5" s="238"/>
      <c r="CX5" s="238"/>
      <c r="CY5" s="238"/>
      <c r="CZ5" s="238"/>
      <c r="DA5" s="246"/>
      <c r="DB5" s="230">
        <v>92.4</v>
      </c>
      <c r="DC5" s="238"/>
      <c r="DD5" s="238"/>
      <c r="DE5" s="238"/>
      <c r="DF5" s="238"/>
      <c r="DG5" s="238"/>
      <c r="DH5" s="238"/>
      <c r="DI5" s="246"/>
    </row>
    <row r="6" spans="1:119" ht="18.75" customHeight="1">
      <c r="A6" s="2"/>
      <c r="B6" s="8" t="s">
        <v>160</v>
      </c>
      <c r="C6" s="25"/>
      <c r="D6" s="25"/>
      <c r="E6" s="47"/>
      <c r="F6" s="47"/>
      <c r="G6" s="47"/>
      <c r="H6" s="47"/>
      <c r="I6" s="47"/>
      <c r="J6" s="47"/>
      <c r="K6" s="47"/>
      <c r="L6" s="47" t="s">
        <v>162</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74</v>
      </c>
      <c r="AN6" s="58"/>
      <c r="AO6" s="58"/>
      <c r="AP6" s="58"/>
      <c r="AQ6" s="58"/>
      <c r="AR6" s="58"/>
      <c r="AS6" s="58"/>
      <c r="AT6" s="63"/>
      <c r="AU6" s="182" t="s">
        <v>70</v>
      </c>
      <c r="AV6" s="139"/>
      <c r="AW6" s="139"/>
      <c r="AX6" s="139"/>
      <c r="AY6" s="190" t="s">
        <v>166</v>
      </c>
      <c r="AZ6" s="198"/>
      <c r="BA6" s="198"/>
      <c r="BB6" s="198"/>
      <c r="BC6" s="198"/>
      <c r="BD6" s="198"/>
      <c r="BE6" s="198"/>
      <c r="BF6" s="198"/>
      <c r="BG6" s="198"/>
      <c r="BH6" s="198"/>
      <c r="BI6" s="198"/>
      <c r="BJ6" s="198"/>
      <c r="BK6" s="198"/>
      <c r="BL6" s="198"/>
      <c r="BM6" s="209"/>
      <c r="BN6" s="214">
        <v>604338</v>
      </c>
      <c r="BO6" s="217"/>
      <c r="BP6" s="217"/>
      <c r="BQ6" s="217"/>
      <c r="BR6" s="217"/>
      <c r="BS6" s="217"/>
      <c r="BT6" s="217"/>
      <c r="BU6" s="220"/>
      <c r="BV6" s="214">
        <v>276205</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91.7</v>
      </c>
      <c r="CU6" s="239"/>
      <c r="CV6" s="239"/>
      <c r="CW6" s="239"/>
      <c r="CX6" s="239"/>
      <c r="CY6" s="239"/>
      <c r="CZ6" s="239"/>
      <c r="DA6" s="247"/>
      <c r="DB6" s="231">
        <v>93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70</v>
      </c>
      <c r="AV7" s="139"/>
      <c r="AW7" s="139"/>
      <c r="AX7" s="139"/>
      <c r="AY7" s="190" t="s">
        <v>170</v>
      </c>
      <c r="AZ7" s="198"/>
      <c r="BA7" s="198"/>
      <c r="BB7" s="198"/>
      <c r="BC7" s="198"/>
      <c r="BD7" s="198"/>
      <c r="BE7" s="198"/>
      <c r="BF7" s="198"/>
      <c r="BG7" s="198"/>
      <c r="BH7" s="198"/>
      <c r="BI7" s="198"/>
      <c r="BJ7" s="198"/>
      <c r="BK7" s="198"/>
      <c r="BL7" s="198"/>
      <c r="BM7" s="209"/>
      <c r="BN7" s="214">
        <v>63227</v>
      </c>
      <c r="BO7" s="217"/>
      <c r="BP7" s="217"/>
      <c r="BQ7" s="217"/>
      <c r="BR7" s="217"/>
      <c r="BS7" s="217"/>
      <c r="BT7" s="217"/>
      <c r="BU7" s="220"/>
      <c r="BV7" s="214">
        <v>124817</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5341811</v>
      </c>
      <c r="CU7" s="217"/>
      <c r="CV7" s="217"/>
      <c r="CW7" s="217"/>
      <c r="CX7" s="217"/>
      <c r="CY7" s="217"/>
      <c r="CZ7" s="217"/>
      <c r="DA7" s="220"/>
      <c r="DB7" s="214">
        <v>5118832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70</v>
      </c>
      <c r="AV8" s="139"/>
      <c r="AW8" s="139"/>
      <c r="AX8" s="139"/>
      <c r="AY8" s="190" t="s">
        <v>175</v>
      </c>
      <c r="AZ8" s="198"/>
      <c r="BA8" s="198"/>
      <c r="BB8" s="198"/>
      <c r="BC8" s="198"/>
      <c r="BD8" s="198"/>
      <c r="BE8" s="198"/>
      <c r="BF8" s="198"/>
      <c r="BG8" s="198"/>
      <c r="BH8" s="198"/>
      <c r="BI8" s="198"/>
      <c r="BJ8" s="198"/>
      <c r="BK8" s="198"/>
      <c r="BL8" s="198"/>
      <c r="BM8" s="209"/>
      <c r="BN8" s="214">
        <v>541111</v>
      </c>
      <c r="BO8" s="217"/>
      <c r="BP8" s="217"/>
      <c r="BQ8" s="217"/>
      <c r="BR8" s="217"/>
      <c r="BS8" s="217"/>
      <c r="BT8" s="217"/>
      <c r="BU8" s="220"/>
      <c r="BV8" s="214">
        <v>151388</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0.44</v>
      </c>
      <c r="CU8" s="240"/>
      <c r="CV8" s="240"/>
      <c r="CW8" s="240"/>
      <c r="CX8" s="240"/>
      <c r="CY8" s="240"/>
      <c r="CZ8" s="240"/>
      <c r="DA8" s="248"/>
      <c r="DB8" s="232">
        <v>0.44</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17018</v>
      </c>
      <c r="S9" s="106"/>
      <c r="T9" s="106"/>
      <c r="U9" s="106"/>
      <c r="V9" s="117"/>
      <c r="W9" s="127" t="s">
        <v>177</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70</v>
      </c>
      <c r="AV9" s="139"/>
      <c r="AW9" s="139"/>
      <c r="AX9" s="139"/>
      <c r="AY9" s="190" t="s">
        <v>72</v>
      </c>
      <c r="AZ9" s="198"/>
      <c r="BA9" s="198"/>
      <c r="BB9" s="198"/>
      <c r="BC9" s="198"/>
      <c r="BD9" s="198"/>
      <c r="BE9" s="198"/>
      <c r="BF9" s="198"/>
      <c r="BG9" s="198"/>
      <c r="BH9" s="198"/>
      <c r="BI9" s="198"/>
      <c r="BJ9" s="198"/>
      <c r="BK9" s="198"/>
      <c r="BL9" s="198"/>
      <c r="BM9" s="209"/>
      <c r="BN9" s="214">
        <v>389723</v>
      </c>
      <c r="BO9" s="217"/>
      <c r="BP9" s="217"/>
      <c r="BQ9" s="217"/>
      <c r="BR9" s="217"/>
      <c r="BS9" s="217"/>
      <c r="BT9" s="217"/>
      <c r="BU9" s="220"/>
      <c r="BV9" s="214">
        <v>-314784</v>
      </c>
      <c r="BW9" s="217"/>
      <c r="BX9" s="217"/>
      <c r="BY9" s="217"/>
      <c r="BZ9" s="217"/>
      <c r="CA9" s="217"/>
      <c r="CB9" s="217"/>
      <c r="CC9" s="220"/>
      <c r="CD9" s="192" t="s">
        <v>68</v>
      </c>
      <c r="CE9" s="111"/>
      <c r="CF9" s="111"/>
      <c r="CG9" s="111"/>
      <c r="CH9" s="111"/>
      <c r="CI9" s="111"/>
      <c r="CJ9" s="111"/>
      <c r="CK9" s="111"/>
      <c r="CL9" s="111"/>
      <c r="CM9" s="111"/>
      <c r="CN9" s="111"/>
      <c r="CO9" s="111"/>
      <c r="CP9" s="111"/>
      <c r="CQ9" s="111"/>
      <c r="CR9" s="111"/>
      <c r="CS9" s="211"/>
      <c r="CT9" s="230">
        <v>9.8000000000000007</v>
      </c>
      <c r="CU9" s="238"/>
      <c r="CV9" s="238"/>
      <c r="CW9" s="238"/>
      <c r="CX9" s="238"/>
      <c r="CY9" s="238"/>
      <c r="CZ9" s="238"/>
      <c r="DA9" s="246"/>
      <c r="DB9" s="230">
        <v>9.8000000000000007</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18304</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70</v>
      </c>
      <c r="AV10" s="139"/>
      <c r="AW10" s="139"/>
      <c r="AX10" s="139"/>
      <c r="AY10" s="190" t="s">
        <v>185</v>
      </c>
      <c r="AZ10" s="198"/>
      <c r="BA10" s="198"/>
      <c r="BB10" s="198"/>
      <c r="BC10" s="198"/>
      <c r="BD10" s="198"/>
      <c r="BE10" s="198"/>
      <c r="BF10" s="198"/>
      <c r="BG10" s="198"/>
      <c r="BH10" s="198"/>
      <c r="BI10" s="198"/>
      <c r="BJ10" s="198"/>
      <c r="BK10" s="198"/>
      <c r="BL10" s="198"/>
      <c r="BM10" s="209"/>
      <c r="BN10" s="214">
        <v>92719</v>
      </c>
      <c r="BO10" s="217"/>
      <c r="BP10" s="217"/>
      <c r="BQ10" s="217"/>
      <c r="BR10" s="217"/>
      <c r="BS10" s="217"/>
      <c r="BT10" s="217"/>
      <c r="BU10" s="220"/>
      <c r="BV10" s="214">
        <v>302759</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70</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198</v>
      </c>
      <c r="C12" s="28"/>
      <c r="D12" s="28"/>
      <c r="E12" s="28"/>
      <c r="F12" s="28"/>
      <c r="G12" s="28"/>
      <c r="H12" s="28"/>
      <c r="I12" s="28"/>
      <c r="J12" s="28"/>
      <c r="K12" s="60"/>
      <c r="L12" s="66" t="s">
        <v>201</v>
      </c>
      <c r="M12" s="75"/>
      <c r="N12" s="75"/>
      <c r="O12" s="75"/>
      <c r="P12" s="75"/>
      <c r="Q12" s="87"/>
      <c r="R12" s="99">
        <v>16080</v>
      </c>
      <c r="S12" s="108"/>
      <c r="T12" s="108"/>
      <c r="U12" s="108"/>
      <c r="V12" s="120"/>
      <c r="W12" s="132" t="s">
        <v>5</v>
      </c>
      <c r="X12" s="139"/>
      <c r="Y12" s="139"/>
      <c r="Z12" s="139"/>
      <c r="AA12" s="139"/>
      <c r="AB12" s="144"/>
      <c r="AC12" s="148" t="s">
        <v>111</v>
      </c>
      <c r="AD12" s="155"/>
      <c r="AE12" s="155"/>
      <c r="AF12" s="155"/>
      <c r="AG12" s="158"/>
      <c r="AH12" s="148" t="s">
        <v>202</v>
      </c>
      <c r="AI12" s="155"/>
      <c r="AJ12" s="155"/>
      <c r="AK12" s="155"/>
      <c r="AL12" s="170"/>
      <c r="AM12" s="175" t="s">
        <v>204</v>
      </c>
      <c r="AN12" s="58"/>
      <c r="AO12" s="58"/>
      <c r="AP12" s="58"/>
      <c r="AQ12" s="58"/>
      <c r="AR12" s="58"/>
      <c r="AS12" s="58"/>
      <c r="AT12" s="63"/>
      <c r="AU12" s="182" t="s">
        <v>70</v>
      </c>
      <c r="AV12" s="139"/>
      <c r="AW12" s="139"/>
      <c r="AX12" s="139"/>
      <c r="AY12" s="190" t="s">
        <v>206</v>
      </c>
      <c r="AZ12" s="198"/>
      <c r="BA12" s="198"/>
      <c r="BB12" s="198"/>
      <c r="BC12" s="198"/>
      <c r="BD12" s="198"/>
      <c r="BE12" s="198"/>
      <c r="BF12" s="198"/>
      <c r="BG12" s="198"/>
      <c r="BH12" s="198"/>
      <c r="BI12" s="198"/>
      <c r="BJ12" s="198"/>
      <c r="BK12" s="198"/>
      <c r="BL12" s="198"/>
      <c r="BM12" s="209"/>
      <c r="BN12" s="214">
        <v>384935</v>
      </c>
      <c r="BO12" s="217"/>
      <c r="BP12" s="217"/>
      <c r="BQ12" s="217"/>
      <c r="BR12" s="217"/>
      <c r="BS12" s="217"/>
      <c r="BT12" s="217"/>
      <c r="BU12" s="220"/>
      <c r="BV12" s="214">
        <v>314224</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15985</v>
      </c>
      <c r="S13" s="109"/>
      <c r="T13" s="109"/>
      <c r="U13" s="109"/>
      <c r="V13" s="121"/>
      <c r="W13" s="130" t="s">
        <v>211</v>
      </c>
      <c r="X13" s="56"/>
      <c r="Y13" s="56"/>
      <c r="Z13" s="56"/>
      <c r="AA13" s="56"/>
      <c r="AB13" s="25"/>
      <c r="AC13" s="72">
        <v>557</v>
      </c>
      <c r="AD13" s="80"/>
      <c r="AE13" s="80"/>
      <c r="AF13" s="80"/>
      <c r="AG13" s="84"/>
      <c r="AH13" s="72">
        <v>658</v>
      </c>
      <c r="AI13" s="80"/>
      <c r="AJ13" s="80"/>
      <c r="AK13" s="80"/>
      <c r="AL13" s="118"/>
      <c r="AM13" s="175" t="s">
        <v>212</v>
      </c>
      <c r="AN13" s="58"/>
      <c r="AO13" s="58"/>
      <c r="AP13" s="58"/>
      <c r="AQ13" s="58"/>
      <c r="AR13" s="58"/>
      <c r="AS13" s="58"/>
      <c r="AT13" s="63"/>
      <c r="AU13" s="182" t="s">
        <v>214</v>
      </c>
      <c r="AV13" s="139"/>
      <c r="AW13" s="139"/>
      <c r="AX13" s="139"/>
      <c r="AY13" s="190" t="s">
        <v>216</v>
      </c>
      <c r="AZ13" s="198"/>
      <c r="BA13" s="198"/>
      <c r="BB13" s="198"/>
      <c r="BC13" s="198"/>
      <c r="BD13" s="198"/>
      <c r="BE13" s="198"/>
      <c r="BF13" s="198"/>
      <c r="BG13" s="198"/>
      <c r="BH13" s="198"/>
      <c r="BI13" s="198"/>
      <c r="BJ13" s="198"/>
      <c r="BK13" s="198"/>
      <c r="BL13" s="198"/>
      <c r="BM13" s="209"/>
      <c r="BN13" s="214">
        <v>97507</v>
      </c>
      <c r="BO13" s="217"/>
      <c r="BP13" s="217"/>
      <c r="BQ13" s="217"/>
      <c r="BR13" s="217"/>
      <c r="BS13" s="217"/>
      <c r="BT13" s="217"/>
      <c r="BU13" s="220"/>
      <c r="BV13" s="214">
        <v>-326249</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7.8</v>
      </c>
      <c r="CU13" s="238"/>
      <c r="CV13" s="238"/>
      <c r="CW13" s="238"/>
      <c r="CX13" s="238"/>
      <c r="CY13" s="238"/>
      <c r="CZ13" s="238"/>
      <c r="DA13" s="246"/>
      <c r="DB13" s="230">
        <v>7.7</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16312</v>
      </c>
      <c r="S14" s="109"/>
      <c r="T14" s="109"/>
      <c r="U14" s="109"/>
      <c r="V14" s="121"/>
      <c r="W14" s="129"/>
      <c r="X14" s="57"/>
      <c r="Y14" s="57"/>
      <c r="Z14" s="57"/>
      <c r="AA14" s="57"/>
      <c r="AB14" s="24"/>
      <c r="AC14" s="149">
        <v>6.8</v>
      </c>
      <c r="AD14" s="156"/>
      <c r="AE14" s="156"/>
      <c r="AF14" s="156"/>
      <c r="AG14" s="159"/>
      <c r="AH14" s="149">
        <v>7.4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55.5</v>
      </c>
      <c r="CU14" s="242"/>
      <c r="CV14" s="242"/>
      <c r="CW14" s="242"/>
      <c r="CX14" s="242"/>
      <c r="CY14" s="242"/>
      <c r="CZ14" s="242"/>
      <c r="DA14" s="250"/>
      <c r="DB14" s="234">
        <v>24.3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16240</v>
      </c>
      <c r="S15" s="109"/>
      <c r="T15" s="109"/>
      <c r="U15" s="109"/>
      <c r="V15" s="121"/>
      <c r="W15" s="130" t="s">
        <v>6</v>
      </c>
      <c r="X15" s="56"/>
      <c r="Y15" s="56"/>
      <c r="Z15" s="56"/>
      <c r="AA15" s="56"/>
      <c r="AB15" s="25"/>
      <c r="AC15" s="72">
        <v>2605</v>
      </c>
      <c r="AD15" s="80"/>
      <c r="AE15" s="80"/>
      <c r="AF15" s="80"/>
      <c r="AG15" s="84"/>
      <c r="AH15" s="72">
        <v>2981</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2083483</v>
      </c>
      <c r="BO15" s="216"/>
      <c r="BP15" s="216"/>
      <c r="BQ15" s="216"/>
      <c r="BR15" s="216"/>
      <c r="BS15" s="216"/>
      <c r="BT15" s="216"/>
      <c r="BU15" s="219"/>
      <c r="BV15" s="213">
        <v>2049658</v>
      </c>
      <c r="BW15" s="216"/>
      <c r="BX15" s="216"/>
      <c r="BY15" s="216"/>
      <c r="BZ15" s="216"/>
      <c r="CA15" s="216"/>
      <c r="CB15" s="216"/>
      <c r="CC15" s="219"/>
      <c r="CD15" s="222" t="s">
        <v>210</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228</v>
      </c>
      <c r="S16" s="110"/>
      <c r="T16" s="110"/>
      <c r="U16" s="110"/>
      <c r="V16" s="122"/>
      <c r="W16" s="129"/>
      <c r="X16" s="57"/>
      <c r="Y16" s="57"/>
      <c r="Z16" s="57"/>
      <c r="AA16" s="57"/>
      <c r="AB16" s="24"/>
      <c r="AC16" s="149">
        <v>31.9</v>
      </c>
      <c r="AD16" s="156"/>
      <c r="AE16" s="156"/>
      <c r="AF16" s="156"/>
      <c r="AG16" s="159"/>
      <c r="AH16" s="149">
        <v>33.4</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4810477</v>
      </c>
      <c r="BO16" s="217"/>
      <c r="BP16" s="217"/>
      <c r="BQ16" s="217"/>
      <c r="BR16" s="217"/>
      <c r="BS16" s="217"/>
      <c r="BT16" s="217"/>
      <c r="BU16" s="220"/>
      <c r="BV16" s="214">
        <v>4680922</v>
      </c>
      <c r="BW16" s="217"/>
      <c r="BX16" s="217"/>
      <c r="BY16" s="217"/>
      <c r="BZ16" s="217"/>
      <c r="CA16" s="217"/>
      <c r="CB16" s="217"/>
      <c r="CC16" s="220"/>
      <c r="CD16" s="192"/>
      <c r="CE16" s="224" t="s">
        <v>231</v>
      </c>
      <c r="CF16" s="224"/>
      <c r="CG16" s="224"/>
      <c r="CH16" s="224"/>
      <c r="CI16" s="224"/>
      <c r="CJ16" s="224"/>
      <c r="CK16" s="224"/>
      <c r="CL16" s="224"/>
      <c r="CM16" s="224"/>
      <c r="CN16" s="224"/>
      <c r="CO16" s="224"/>
      <c r="CP16" s="224"/>
      <c r="CQ16" s="224"/>
      <c r="CR16" s="224"/>
      <c r="CS16" s="227"/>
      <c r="CT16" s="230">
        <v>1.1000000000000001</v>
      </c>
      <c r="CU16" s="238"/>
      <c r="CV16" s="238"/>
      <c r="CW16" s="238"/>
      <c r="CX16" s="238"/>
      <c r="CY16" s="238"/>
      <c r="CZ16" s="238"/>
      <c r="DA16" s="246"/>
      <c r="DB16" s="230">
        <v>2.1</v>
      </c>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232</v>
      </c>
      <c r="S17" s="110"/>
      <c r="T17" s="110"/>
      <c r="U17" s="110"/>
      <c r="V17" s="122"/>
      <c r="W17" s="130" t="s">
        <v>95</v>
      </c>
      <c r="X17" s="56"/>
      <c r="Y17" s="56"/>
      <c r="Z17" s="56"/>
      <c r="AA17" s="56"/>
      <c r="AB17" s="25"/>
      <c r="AC17" s="72">
        <v>5008</v>
      </c>
      <c r="AD17" s="80"/>
      <c r="AE17" s="80"/>
      <c r="AF17" s="80"/>
      <c r="AG17" s="84"/>
      <c r="AH17" s="72">
        <v>5284</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2598510</v>
      </c>
      <c r="BO17" s="217"/>
      <c r="BP17" s="217"/>
      <c r="BQ17" s="217"/>
      <c r="BR17" s="217"/>
      <c r="BS17" s="217"/>
      <c r="BT17" s="217"/>
      <c r="BU17" s="220"/>
      <c r="BV17" s="214">
        <v>2551326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72.760000000000005</v>
      </c>
      <c r="M18" s="70"/>
      <c r="N18" s="70"/>
      <c r="O18" s="70"/>
      <c r="P18" s="70"/>
      <c r="Q18" s="70"/>
      <c r="R18" s="102"/>
      <c r="S18" s="102"/>
      <c r="T18" s="102"/>
      <c r="U18" s="102"/>
      <c r="V18" s="123"/>
      <c r="W18" s="131"/>
      <c r="X18" s="138"/>
      <c r="Y18" s="138"/>
      <c r="Z18" s="138"/>
      <c r="AA18" s="138"/>
      <c r="AB18" s="26"/>
      <c r="AC18" s="150">
        <v>61.3</v>
      </c>
      <c r="AD18" s="157"/>
      <c r="AE18" s="157"/>
      <c r="AF18" s="157"/>
      <c r="AG18" s="160"/>
      <c r="AH18" s="150">
        <v>59.2</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4912983</v>
      </c>
      <c r="BO18" s="217"/>
      <c r="BP18" s="217"/>
      <c r="BQ18" s="217"/>
      <c r="BR18" s="217"/>
      <c r="BS18" s="217"/>
      <c r="BT18" s="217"/>
      <c r="BU18" s="220"/>
      <c r="BV18" s="214">
        <v>4748223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234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236</v>
      </c>
      <c r="AZ19" s="198"/>
      <c r="BA19" s="198"/>
      <c r="BB19" s="198"/>
      <c r="BC19" s="198"/>
      <c r="BD19" s="198"/>
      <c r="BE19" s="198"/>
      <c r="BF19" s="198"/>
      <c r="BG19" s="198"/>
      <c r="BH19" s="198"/>
      <c r="BI19" s="198"/>
      <c r="BJ19" s="198"/>
      <c r="BK19" s="198"/>
      <c r="BL19" s="198"/>
      <c r="BM19" s="209"/>
      <c r="BN19" s="214">
        <v>6887548</v>
      </c>
      <c r="BO19" s="217"/>
      <c r="BP19" s="217"/>
      <c r="BQ19" s="217"/>
      <c r="BR19" s="217"/>
      <c r="BS19" s="217"/>
      <c r="BT19" s="217"/>
      <c r="BU19" s="220"/>
      <c r="BV19" s="214">
        <v>6735928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5977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140</v>
      </c>
      <c r="C22" s="33"/>
      <c r="D22" s="41"/>
      <c r="E22" s="50" t="s">
        <v>5</v>
      </c>
      <c r="F22" s="56"/>
      <c r="G22" s="56"/>
      <c r="H22" s="56"/>
      <c r="I22" s="56"/>
      <c r="J22" s="56"/>
      <c r="K22" s="25"/>
      <c r="L22" s="50" t="s">
        <v>243</v>
      </c>
      <c r="M22" s="56"/>
      <c r="N22" s="56"/>
      <c r="O22" s="56"/>
      <c r="P22" s="25"/>
      <c r="Q22" s="92" t="s">
        <v>244</v>
      </c>
      <c r="R22" s="104"/>
      <c r="S22" s="104"/>
      <c r="T22" s="104"/>
      <c r="U22" s="104"/>
      <c r="V22" s="125"/>
      <c r="W22" s="133" t="s">
        <v>53</v>
      </c>
      <c r="X22" s="33"/>
      <c r="Y22" s="41"/>
      <c r="Z22" s="50" t="s">
        <v>5</v>
      </c>
      <c r="AA22" s="56"/>
      <c r="AB22" s="56"/>
      <c r="AC22" s="56"/>
      <c r="AD22" s="56"/>
      <c r="AE22" s="56"/>
      <c r="AF22" s="56"/>
      <c r="AG22" s="25"/>
      <c r="AH22" s="163" t="s">
        <v>180</v>
      </c>
      <c r="AI22" s="56"/>
      <c r="AJ22" s="56"/>
      <c r="AK22" s="56"/>
      <c r="AL22" s="25"/>
      <c r="AM22" s="163" t="s">
        <v>246</v>
      </c>
      <c r="AN22" s="178"/>
      <c r="AO22" s="178"/>
      <c r="AP22" s="178"/>
      <c r="AQ22" s="178"/>
      <c r="AR22" s="180"/>
      <c r="AS22" s="92" t="s">
        <v>244</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9311709</v>
      </c>
      <c r="BO22" s="216"/>
      <c r="BP22" s="216"/>
      <c r="BQ22" s="216"/>
      <c r="BR22" s="216"/>
      <c r="BS22" s="216"/>
      <c r="BT22" s="216"/>
      <c r="BU22" s="219"/>
      <c r="BV22" s="213">
        <v>8551806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1769441</v>
      </c>
      <c r="BO23" s="217"/>
      <c r="BP23" s="217"/>
      <c r="BQ23" s="217"/>
      <c r="BR23" s="217"/>
      <c r="BS23" s="217"/>
      <c r="BT23" s="217"/>
      <c r="BU23" s="220"/>
      <c r="BV23" s="214">
        <v>1904513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7950</v>
      </c>
      <c r="R24" s="80"/>
      <c r="S24" s="80"/>
      <c r="T24" s="80"/>
      <c r="U24" s="80"/>
      <c r="V24" s="84"/>
      <c r="W24" s="134"/>
      <c r="X24" s="34"/>
      <c r="Y24" s="42"/>
      <c r="Z24" s="52" t="s">
        <v>229</v>
      </c>
      <c r="AA24" s="58"/>
      <c r="AB24" s="58"/>
      <c r="AC24" s="58"/>
      <c r="AD24" s="58"/>
      <c r="AE24" s="58"/>
      <c r="AF24" s="58"/>
      <c r="AG24" s="63"/>
      <c r="AH24" s="72">
        <v>139</v>
      </c>
      <c r="AI24" s="80"/>
      <c r="AJ24" s="80"/>
      <c r="AK24" s="80"/>
      <c r="AL24" s="84"/>
      <c r="AM24" s="72">
        <v>406297</v>
      </c>
      <c r="AN24" s="80"/>
      <c r="AO24" s="80"/>
      <c r="AP24" s="80"/>
      <c r="AQ24" s="80"/>
      <c r="AR24" s="84"/>
      <c r="AS24" s="72">
        <v>2923</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8018768</v>
      </c>
      <c r="BO24" s="217"/>
      <c r="BP24" s="217"/>
      <c r="BQ24" s="217"/>
      <c r="BR24" s="217"/>
      <c r="BS24" s="217"/>
      <c r="BT24" s="217"/>
      <c r="BU24" s="220"/>
      <c r="BV24" s="214">
        <v>7123579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6340</v>
      </c>
      <c r="R25" s="80"/>
      <c r="S25" s="80"/>
      <c r="T25" s="80"/>
      <c r="U25" s="80"/>
      <c r="V25" s="84"/>
      <c r="W25" s="134"/>
      <c r="X25" s="34"/>
      <c r="Y25" s="42"/>
      <c r="Z25" s="52" t="s">
        <v>258</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503424</v>
      </c>
      <c r="BO25" s="216"/>
      <c r="BP25" s="216"/>
      <c r="BQ25" s="216"/>
      <c r="BR25" s="216"/>
      <c r="BS25" s="216"/>
      <c r="BT25" s="216"/>
      <c r="BU25" s="219"/>
      <c r="BV25" s="213">
        <v>938727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5910</v>
      </c>
      <c r="R26" s="80"/>
      <c r="S26" s="80"/>
      <c r="T26" s="80"/>
      <c r="U26" s="80"/>
      <c r="V26" s="84"/>
      <c r="W26" s="134"/>
      <c r="X26" s="34"/>
      <c r="Y26" s="42"/>
      <c r="Z26" s="52" t="s">
        <v>260</v>
      </c>
      <c r="AA26" s="143"/>
      <c r="AB26" s="143"/>
      <c r="AC26" s="143"/>
      <c r="AD26" s="143"/>
      <c r="AE26" s="143"/>
      <c r="AF26" s="143"/>
      <c r="AG26" s="161"/>
      <c r="AH26" s="72">
        <v>3</v>
      </c>
      <c r="AI26" s="80"/>
      <c r="AJ26" s="80"/>
      <c r="AK26" s="80"/>
      <c r="AL26" s="84"/>
      <c r="AM26" s="72">
        <v>8742</v>
      </c>
      <c r="AN26" s="80"/>
      <c r="AO26" s="80"/>
      <c r="AP26" s="80"/>
      <c r="AQ26" s="80"/>
      <c r="AR26" s="84"/>
      <c r="AS26" s="72">
        <v>2914</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3100</v>
      </c>
      <c r="R27" s="80"/>
      <c r="S27" s="80"/>
      <c r="T27" s="80"/>
      <c r="U27" s="80"/>
      <c r="V27" s="84"/>
      <c r="W27" s="134"/>
      <c r="X27" s="34"/>
      <c r="Y27" s="42"/>
      <c r="Z27" s="52" t="s">
        <v>263</v>
      </c>
      <c r="AA27" s="58"/>
      <c r="AB27" s="58"/>
      <c r="AC27" s="58"/>
      <c r="AD27" s="58"/>
      <c r="AE27" s="58"/>
      <c r="AF27" s="58"/>
      <c r="AG27" s="63"/>
      <c r="AH27" s="72">
        <v>17</v>
      </c>
      <c r="AI27" s="80"/>
      <c r="AJ27" s="80"/>
      <c r="AK27" s="80"/>
      <c r="AL27" s="84"/>
      <c r="AM27" s="72">
        <v>50792</v>
      </c>
      <c r="AN27" s="80"/>
      <c r="AO27" s="80"/>
      <c r="AP27" s="80"/>
      <c r="AQ27" s="80"/>
      <c r="AR27" s="84"/>
      <c r="AS27" s="72">
        <v>2988</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31000</v>
      </c>
      <c r="BO27" s="218"/>
      <c r="BP27" s="218"/>
      <c r="BQ27" s="218"/>
      <c r="BR27" s="218"/>
      <c r="BS27" s="218"/>
      <c r="BT27" s="218"/>
      <c r="BU27" s="221"/>
      <c r="BV27" s="215">
        <v>31000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2460</v>
      </c>
      <c r="R28" s="80"/>
      <c r="S28" s="80"/>
      <c r="T28" s="80"/>
      <c r="U28" s="80"/>
      <c r="V28" s="84"/>
      <c r="W28" s="134"/>
      <c r="X28" s="34"/>
      <c r="Y28" s="42"/>
      <c r="Z28" s="52" t="s">
        <v>33</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268</v>
      </c>
      <c r="AZ28" s="201"/>
      <c r="BA28" s="201"/>
      <c r="BB28" s="204"/>
      <c r="BC28" s="189" t="s">
        <v>102</v>
      </c>
      <c r="BD28" s="197"/>
      <c r="BE28" s="197"/>
      <c r="BF28" s="197"/>
      <c r="BG28" s="197"/>
      <c r="BH28" s="197"/>
      <c r="BI28" s="197"/>
      <c r="BJ28" s="197"/>
      <c r="BK28" s="197"/>
      <c r="BL28" s="197"/>
      <c r="BM28" s="208"/>
      <c r="BN28" s="213">
        <v>737100</v>
      </c>
      <c r="BO28" s="216"/>
      <c r="BP28" s="216"/>
      <c r="BQ28" s="216"/>
      <c r="BR28" s="216"/>
      <c r="BS28" s="216"/>
      <c r="BT28" s="216"/>
      <c r="BU28" s="219"/>
      <c r="BV28" s="213">
        <v>1029316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14</v>
      </c>
      <c r="M29" s="80"/>
      <c r="N29" s="80"/>
      <c r="O29" s="80"/>
      <c r="P29" s="84"/>
      <c r="Q29" s="72">
        <v>2240</v>
      </c>
      <c r="R29" s="80"/>
      <c r="S29" s="80"/>
      <c r="T29" s="80"/>
      <c r="U29" s="80"/>
      <c r="V29" s="84"/>
      <c r="W29" s="135"/>
      <c r="X29" s="140"/>
      <c r="Y29" s="142"/>
      <c r="Z29" s="52" t="s">
        <v>274</v>
      </c>
      <c r="AA29" s="58"/>
      <c r="AB29" s="58"/>
      <c r="AC29" s="58"/>
      <c r="AD29" s="58"/>
      <c r="AE29" s="58"/>
      <c r="AF29" s="58"/>
      <c r="AG29" s="63"/>
      <c r="AH29" s="72">
        <v>156</v>
      </c>
      <c r="AI29" s="80"/>
      <c r="AJ29" s="80"/>
      <c r="AK29" s="80"/>
      <c r="AL29" s="84"/>
      <c r="AM29" s="72">
        <v>457089</v>
      </c>
      <c r="AN29" s="80"/>
      <c r="AO29" s="80"/>
      <c r="AP29" s="80"/>
      <c r="AQ29" s="80"/>
      <c r="AR29" s="84"/>
      <c r="AS29" s="72">
        <v>2930</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58069</v>
      </c>
      <c r="BO29" s="217"/>
      <c r="BP29" s="217"/>
      <c r="BQ29" s="217"/>
      <c r="BR29" s="217"/>
      <c r="BS29" s="217"/>
      <c r="BT29" s="217"/>
      <c r="BU29" s="220"/>
      <c r="BV29" s="214">
        <v>8051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97.2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69</v>
      </c>
      <c r="BD30" s="199"/>
      <c r="BE30" s="199"/>
      <c r="BF30" s="199"/>
      <c r="BG30" s="199"/>
      <c r="BH30" s="199"/>
      <c r="BI30" s="199"/>
      <c r="BJ30" s="199"/>
      <c r="BK30" s="199"/>
      <c r="BL30" s="199"/>
      <c r="BM30" s="210"/>
      <c r="BN30" s="215">
        <v>1947846</v>
      </c>
      <c r="BO30" s="218"/>
      <c r="BP30" s="218"/>
      <c r="BQ30" s="218"/>
      <c r="BR30" s="218"/>
      <c r="BS30" s="218"/>
      <c r="BT30" s="218"/>
      <c r="BU30" s="221"/>
      <c r="BV30" s="215">
        <v>2268656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165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284</v>
      </c>
      <c r="F33" s="54"/>
      <c r="G33" s="54"/>
      <c r="H33" s="54"/>
      <c r="I33" s="54"/>
      <c r="J33" s="54"/>
      <c r="K33" s="54"/>
      <c r="L33" s="54"/>
      <c r="M33" s="54"/>
      <c r="N33" s="54"/>
      <c r="O33" s="54"/>
      <c r="P33" s="54"/>
      <c r="Q33" s="54"/>
      <c r="R33" s="54"/>
      <c r="S33" s="54"/>
      <c r="T33" s="54"/>
      <c r="U33" s="37" t="s">
        <v>61</v>
      </c>
      <c r="V33" s="37"/>
      <c r="W33" s="54" t="s">
        <v>284</v>
      </c>
      <c r="X33" s="54"/>
      <c r="Y33" s="54"/>
      <c r="Z33" s="54"/>
      <c r="AA33" s="54"/>
      <c r="AB33" s="54"/>
      <c r="AC33" s="54"/>
      <c r="AD33" s="54"/>
      <c r="AE33" s="54"/>
      <c r="AF33" s="54"/>
      <c r="AG33" s="54"/>
      <c r="AH33" s="54"/>
      <c r="AI33" s="54"/>
      <c r="AJ33" s="54"/>
      <c r="AK33" s="54"/>
      <c r="AL33" s="54"/>
      <c r="AM33" s="37" t="s">
        <v>61</v>
      </c>
      <c r="AN33" s="37"/>
      <c r="AO33" s="54" t="s">
        <v>284</v>
      </c>
      <c r="AP33" s="54"/>
      <c r="AQ33" s="54"/>
      <c r="AR33" s="54"/>
      <c r="AS33" s="54"/>
      <c r="AT33" s="54"/>
      <c r="AU33" s="54"/>
      <c r="AV33" s="54"/>
      <c r="AW33" s="54"/>
      <c r="AX33" s="54"/>
      <c r="AY33" s="54"/>
      <c r="AZ33" s="54"/>
      <c r="BA33" s="54"/>
      <c r="BB33" s="54"/>
      <c r="BC33" s="54"/>
      <c r="BD33" s="37"/>
      <c r="BE33" s="54" t="s">
        <v>285</v>
      </c>
      <c r="BF33" s="54"/>
      <c r="BG33" s="54" t="s">
        <v>167</v>
      </c>
      <c r="BH33" s="54"/>
      <c r="BI33" s="54"/>
      <c r="BJ33" s="54"/>
      <c r="BK33" s="54"/>
      <c r="BL33" s="54"/>
      <c r="BM33" s="54"/>
      <c r="BN33" s="54"/>
      <c r="BO33" s="54"/>
      <c r="BP33" s="54"/>
      <c r="BQ33" s="54"/>
      <c r="BR33" s="54"/>
      <c r="BS33" s="54"/>
      <c r="BT33" s="54"/>
      <c r="BU33" s="54"/>
      <c r="BV33" s="37"/>
      <c r="BW33" s="37" t="s">
        <v>285</v>
      </c>
      <c r="BX33" s="37"/>
      <c r="BY33" s="54" t="s">
        <v>109</v>
      </c>
      <c r="BZ33" s="54"/>
      <c r="CA33" s="54"/>
      <c r="CB33" s="54"/>
      <c r="CC33" s="54"/>
      <c r="CD33" s="54"/>
      <c r="CE33" s="54"/>
      <c r="CF33" s="54"/>
      <c r="CG33" s="54"/>
      <c r="CH33" s="54"/>
      <c r="CI33" s="54"/>
      <c r="CJ33" s="54"/>
      <c r="CK33" s="54"/>
      <c r="CL33" s="54"/>
      <c r="CM33" s="54"/>
      <c r="CN33" s="54"/>
      <c r="CO33" s="37" t="s">
        <v>61</v>
      </c>
      <c r="CP33" s="37"/>
      <c r="CQ33" s="54" t="s">
        <v>287</v>
      </c>
      <c r="CR33" s="54"/>
      <c r="CS33" s="54"/>
      <c r="CT33" s="54"/>
      <c r="CU33" s="54"/>
      <c r="CV33" s="54"/>
      <c r="CW33" s="54"/>
      <c r="CX33" s="54"/>
      <c r="CY33" s="54"/>
      <c r="CZ33" s="54"/>
      <c r="DA33" s="54"/>
      <c r="DB33" s="54"/>
      <c r="DC33" s="54"/>
      <c r="DD33" s="54"/>
      <c r="DE33" s="54"/>
      <c r="DF33" s="54"/>
      <c r="DG33" s="253" t="s">
        <v>80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福島県市町村総合事務組合　一般会計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三春まちづくり公社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①</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町営バス事業特別会計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下水道事業等会計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福島県市町村総合事務組合　消防補償等特別会計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放射性物質対策特別会計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9</v>
      </c>
      <c r="AN36" s="38"/>
      <c r="AO36" s="55" t="str">
        <f>IF('各会計、関係団体の財政状況及び健全化判断比率'!B33="","",'各会計、関係団体の財政状況及び健全化判断比率'!B33)</f>
        <v>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福島県市町村総合事務組合　消防賞じゅつ金特別会計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10</v>
      </c>
      <c r="AN37" s="38"/>
      <c r="AO37" s="55" t="str">
        <f>IF('各会計、関係団体の財政状況及び健全化判断比率'!B34="","",'各会計、関係団体の財政状況及び健全化判断比率'!B34)</f>
        <v>宅地造成事業会計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福島県市町村総合事務組合　自治会館管理特別会計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福島県市町村総合事務組合　自治会館管理特別会計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郡山地方広域消防組合　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17</v>
      </c>
      <c r="BX40" s="38"/>
      <c r="BY40" s="55" t="str">
        <f>IF('各会計、関係団体の財政状況及び健全化判断比率'!B74="","",'各会計、関係団体の財政状況及び健全化判断比率'!B74)</f>
        <v>福島県後期高齢者広域連合　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18</v>
      </c>
      <c r="BX41" s="38"/>
      <c r="BY41" s="55" t="str">
        <f>IF('各会計、関係団体の財政状況及び健全化判断比率'!B75="","",'各会計、関係団体の財政状況及び健全化判断比率'!B75)</f>
        <v>福島県後期高齢者広域連合　後期高齢者医療特別会計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Ip3y0V72rUZKYvN3PVAWl2jjN7BZue9wjqkCWgONMClZL3pGzHiCpv41zY1rAZmp0ef7nnCClRUsZj5txyVmQA==" saltValue="vXyiMbnCwUPVzLWedwjNU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31" zoomScale="70" zoomScaleNormal="70" zoomScaleSheetLayoutView="100" workbookViewId="0">
      <selection activeCell="M32" sqref="M32"/>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11</v>
      </c>
      <c r="C33" s="868"/>
      <c r="D33" s="868"/>
      <c r="E33" s="873" t="s">
        <v>16</v>
      </c>
      <c r="F33" s="877" t="s">
        <v>527</v>
      </c>
      <c r="G33" s="882" t="s">
        <v>528</v>
      </c>
      <c r="H33" s="882" t="s">
        <v>529</v>
      </c>
      <c r="I33" s="882" t="s">
        <v>256</v>
      </c>
      <c r="J33" s="886" t="s">
        <v>530</v>
      </c>
      <c r="K33" s="861"/>
      <c r="L33" s="861"/>
      <c r="M33" s="861"/>
      <c r="N33" s="861"/>
      <c r="O33" s="861"/>
      <c r="P33" s="861"/>
    </row>
    <row r="34" spans="1:16" ht="39" customHeight="1">
      <c r="A34" s="861"/>
      <c r="B34" s="863"/>
      <c r="C34" s="869" t="s">
        <v>231</v>
      </c>
      <c r="D34" s="869"/>
      <c r="E34" s="874"/>
      <c r="F34" s="878" t="s">
        <v>273</v>
      </c>
      <c r="G34" s="883" t="s">
        <v>532</v>
      </c>
      <c r="H34" s="883" t="s">
        <v>410</v>
      </c>
      <c r="I34" s="883" t="s">
        <v>115</v>
      </c>
      <c r="J34" s="887" t="s">
        <v>410</v>
      </c>
      <c r="K34" s="861"/>
      <c r="L34" s="861"/>
      <c r="M34" s="861"/>
      <c r="N34" s="861"/>
      <c r="O34" s="861"/>
      <c r="P34" s="861"/>
    </row>
    <row r="35" spans="1:16" ht="39" customHeight="1">
      <c r="A35" s="861"/>
      <c r="B35" s="864"/>
      <c r="C35" s="870" t="s">
        <v>454</v>
      </c>
      <c r="D35" s="870"/>
      <c r="E35" s="875"/>
      <c r="F35" s="879">
        <v>3.47</v>
      </c>
      <c r="G35" s="884">
        <v>12.15</v>
      </c>
      <c r="H35" s="884">
        <v>9.02</v>
      </c>
      <c r="I35" s="884">
        <v>2.95</v>
      </c>
      <c r="J35" s="888">
        <v>10.119999999999999</v>
      </c>
      <c r="K35" s="861"/>
      <c r="L35" s="861"/>
      <c r="M35" s="861"/>
      <c r="N35" s="861"/>
      <c r="O35" s="861"/>
      <c r="P35" s="861"/>
    </row>
    <row r="36" spans="1:16" ht="39" customHeight="1">
      <c r="A36" s="861"/>
      <c r="B36" s="864"/>
      <c r="C36" s="870" t="s">
        <v>453</v>
      </c>
      <c r="D36" s="870"/>
      <c r="E36" s="875"/>
      <c r="F36" s="879">
        <v>3.27</v>
      </c>
      <c r="G36" s="884">
        <v>3.38</v>
      </c>
      <c r="H36" s="884">
        <v>4.04</v>
      </c>
      <c r="I36" s="884">
        <v>5.21</v>
      </c>
      <c r="J36" s="888">
        <v>6.13</v>
      </c>
      <c r="K36" s="861"/>
      <c r="L36" s="861"/>
      <c r="M36" s="861"/>
      <c r="N36" s="861"/>
      <c r="O36" s="861"/>
      <c r="P36" s="861"/>
    </row>
    <row r="37" spans="1:16" ht="39" customHeight="1">
      <c r="A37" s="861"/>
      <c r="B37" s="864"/>
      <c r="C37" s="870" t="s">
        <v>464</v>
      </c>
      <c r="D37" s="870"/>
      <c r="E37" s="875"/>
      <c r="F37" s="879">
        <v>2.48</v>
      </c>
      <c r="G37" s="884">
        <v>2.21</v>
      </c>
      <c r="H37" s="884">
        <v>2.27</v>
      </c>
      <c r="I37" s="884">
        <v>2.1</v>
      </c>
      <c r="J37" s="888">
        <v>3.32</v>
      </c>
      <c r="K37" s="861"/>
      <c r="L37" s="861"/>
      <c r="M37" s="861"/>
      <c r="N37" s="861"/>
      <c r="O37" s="861"/>
      <c r="P37" s="861"/>
    </row>
    <row r="38" spans="1:16" ht="39" customHeight="1">
      <c r="A38" s="861"/>
      <c r="B38" s="864"/>
      <c r="C38" s="870" t="s">
        <v>23</v>
      </c>
      <c r="D38" s="870"/>
      <c r="E38" s="875"/>
      <c r="F38" s="879">
        <v>1.65</v>
      </c>
      <c r="G38" s="884">
        <v>2.87</v>
      </c>
      <c r="H38" s="884">
        <v>3.86</v>
      </c>
      <c r="I38" s="884">
        <v>2.2599999999999998</v>
      </c>
      <c r="J38" s="888">
        <v>1.96</v>
      </c>
      <c r="K38" s="861"/>
      <c r="L38" s="861"/>
      <c r="M38" s="861"/>
      <c r="N38" s="861"/>
      <c r="O38" s="861"/>
      <c r="P38" s="861"/>
    </row>
    <row r="39" spans="1:16" ht="39" customHeight="1">
      <c r="A39" s="861"/>
      <c r="B39" s="864"/>
      <c r="C39" s="870" t="s">
        <v>463</v>
      </c>
      <c r="D39" s="870"/>
      <c r="E39" s="875"/>
      <c r="F39" s="879">
        <v>0.42</v>
      </c>
      <c r="G39" s="884">
        <v>0.47</v>
      </c>
      <c r="H39" s="884">
        <v>0.41</v>
      </c>
      <c r="I39" s="884">
        <v>0.69</v>
      </c>
      <c r="J39" s="888">
        <v>1.29</v>
      </c>
      <c r="K39" s="861"/>
      <c r="L39" s="861"/>
      <c r="M39" s="861"/>
      <c r="N39" s="861"/>
      <c r="O39" s="861"/>
      <c r="P39" s="861"/>
    </row>
    <row r="40" spans="1:16" ht="39" customHeight="1">
      <c r="A40" s="861"/>
      <c r="B40" s="864"/>
      <c r="C40" s="870" t="s">
        <v>230</v>
      </c>
      <c r="D40" s="870"/>
      <c r="E40" s="875"/>
      <c r="F40" s="879">
        <v>3.19</v>
      </c>
      <c r="G40" s="884">
        <v>2.4900000000000002</v>
      </c>
      <c r="H40" s="884">
        <v>0.61</v>
      </c>
      <c r="I40" s="884">
        <v>3.14</v>
      </c>
      <c r="J40" s="888">
        <v>0.88</v>
      </c>
      <c r="K40" s="861"/>
      <c r="L40" s="861"/>
      <c r="M40" s="861"/>
      <c r="N40" s="861"/>
      <c r="O40" s="861"/>
      <c r="P40" s="861"/>
    </row>
    <row r="41" spans="1:16" ht="39" customHeight="1">
      <c r="A41" s="861"/>
      <c r="B41" s="864"/>
      <c r="C41" s="870" t="s">
        <v>225</v>
      </c>
      <c r="D41" s="870"/>
      <c r="E41" s="875"/>
      <c r="F41" s="879">
        <v>0</v>
      </c>
      <c r="G41" s="884">
        <v>0</v>
      </c>
      <c r="H41" s="884">
        <v>1.e-002</v>
      </c>
      <c r="I41" s="884">
        <v>1.e-002</v>
      </c>
      <c r="J41" s="888">
        <v>2.e-002</v>
      </c>
      <c r="K41" s="861"/>
      <c r="L41" s="861"/>
      <c r="M41" s="861"/>
      <c r="N41" s="861"/>
      <c r="O41" s="861"/>
      <c r="P41" s="861"/>
    </row>
    <row r="42" spans="1:16" ht="39" customHeight="1">
      <c r="A42" s="861"/>
      <c r="B42" s="865"/>
      <c r="C42" s="870" t="s">
        <v>533</v>
      </c>
      <c r="D42" s="870"/>
      <c r="E42" s="875"/>
      <c r="F42" s="879" t="s">
        <v>197</v>
      </c>
      <c r="G42" s="884" t="s">
        <v>197</v>
      </c>
      <c r="H42" s="884" t="s">
        <v>197</v>
      </c>
      <c r="I42" s="884" t="s">
        <v>197</v>
      </c>
      <c r="J42" s="888" t="s">
        <v>197</v>
      </c>
      <c r="K42" s="861"/>
      <c r="L42" s="861"/>
      <c r="M42" s="861"/>
      <c r="N42" s="861"/>
      <c r="O42" s="861"/>
      <c r="P42" s="861"/>
    </row>
    <row r="43" spans="1:16" ht="39" customHeight="1">
      <c r="A43" s="861"/>
      <c r="B43" s="866"/>
      <c r="C43" s="871" t="s">
        <v>302</v>
      </c>
      <c r="D43" s="871"/>
      <c r="E43" s="876"/>
      <c r="F43" s="880">
        <v>0</v>
      </c>
      <c r="G43" s="885">
        <v>0</v>
      </c>
      <c r="H43" s="885">
        <v>0</v>
      </c>
      <c r="I43" s="885">
        <v>0</v>
      </c>
      <c r="J43" s="889">
        <v>0</v>
      </c>
      <c r="K43" s="861"/>
      <c r="L43" s="861"/>
      <c r="M43" s="861"/>
      <c r="N43" s="861"/>
      <c r="O43" s="861"/>
      <c r="P43" s="861"/>
    </row>
    <row r="44" spans="1:16" ht="39" customHeight="1">
      <c r="A44" s="861"/>
      <c r="B44" s="867"/>
      <c r="C44" s="872"/>
      <c r="D44" s="872"/>
      <c r="E44" s="872"/>
      <c r="F44" s="881"/>
      <c r="G44" s="881"/>
      <c r="H44" s="881"/>
      <c r="I44" s="881"/>
      <c r="J44" s="881"/>
      <c r="K44" s="861"/>
      <c r="L44" s="861"/>
      <c r="M44" s="861"/>
      <c r="N44" s="861"/>
      <c r="O44" s="861"/>
      <c r="P44" s="861"/>
    </row>
    <row r="45" spans="1:16" ht="16.5">
      <c r="A45" s="861"/>
      <c r="B45" s="861"/>
      <c r="C45" s="861"/>
      <c r="D45" s="861"/>
      <c r="E45" s="861"/>
      <c r="F45" s="861"/>
      <c r="G45" s="861"/>
      <c r="H45" s="861"/>
      <c r="I45" s="861"/>
      <c r="J45" s="861"/>
      <c r="K45" s="861"/>
      <c r="L45" s="861"/>
      <c r="M45" s="861"/>
      <c r="N45" s="861"/>
      <c r="O45" s="861"/>
      <c r="P45" s="861"/>
    </row>
  </sheetData>
  <sheetProtection algorithmName="SHA-512" hashValue="OCosJVBbVD/kBwxNvelOE/Gfyubd+K4uexarhsSbMg7KuYn66+aG7RQLOr8igsamvQybyuYk3YPyk9FJEWqOPA==" saltValue="RzhpHNOm54ktspbrf7tQE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D37" zoomScale="80" zoomScaleNormal="80" zoomScaleSheetLayoutView="55" workbookViewId="0">
      <selection activeCell="J55" sqref="J55"/>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3"/>
      <c r="B1" s="733"/>
      <c r="C1" s="733"/>
      <c r="D1" s="733"/>
      <c r="E1" s="733"/>
      <c r="F1" s="733"/>
      <c r="G1" s="733"/>
      <c r="H1" s="733"/>
      <c r="I1" s="733"/>
      <c r="J1" s="733"/>
      <c r="K1" s="733"/>
      <c r="L1" s="733"/>
      <c r="M1" s="733"/>
      <c r="N1" s="733"/>
      <c r="O1" s="733"/>
      <c r="P1" s="733"/>
      <c r="Q1" s="733"/>
      <c r="R1" s="733"/>
      <c r="S1" s="733"/>
      <c r="T1" s="733"/>
      <c r="U1" s="733"/>
    </row>
    <row r="2" spans="1:21" ht="13.5" customHeight="1">
      <c r="A2" s="733"/>
      <c r="B2" s="733"/>
      <c r="C2" s="733"/>
      <c r="D2" s="733"/>
      <c r="E2" s="733"/>
      <c r="F2" s="733"/>
      <c r="G2" s="733"/>
      <c r="H2" s="733"/>
      <c r="I2" s="733"/>
      <c r="J2" s="733"/>
      <c r="K2" s="733"/>
      <c r="L2" s="733"/>
      <c r="M2" s="733"/>
      <c r="N2" s="733"/>
      <c r="O2" s="733"/>
      <c r="P2" s="733"/>
      <c r="Q2" s="733"/>
      <c r="R2" s="733"/>
      <c r="S2" s="733"/>
      <c r="T2" s="733"/>
      <c r="U2" s="733"/>
    </row>
    <row r="3" spans="1:21" ht="13.5" customHeight="1">
      <c r="A3" s="733"/>
      <c r="B3" s="733"/>
      <c r="C3" s="733"/>
      <c r="D3" s="733"/>
      <c r="E3" s="733"/>
      <c r="F3" s="733"/>
      <c r="G3" s="733"/>
      <c r="H3" s="733"/>
      <c r="I3" s="733"/>
      <c r="J3" s="733"/>
      <c r="K3" s="733"/>
      <c r="L3" s="733"/>
      <c r="M3" s="733"/>
      <c r="N3" s="733"/>
      <c r="O3" s="733"/>
      <c r="P3" s="733"/>
      <c r="Q3" s="733"/>
      <c r="R3" s="733"/>
      <c r="S3" s="733"/>
      <c r="T3" s="733"/>
      <c r="U3" s="733"/>
    </row>
    <row r="4" spans="1:21" ht="13.5" customHeight="1">
      <c r="A4" s="733"/>
      <c r="B4" s="733"/>
      <c r="C4" s="733"/>
      <c r="D4" s="733"/>
      <c r="E4" s="733"/>
      <c r="F4" s="733"/>
      <c r="G4" s="733"/>
      <c r="H4" s="733"/>
      <c r="I4" s="733"/>
      <c r="J4" s="733"/>
      <c r="K4" s="733"/>
      <c r="L4" s="733"/>
      <c r="M4" s="733"/>
      <c r="N4" s="733"/>
      <c r="O4" s="733"/>
      <c r="P4" s="733"/>
      <c r="Q4" s="733"/>
      <c r="R4" s="733"/>
      <c r="S4" s="733"/>
      <c r="T4" s="733"/>
      <c r="U4" s="733"/>
    </row>
    <row r="5" spans="1:21" ht="13.5" customHeight="1">
      <c r="A5" s="733"/>
      <c r="B5" s="733"/>
      <c r="C5" s="733"/>
      <c r="D5" s="733"/>
      <c r="E5" s="733"/>
      <c r="F5" s="733"/>
      <c r="G5" s="733"/>
      <c r="H5" s="733"/>
      <c r="I5" s="733"/>
      <c r="J5" s="733"/>
      <c r="K5" s="733"/>
      <c r="L5" s="733"/>
      <c r="M5" s="733"/>
      <c r="N5" s="733"/>
      <c r="O5" s="733"/>
      <c r="P5" s="733"/>
      <c r="Q5" s="733"/>
      <c r="R5" s="733"/>
      <c r="S5" s="733"/>
      <c r="T5" s="733"/>
      <c r="U5" s="733"/>
    </row>
    <row r="6" spans="1:21" ht="13.5" customHeight="1">
      <c r="A6" s="733"/>
      <c r="B6" s="733"/>
      <c r="C6" s="733"/>
      <c r="D6" s="733"/>
      <c r="E6" s="733"/>
      <c r="F6" s="733"/>
      <c r="G6" s="733"/>
      <c r="H6" s="733"/>
      <c r="I6" s="733"/>
      <c r="J6" s="733"/>
      <c r="K6" s="733"/>
      <c r="L6" s="733"/>
      <c r="M6" s="733"/>
      <c r="N6" s="733"/>
      <c r="O6" s="733"/>
      <c r="P6" s="733"/>
      <c r="Q6" s="733"/>
      <c r="R6" s="733"/>
      <c r="S6" s="733"/>
      <c r="T6" s="733"/>
      <c r="U6" s="733"/>
    </row>
    <row r="7" spans="1:21" ht="13.5" customHeight="1">
      <c r="A7" s="733"/>
      <c r="B7" s="733"/>
      <c r="C7" s="733"/>
      <c r="D7" s="733"/>
      <c r="E7" s="733"/>
      <c r="F7" s="733"/>
      <c r="G7" s="733"/>
      <c r="H7" s="733"/>
      <c r="I7" s="733"/>
      <c r="J7" s="733"/>
      <c r="K7" s="733"/>
      <c r="L7" s="733"/>
      <c r="M7" s="733"/>
      <c r="N7" s="733"/>
      <c r="O7" s="733"/>
      <c r="P7" s="733"/>
      <c r="Q7" s="733"/>
      <c r="R7" s="733"/>
      <c r="S7" s="733"/>
      <c r="T7" s="733"/>
      <c r="U7" s="733"/>
    </row>
    <row r="8" spans="1:21" ht="13.5" customHeight="1">
      <c r="A8" s="733"/>
      <c r="B8" s="733"/>
      <c r="C8" s="733"/>
      <c r="D8" s="733"/>
      <c r="E8" s="733"/>
      <c r="F8" s="733"/>
      <c r="G8" s="733"/>
      <c r="H8" s="733"/>
      <c r="I8" s="733"/>
      <c r="J8" s="733"/>
      <c r="K8" s="733"/>
      <c r="L8" s="733"/>
      <c r="M8" s="733"/>
      <c r="N8" s="733"/>
      <c r="O8" s="733"/>
      <c r="P8" s="733"/>
      <c r="Q8" s="733"/>
      <c r="R8" s="733"/>
      <c r="S8" s="733"/>
      <c r="T8" s="733"/>
      <c r="U8" s="733"/>
    </row>
    <row r="9" spans="1:21" ht="13.5" customHeight="1">
      <c r="A9" s="733"/>
      <c r="B9" s="733"/>
      <c r="C9" s="733"/>
      <c r="D9" s="733"/>
      <c r="E9" s="733"/>
      <c r="F9" s="733"/>
      <c r="G9" s="733"/>
      <c r="H9" s="733"/>
      <c r="I9" s="733"/>
      <c r="J9" s="733"/>
      <c r="K9" s="733"/>
      <c r="L9" s="733"/>
      <c r="M9" s="733"/>
      <c r="N9" s="733"/>
      <c r="O9" s="733"/>
      <c r="P9" s="733"/>
      <c r="Q9" s="733"/>
      <c r="R9" s="733"/>
      <c r="S9" s="733"/>
      <c r="T9" s="733"/>
      <c r="U9" s="733"/>
    </row>
    <row r="10" spans="1:21" ht="13.5" customHeight="1">
      <c r="A10" s="733"/>
      <c r="B10" s="733"/>
      <c r="C10" s="733"/>
      <c r="D10" s="733"/>
      <c r="E10" s="733"/>
      <c r="F10" s="733"/>
      <c r="G10" s="733"/>
      <c r="H10" s="733"/>
      <c r="I10" s="733"/>
      <c r="J10" s="733"/>
      <c r="K10" s="733"/>
      <c r="L10" s="733"/>
      <c r="M10" s="733"/>
      <c r="N10" s="733"/>
      <c r="O10" s="733"/>
      <c r="P10" s="733"/>
      <c r="Q10" s="733"/>
      <c r="R10" s="733"/>
      <c r="S10" s="733"/>
      <c r="T10" s="733"/>
      <c r="U10" s="733"/>
    </row>
    <row r="11" spans="1:21" ht="13.5" customHeight="1">
      <c r="A11" s="733"/>
      <c r="B11" s="733"/>
      <c r="C11" s="733"/>
      <c r="D11" s="733"/>
      <c r="E11" s="733"/>
      <c r="F11" s="733"/>
      <c r="G11" s="733"/>
      <c r="H11" s="733"/>
      <c r="I11" s="733"/>
      <c r="J11" s="733"/>
      <c r="K11" s="733"/>
      <c r="L11" s="733"/>
      <c r="M11" s="733"/>
      <c r="N11" s="733"/>
      <c r="O11" s="733"/>
      <c r="P11" s="733"/>
      <c r="Q11" s="733"/>
      <c r="R11" s="733"/>
      <c r="S11" s="733"/>
      <c r="T11" s="733"/>
      <c r="U11" s="733"/>
    </row>
    <row r="12" spans="1:21" ht="13.5" customHeight="1">
      <c r="A12" s="733"/>
      <c r="B12" s="733"/>
      <c r="C12" s="733"/>
      <c r="D12" s="733"/>
      <c r="E12" s="733"/>
      <c r="F12" s="733"/>
      <c r="G12" s="733"/>
      <c r="H12" s="733"/>
      <c r="I12" s="733"/>
      <c r="J12" s="733"/>
      <c r="K12" s="733"/>
      <c r="L12" s="733"/>
      <c r="M12" s="733"/>
      <c r="N12" s="733"/>
      <c r="O12" s="733"/>
      <c r="P12" s="733"/>
      <c r="Q12" s="733"/>
      <c r="R12" s="733"/>
      <c r="S12" s="733"/>
      <c r="T12" s="733"/>
      <c r="U12" s="733"/>
    </row>
    <row r="13" spans="1:21" ht="13.5" customHeight="1">
      <c r="A13" s="733"/>
      <c r="B13" s="733"/>
      <c r="C13" s="733"/>
      <c r="D13" s="733"/>
      <c r="E13" s="733"/>
      <c r="F13" s="733"/>
      <c r="G13" s="733"/>
      <c r="H13" s="733"/>
      <c r="I13" s="733"/>
      <c r="J13" s="733"/>
      <c r="K13" s="733"/>
      <c r="L13" s="733"/>
      <c r="M13" s="733"/>
      <c r="N13" s="733"/>
      <c r="O13" s="733"/>
      <c r="P13" s="733"/>
      <c r="Q13" s="733"/>
      <c r="R13" s="733"/>
      <c r="S13" s="733"/>
      <c r="T13" s="733"/>
      <c r="U13" s="733"/>
    </row>
    <row r="14" spans="1:21" ht="13.5" customHeight="1">
      <c r="A14" s="733"/>
      <c r="B14" s="733"/>
      <c r="C14" s="733"/>
      <c r="D14" s="733"/>
      <c r="E14" s="733"/>
      <c r="F14" s="733"/>
      <c r="G14" s="733"/>
      <c r="H14" s="733"/>
      <c r="I14" s="733"/>
      <c r="J14" s="733"/>
      <c r="K14" s="733"/>
      <c r="L14" s="733"/>
      <c r="M14" s="733"/>
      <c r="N14" s="733"/>
      <c r="O14" s="733"/>
      <c r="P14" s="733"/>
      <c r="Q14" s="733"/>
      <c r="R14" s="733"/>
      <c r="S14" s="733"/>
      <c r="T14" s="733"/>
      <c r="U14" s="733"/>
    </row>
    <row r="15" spans="1:21" ht="13.5" customHeight="1">
      <c r="A15" s="733"/>
      <c r="B15" s="733"/>
      <c r="C15" s="733"/>
      <c r="D15" s="733"/>
      <c r="E15" s="733"/>
      <c r="F15" s="733"/>
      <c r="G15" s="733"/>
      <c r="H15" s="733"/>
      <c r="I15" s="733"/>
      <c r="J15" s="733"/>
      <c r="K15" s="733"/>
      <c r="L15" s="733"/>
      <c r="M15" s="733"/>
      <c r="N15" s="733"/>
      <c r="O15" s="733"/>
      <c r="P15" s="733"/>
      <c r="Q15" s="733"/>
      <c r="R15" s="733"/>
      <c r="S15" s="733"/>
      <c r="T15" s="733"/>
      <c r="U15" s="733"/>
    </row>
    <row r="16" spans="1:21" ht="13.5" customHeight="1">
      <c r="A16" s="733"/>
      <c r="B16" s="733"/>
      <c r="C16" s="733"/>
      <c r="D16" s="733"/>
      <c r="E16" s="733"/>
      <c r="F16" s="733"/>
      <c r="G16" s="733"/>
      <c r="H16" s="733"/>
      <c r="I16" s="733"/>
      <c r="J16" s="733"/>
      <c r="K16" s="733"/>
      <c r="L16" s="733"/>
      <c r="M16" s="733"/>
      <c r="N16" s="733"/>
      <c r="O16" s="733"/>
      <c r="P16" s="733"/>
      <c r="Q16" s="733"/>
      <c r="R16" s="733"/>
      <c r="S16" s="733"/>
      <c r="T16" s="733"/>
      <c r="U16" s="733"/>
    </row>
    <row r="17" spans="1:21" ht="13.5" customHeight="1">
      <c r="A17" s="733"/>
      <c r="B17" s="733"/>
      <c r="C17" s="733"/>
      <c r="D17" s="733"/>
      <c r="E17" s="733"/>
      <c r="F17" s="733"/>
      <c r="G17" s="733"/>
      <c r="H17" s="733"/>
      <c r="I17" s="733"/>
      <c r="J17" s="733"/>
      <c r="K17" s="733"/>
      <c r="L17" s="733"/>
      <c r="M17" s="733"/>
      <c r="N17" s="733"/>
      <c r="O17" s="733"/>
      <c r="P17" s="733"/>
      <c r="Q17" s="733"/>
      <c r="R17" s="733"/>
      <c r="S17" s="733"/>
      <c r="T17" s="733"/>
      <c r="U17" s="733"/>
    </row>
    <row r="18" spans="1:21" ht="13.5" customHeight="1">
      <c r="A18" s="733"/>
      <c r="B18" s="733"/>
      <c r="C18" s="733"/>
      <c r="D18" s="733"/>
      <c r="E18" s="733"/>
      <c r="F18" s="733"/>
      <c r="G18" s="733"/>
      <c r="H18" s="733"/>
      <c r="I18" s="733"/>
      <c r="J18" s="733"/>
      <c r="K18" s="733"/>
      <c r="L18" s="733"/>
      <c r="M18" s="733"/>
      <c r="N18" s="733"/>
      <c r="O18" s="733"/>
      <c r="P18" s="733"/>
      <c r="Q18" s="733"/>
      <c r="R18" s="733"/>
      <c r="S18" s="733"/>
      <c r="T18" s="733"/>
      <c r="U18" s="733"/>
    </row>
    <row r="19" spans="1:21" ht="13.5" customHeight="1">
      <c r="A19" s="733"/>
      <c r="B19" s="733"/>
      <c r="C19" s="733"/>
      <c r="D19" s="733"/>
      <c r="E19" s="733"/>
      <c r="F19" s="733"/>
      <c r="G19" s="733"/>
      <c r="H19" s="733"/>
      <c r="I19" s="733"/>
      <c r="J19" s="733"/>
      <c r="K19" s="733"/>
      <c r="L19" s="733"/>
      <c r="M19" s="733"/>
      <c r="N19" s="733"/>
      <c r="O19" s="733"/>
      <c r="P19" s="733"/>
      <c r="Q19" s="733"/>
      <c r="R19" s="733"/>
      <c r="S19" s="733"/>
      <c r="T19" s="733"/>
      <c r="U19" s="733"/>
    </row>
    <row r="20" spans="1:21" ht="13.5" customHeight="1">
      <c r="A20" s="733"/>
      <c r="B20" s="733"/>
      <c r="C20" s="733"/>
      <c r="D20" s="733"/>
      <c r="E20" s="733"/>
      <c r="F20" s="733"/>
      <c r="G20" s="733"/>
      <c r="H20" s="733"/>
      <c r="I20" s="733"/>
      <c r="J20" s="733"/>
      <c r="K20" s="733"/>
      <c r="L20" s="733"/>
      <c r="M20" s="733"/>
      <c r="N20" s="733"/>
      <c r="O20" s="733"/>
      <c r="P20" s="733"/>
      <c r="Q20" s="733"/>
      <c r="R20" s="733"/>
      <c r="S20" s="733"/>
      <c r="T20" s="733"/>
      <c r="U20" s="733"/>
    </row>
    <row r="21" spans="1:21" ht="13.5" customHeight="1">
      <c r="A21" s="733"/>
      <c r="B21" s="733"/>
      <c r="C21" s="733"/>
      <c r="D21" s="733"/>
      <c r="E21" s="733"/>
      <c r="F21" s="733"/>
      <c r="G21" s="733"/>
      <c r="H21" s="733"/>
      <c r="I21" s="733"/>
      <c r="J21" s="733"/>
      <c r="K21" s="733"/>
      <c r="L21" s="733"/>
      <c r="M21" s="733"/>
      <c r="N21" s="733"/>
      <c r="O21" s="733"/>
      <c r="P21" s="733"/>
      <c r="Q21" s="733"/>
      <c r="R21" s="733"/>
      <c r="S21" s="733"/>
      <c r="T21" s="733"/>
      <c r="U21" s="733"/>
    </row>
    <row r="22" spans="1:21" ht="13.5" customHeight="1">
      <c r="A22" s="733"/>
      <c r="B22" s="733"/>
      <c r="C22" s="733"/>
      <c r="D22" s="733"/>
      <c r="E22" s="733"/>
      <c r="F22" s="733"/>
      <c r="G22" s="733"/>
      <c r="H22" s="733"/>
      <c r="I22" s="733"/>
      <c r="J22" s="733"/>
      <c r="K22" s="733"/>
      <c r="L22" s="733"/>
      <c r="M22" s="733"/>
      <c r="N22" s="733"/>
      <c r="O22" s="733"/>
      <c r="P22" s="733"/>
      <c r="Q22" s="733"/>
      <c r="R22" s="733"/>
      <c r="S22" s="733"/>
      <c r="T22" s="733"/>
      <c r="U22" s="733"/>
    </row>
    <row r="23" spans="1:21" ht="13.5" customHeight="1">
      <c r="A23" s="733"/>
      <c r="B23" s="733"/>
      <c r="C23" s="733"/>
      <c r="D23" s="733"/>
      <c r="E23" s="733"/>
      <c r="F23" s="733"/>
      <c r="G23" s="733"/>
      <c r="H23" s="733"/>
      <c r="I23" s="733"/>
      <c r="J23" s="733"/>
      <c r="K23" s="733"/>
      <c r="L23" s="733"/>
      <c r="M23" s="733"/>
      <c r="N23" s="733"/>
      <c r="O23" s="733"/>
      <c r="P23" s="733"/>
      <c r="Q23" s="733"/>
      <c r="R23" s="733"/>
      <c r="S23" s="733"/>
      <c r="T23" s="733"/>
      <c r="U23" s="733"/>
    </row>
    <row r="24" spans="1:21" ht="13.5" customHeight="1">
      <c r="A24" s="733"/>
      <c r="B24" s="733"/>
      <c r="C24" s="733"/>
      <c r="D24" s="733"/>
      <c r="E24" s="733"/>
      <c r="F24" s="733"/>
      <c r="G24" s="733"/>
      <c r="H24" s="733"/>
      <c r="I24" s="733"/>
      <c r="J24" s="733"/>
      <c r="K24" s="733"/>
      <c r="L24" s="733"/>
      <c r="M24" s="733"/>
      <c r="N24" s="733"/>
      <c r="O24" s="733"/>
      <c r="P24" s="733"/>
      <c r="Q24" s="733"/>
      <c r="R24" s="733"/>
      <c r="S24" s="733"/>
      <c r="T24" s="733"/>
      <c r="U24" s="733"/>
    </row>
    <row r="25" spans="1:21" ht="13.5" customHeight="1">
      <c r="A25" s="733"/>
      <c r="B25" s="733"/>
      <c r="C25" s="733"/>
      <c r="D25" s="733"/>
      <c r="E25" s="733"/>
      <c r="F25" s="733"/>
      <c r="G25" s="733"/>
      <c r="H25" s="733"/>
      <c r="I25" s="733"/>
      <c r="J25" s="733"/>
      <c r="K25" s="733"/>
      <c r="L25" s="733"/>
      <c r="M25" s="733"/>
      <c r="N25" s="733"/>
      <c r="O25" s="733"/>
      <c r="P25" s="733"/>
      <c r="Q25" s="733"/>
      <c r="R25" s="733"/>
      <c r="S25" s="733"/>
      <c r="T25" s="733"/>
      <c r="U25" s="733"/>
    </row>
    <row r="26" spans="1:21" ht="13.5" customHeight="1">
      <c r="A26" s="733"/>
      <c r="B26" s="733"/>
      <c r="C26" s="733"/>
      <c r="D26" s="733"/>
      <c r="E26" s="733"/>
      <c r="F26" s="733"/>
      <c r="G26" s="733"/>
      <c r="H26" s="733"/>
      <c r="I26" s="733"/>
      <c r="J26" s="733"/>
      <c r="K26" s="733"/>
      <c r="L26" s="733"/>
      <c r="M26" s="733"/>
      <c r="N26" s="733"/>
      <c r="O26" s="733"/>
      <c r="P26" s="733"/>
      <c r="Q26" s="733"/>
      <c r="R26" s="733"/>
      <c r="S26" s="733"/>
      <c r="T26" s="733"/>
      <c r="U26" s="733"/>
    </row>
    <row r="27" spans="1:21" ht="13.5" customHeight="1">
      <c r="A27" s="733"/>
      <c r="B27" s="733"/>
      <c r="C27" s="733"/>
      <c r="D27" s="733"/>
      <c r="E27" s="733"/>
      <c r="F27" s="733"/>
      <c r="G27" s="733"/>
      <c r="H27" s="733"/>
      <c r="I27" s="733"/>
      <c r="J27" s="733"/>
      <c r="K27" s="733"/>
      <c r="L27" s="733"/>
      <c r="M27" s="733"/>
      <c r="N27" s="733"/>
      <c r="O27" s="733"/>
      <c r="P27" s="733"/>
      <c r="Q27" s="733"/>
      <c r="R27" s="733"/>
      <c r="S27" s="733"/>
      <c r="T27" s="733"/>
      <c r="U27" s="733"/>
    </row>
    <row r="28" spans="1:21" ht="13.5" customHeight="1">
      <c r="A28" s="733"/>
      <c r="B28" s="733"/>
      <c r="C28" s="733"/>
      <c r="D28" s="733"/>
      <c r="E28" s="733"/>
      <c r="F28" s="733"/>
      <c r="G28" s="733"/>
      <c r="H28" s="733"/>
      <c r="I28" s="733"/>
      <c r="J28" s="733"/>
      <c r="K28" s="733"/>
      <c r="L28" s="733"/>
      <c r="M28" s="733"/>
      <c r="N28" s="733"/>
      <c r="O28" s="733"/>
      <c r="P28" s="733"/>
      <c r="Q28" s="733"/>
      <c r="R28" s="733"/>
      <c r="S28" s="733"/>
      <c r="T28" s="733"/>
      <c r="U28" s="733"/>
    </row>
    <row r="29" spans="1:21" ht="13.5" customHeight="1">
      <c r="A29" s="733"/>
      <c r="B29" s="733"/>
      <c r="C29" s="733"/>
      <c r="D29" s="733"/>
      <c r="E29" s="733"/>
      <c r="F29" s="733"/>
      <c r="G29" s="733"/>
      <c r="H29" s="733"/>
      <c r="I29" s="733"/>
      <c r="J29" s="733"/>
      <c r="K29" s="733"/>
      <c r="L29" s="733"/>
      <c r="M29" s="733"/>
      <c r="N29" s="733"/>
      <c r="O29" s="733"/>
      <c r="P29" s="733"/>
      <c r="Q29" s="733"/>
      <c r="R29" s="733"/>
      <c r="S29" s="733"/>
      <c r="T29" s="733"/>
      <c r="U29" s="733"/>
    </row>
    <row r="30" spans="1:21" ht="13.5" customHeight="1">
      <c r="A30" s="733"/>
      <c r="B30" s="733"/>
      <c r="C30" s="733"/>
      <c r="D30" s="733"/>
      <c r="E30" s="733"/>
      <c r="F30" s="733"/>
      <c r="G30" s="733"/>
      <c r="H30" s="733"/>
      <c r="I30" s="733"/>
      <c r="J30" s="733"/>
      <c r="K30" s="733"/>
      <c r="L30" s="733"/>
      <c r="M30" s="733"/>
      <c r="N30" s="733"/>
      <c r="O30" s="733"/>
      <c r="P30" s="733"/>
      <c r="Q30" s="733"/>
      <c r="R30" s="733"/>
      <c r="S30" s="733"/>
      <c r="T30" s="733"/>
      <c r="U30" s="733"/>
    </row>
    <row r="31" spans="1:21" ht="13.5" customHeight="1">
      <c r="A31" s="733"/>
      <c r="B31" s="733"/>
      <c r="C31" s="733"/>
      <c r="D31" s="733"/>
      <c r="E31" s="733"/>
      <c r="F31" s="733"/>
      <c r="G31" s="733"/>
      <c r="H31" s="733"/>
      <c r="I31" s="733"/>
      <c r="J31" s="733"/>
      <c r="K31" s="733"/>
      <c r="L31" s="733"/>
      <c r="M31" s="733"/>
      <c r="N31" s="733"/>
      <c r="O31" s="733"/>
      <c r="P31" s="733"/>
      <c r="Q31" s="733"/>
      <c r="R31" s="733"/>
      <c r="S31" s="733"/>
      <c r="T31" s="733"/>
      <c r="U31" s="733"/>
    </row>
    <row r="32" spans="1:21" ht="13.5" customHeight="1">
      <c r="A32" s="733"/>
      <c r="B32" s="733"/>
      <c r="C32" s="733"/>
      <c r="D32" s="733"/>
      <c r="E32" s="733"/>
      <c r="F32" s="733"/>
      <c r="G32" s="733"/>
      <c r="H32" s="733"/>
      <c r="I32" s="733"/>
      <c r="J32" s="733"/>
      <c r="K32" s="733"/>
      <c r="L32" s="733"/>
      <c r="M32" s="733"/>
      <c r="N32" s="733"/>
      <c r="O32" s="733"/>
      <c r="P32" s="733"/>
      <c r="Q32" s="733"/>
      <c r="R32" s="733"/>
      <c r="S32" s="733"/>
      <c r="T32" s="733"/>
      <c r="U32" s="733"/>
    </row>
    <row r="33" spans="1:21" ht="13.5" customHeight="1">
      <c r="A33" s="733"/>
      <c r="B33" s="733"/>
      <c r="C33" s="733"/>
      <c r="D33" s="733"/>
      <c r="E33" s="733"/>
      <c r="F33" s="733"/>
      <c r="G33" s="733"/>
      <c r="H33" s="733"/>
      <c r="I33" s="733"/>
      <c r="J33" s="733"/>
      <c r="K33" s="733"/>
      <c r="L33" s="733"/>
      <c r="M33" s="733"/>
      <c r="N33" s="733"/>
      <c r="O33" s="733"/>
      <c r="P33" s="733"/>
      <c r="Q33" s="733"/>
      <c r="R33" s="733"/>
      <c r="S33" s="733"/>
      <c r="T33" s="733"/>
      <c r="U33" s="733"/>
    </row>
    <row r="34" spans="1:21" ht="13.5" customHeight="1">
      <c r="A34" s="733"/>
      <c r="B34" s="733"/>
      <c r="C34" s="733"/>
      <c r="D34" s="733"/>
      <c r="E34" s="733"/>
      <c r="F34" s="733"/>
      <c r="G34" s="733"/>
      <c r="H34" s="733"/>
      <c r="I34" s="733"/>
      <c r="J34" s="733"/>
      <c r="K34" s="733"/>
      <c r="L34" s="733"/>
      <c r="M34" s="733"/>
      <c r="N34" s="733"/>
      <c r="O34" s="733"/>
      <c r="P34" s="733"/>
      <c r="Q34" s="733"/>
      <c r="R34" s="733"/>
      <c r="S34" s="733"/>
      <c r="T34" s="733"/>
      <c r="U34" s="733"/>
    </row>
    <row r="35" spans="1:21" ht="13.5" customHeight="1">
      <c r="A35" s="733"/>
      <c r="B35" s="733"/>
      <c r="C35" s="733"/>
      <c r="D35" s="733"/>
      <c r="E35" s="733"/>
      <c r="F35" s="733"/>
      <c r="G35" s="733"/>
      <c r="H35" s="733"/>
      <c r="I35" s="733"/>
      <c r="J35" s="733"/>
      <c r="K35" s="733"/>
      <c r="L35" s="733"/>
      <c r="M35" s="733"/>
      <c r="N35" s="733"/>
      <c r="O35" s="733"/>
      <c r="P35" s="733"/>
      <c r="Q35" s="733"/>
      <c r="R35" s="733"/>
      <c r="S35" s="733"/>
      <c r="T35" s="733"/>
      <c r="U35" s="733"/>
    </row>
    <row r="36" spans="1:21" ht="13.5" customHeight="1">
      <c r="A36" s="733"/>
      <c r="B36" s="733"/>
      <c r="C36" s="733"/>
      <c r="D36" s="733"/>
      <c r="E36" s="733"/>
      <c r="F36" s="733"/>
      <c r="G36" s="733"/>
      <c r="H36" s="733"/>
      <c r="I36" s="733"/>
      <c r="J36" s="733"/>
      <c r="K36" s="733"/>
      <c r="L36" s="733"/>
      <c r="M36" s="733"/>
      <c r="N36" s="733"/>
      <c r="O36" s="733"/>
      <c r="P36" s="733"/>
      <c r="Q36" s="733"/>
      <c r="R36" s="733"/>
      <c r="S36" s="733"/>
      <c r="T36" s="733"/>
      <c r="U36" s="733"/>
    </row>
    <row r="37" spans="1:21" ht="13.5" customHeight="1">
      <c r="A37" s="733"/>
      <c r="B37" s="733"/>
      <c r="C37" s="733"/>
      <c r="D37" s="733"/>
      <c r="E37" s="733"/>
      <c r="F37" s="733"/>
      <c r="G37" s="733"/>
      <c r="H37" s="733"/>
      <c r="I37" s="733"/>
      <c r="J37" s="733"/>
      <c r="K37" s="733"/>
      <c r="L37" s="733"/>
      <c r="M37" s="733"/>
      <c r="N37" s="733"/>
      <c r="O37" s="733"/>
      <c r="P37" s="733"/>
      <c r="Q37" s="733"/>
      <c r="R37" s="733"/>
      <c r="S37" s="733"/>
      <c r="T37" s="733"/>
      <c r="U37" s="733"/>
    </row>
    <row r="38" spans="1:21" ht="13.5" customHeight="1">
      <c r="A38" s="733"/>
      <c r="B38" s="733"/>
      <c r="C38" s="733"/>
      <c r="D38" s="733"/>
      <c r="E38" s="733"/>
      <c r="F38" s="733"/>
      <c r="G38" s="733"/>
      <c r="H38" s="733"/>
      <c r="I38" s="733"/>
      <c r="J38" s="733"/>
      <c r="K38" s="733"/>
      <c r="L38" s="733"/>
      <c r="M38" s="733"/>
      <c r="N38" s="733"/>
      <c r="O38" s="733"/>
      <c r="P38" s="733"/>
      <c r="Q38" s="733"/>
      <c r="R38" s="733"/>
      <c r="S38" s="733"/>
      <c r="T38" s="733"/>
      <c r="U38" s="733"/>
    </row>
    <row r="39" spans="1:21" ht="13.5" customHeight="1">
      <c r="A39" s="733"/>
      <c r="B39" s="733"/>
      <c r="C39" s="733"/>
      <c r="D39" s="733"/>
      <c r="E39" s="733"/>
      <c r="F39" s="733"/>
      <c r="G39" s="733"/>
      <c r="H39" s="733"/>
      <c r="I39" s="733"/>
      <c r="J39" s="733"/>
      <c r="K39" s="733"/>
      <c r="L39" s="733"/>
      <c r="M39" s="733"/>
      <c r="N39" s="733"/>
      <c r="O39" s="733"/>
      <c r="P39" s="733"/>
      <c r="Q39" s="733"/>
      <c r="R39" s="733"/>
      <c r="S39" s="733"/>
      <c r="T39" s="733"/>
      <c r="U39" s="733"/>
    </row>
    <row r="40" spans="1:21" ht="13.5" customHeight="1">
      <c r="A40" s="733"/>
      <c r="B40" s="733"/>
      <c r="C40" s="733"/>
      <c r="D40" s="733"/>
      <c r="E40" s="733"/>
      <c r="F40" s="733"/>
      <c r="G40" s="733"/>
      <c r="H40" s="733"/>
      <c r="I40" s="733"/>
      <c r="J40" s="733"/>
      <c r="K40" s="733"/>
      <c r="L40" s="733"/>
      <c r="M40" s="733"/>
      <c r="N40" s="733"/>
      <c r="O40" s="733"/>
      <c r="P40" s="733"/>
      <c r="Q40" s="733"/>
      <c r="R40" s="733"/>
      <c r="S40" s="733"/>
      <c r="T40" s="733"/>
      <c r="U40" s="733"/>
    </row>
    <row r="41" spans="1:21" ht="13.5" customHeight="1">
      <c r="A41" s="733"/>
      <c r="B41" s="733"/>
      <c r="C41" s="733"/>
      <c r="D41" s="733"/>
      <c r="E41" s="733"/>
      <c r="F41" s="733"/>
      <c r="G41" s="733"/>
      <c r="H41" s="733"/>
      <c r="I41" s="733"/>
      <c r="J41" s="733"/>
      <c r="K41" s="733"/>
      <c r="L41" s="733"/>
      <c r="M41" s="733"/>
      <c r="N41" s="733"/>
      <c r="O41" s="733"/>
      <c r="P41" s="733"/>
      <c r="Q41" s="733"/>
      <c r="R41" s="733"/>
      <c r="S41" s="733"/>
      <c r="T41" s="733"/>
      <c r="U41" s="733"/>
    </row>
    <row r="42" spans="1:21" ht="13.5" customHeight="1">
      <c r="A42" s="733"/>
      <c r="B42" s="733"/>
      <c r="C42" s="733"/>
      <c r="D42" s="733"/>
      <c r="E42" s="733"/>
      <c r="F42" s="733"/>
      <c r="G42" s="733"/>
      <c r="H42" s="733"/>
      <c r="I42" s="733"/>
      <c r="J42" s="733"/>
      <c r="K42" s="733"/>
      <c r="L42" s="733"/>
      <c r="M42" s="733"/>
      <c r="N42" s="733"/>
      <c r="O42" s="733"/>
      <c r="P42" s="733"/>
      <c r="Q42" s="733"/>
      <c r="R42" s="733"/>
      <c r="S42" s="733"/>
      <c r="T42" s="733"/>
      <c r="U42" s="733"/>
    </row>
    <row r="43" spans="1:21" ht="30.75" customHeight="1">
      <c r="A43" s="733"/>
      <c r="B43" s="733"/>
      <c r="C43" s="733"/>
      <c r="D43" s="733"/>
      <c r="E43" s="733"/>
      <c r="F43" s="733"/>
      <c r="G43" s="733"/>
      <c r="H43" s="733"/>
      <c r="I43" s="733"/>
      <c r="J43" s="733"/>
      <c r="K43" s="733"/>
      <c r="L43" s="733"/>
      <c r="M43" s="733"/>
      <c r="N43" s="733"/>
      <c r="O43" s="957" t="s">
        <v>19</v>
      </c>
      <c r="P43" s="733"/>
      <c r="Q43" s="733"/>
      <c r="R43" s="733"/>
      <c r="S43" s="733"/>
      <c r="T43" s="733"/>
      <c r="U43" s="733"/>
    </row>
    <row r="44" spans="1:21" ht="30.75" customHeight="1">
      <c r="A44" s="733"/>
      <c r="B44" s="890" t="s">
        <v>20</v>
      </c>
      <c r="C44" s="904"/>
      <c r="D44" s="904"/>
      <c r="E44" s="923"/>
      <c r="F44" s="923"/>
      <c r="G44" s="923"/>
      <c r="H44" s="923"/>
      <c r="I44" s="923"/>
      <c r="J44" s="932" t="s">
        <v>16</v>
      </c>
      <c r="K44" s="940" t="s">
        <v>527</v>
      </c>
      <c r="L44" s="949" t="s">
        <v>528</v>
      </c>
      <c r="M44" s="949" t="s">
        <v>529</v>
      </c>
      <c r="N44" s="949" t="s">
        <v>256</v>
      </c>
      <c r="O44" s="958" t="s">
        <v>530</v>
      </c>
      <c r="P44" s="733"/>
      <c r="Q44" s="733"/>
      <c r="R44" s="733"/>
      <c r="S44" s="733"/>
      <c r="T44" s="733"/>
      <c r="U44" s="733"/>
    </row>
    <row r="45" spans="1:21" ht="30.75" customHeight="1">
      <c r="A45" s="733"/>
      <c r="B45" s="891" t="s">
        <v>24</v>
      </c>
      <c r="C45" s="905"/>
      <c r="D45" s="915"/>
      <c r="E45" s="924" t="s">
        <v>21</v>
      </c>
      <c r="F45" s="924"/>
      <c r="G45" s="924"/>
      <c r="H45" s="924"/>
      <c r="I45" s="924"/>
      <c r="J45" s="933"/>
      <c r="K45" s="941">
        <v>631</v>
      </c>
      <c r="L45" s="950">
        <v>657</v>
      </c>
      <c r="M45" s="950">
        <v>663</v>
      </c>
      <c r="N45" s="950">
        <v>668</v>
      </c>
      <c r="O45" s="959">
        <v>681</v>
      </c>
      <c r="P45" s="733"/>
      <c r="Q45" s="733"/>
      <c r="R45" s="733"/>
      <c r="S45" s="733"/>
      <c r="T45" s="733"/>
      <c r="U45" s="733"/>
    </row>
    <row r="46" spans="1:21" ht="30.75" customHeight="1">
      <c r="A46" s="733"/>
      <c r="B46" s="892"/>
      <c r="C46" s="906"/>
      <c r="D46" s="916"/>
      <c r="E46" s="925" t="s">
        <v>27</v>
      </c>
      <c r="F46" s="925"/>
      <c r="G46" s="925"/>
      <c r="H46" s="925"/>
      <c r="I46" s="925"/>
      <c r="J46" s="934"/>
      <c r="K46" s="942" t="s">
        <v>197</v>
      </c>
      <c r="L46" s="951" t="s">
        <v>197</v>
      </c>
      <c r="M46" s="951" t="s">
        <v>197</v>
      </c>
      <c r="N46" s="951" t="s">
        <v>197</v>
      </c>
      <c r="O46" s="960" t="s">
        <v>197</v>
      </c>
      <c r="P46" s="733"/>
      <c r="Q46" s="733"/>
      <c r="R46" s="733"/>
      <c r="S46" s="733"/>
      <c r="T46" s="733"/>
      <c r="U46" s="733"/>
    </row>
    <row r="47" spans="1:21" ht="30.75" customHeight="1">
      <c r="A47" s="733"/>
      <c r="B47" s="892"/>
      <c r="C47" s="906"/>
      <c r="D47" s="916"/>
      <c r="E47" s="925" t="s">
        <v>31</v>
      </c>
      <c r="F47" s="925"/>
      <c r="G47" s="925"/>
      <c r="H47" s="925"/>
      <c r="I47" s="925"/>
      <c r="J47" s="934"/>
      <c r="K47" s="942" t="s">
        <v>197</v>
      </c>
      <c r="L47" s="951" t="s">
        <v>197</v>
      </c>
      <c r="M47" s="951" t="s">
        <v>197</v>
      </c>
      <c r="N47" s="951" t="s">
        <v>197</v>
      </c>
      <c r="O47" s="960" t="s">
        <v>197</v>
      </c>
      <c r="P47" s="733"/>
      <c r="Q47" s="733"/>
      <c r="R47" s="733"/>
      <c r="S47" s="733"/>
      <c r="T47" s="733"/>
      <c r="U47" s="733"/>
    </row>
    <row r="48" spans="1:21" ht="30.75" customHeight="1">
      <c r="A48" s="733"/>
      <c r="B48" s="892"/>
      <c r="C48" s="906"/>
      <c r="D48" s="916"/>
      <c r="E48" s="925" t="s">
        <v>34</v>
      </c>
      <c r="F48" s="925"/>
      <c r="G48" s="925"/>
      <c r="H48" s="925"/>
      <c r="I48" s="925"/>
      <c r="J48" s="934"/>
      <c r="K48" s="942">
        <v>191</v>
      </c>
      <c r="L48" s="951">
        <v>200</v>
      </c>
      <c r="M48" s="951">
        <v>223</v>
      </c>
      <c r="N48" s="951">
        <v>205</v>
      </c>
      <c r="O48" s="960">
        <v>197</v>
      </c>
      <c r="P48" s="733"/>
      <c r="Q48" s="733"/>
      <c r="R48" s="733"/>
      <c r="S48" s="733"/>
      <c r="T48" s="733"/>
      <c r="U48" s="733"/>
    </row>
    <row r="49" spans="1:21" ht="30.75" customHeight="1">
      <c r="A49" s="733"/>
      <c r="B49" s="892"/>
      <c r="C49" s="906"/>
      <c r="D49" s="916"/>
      <c r="E49" s="925" t="s">
        <v>0</v>
      </c>
      <c r="F49" s="925"/>
      <c r="G49" s="925"/>
      <c r="H49" s="925"/>
      <c r="I49" s="925"/>
      <c r="J49" s="934"/>
      <c r="K49" s="942">
        <v>10</v>
      </c>
      <c r="L49" s="951">
        <v>15</v>
      </c>
      <c r="M49" s="951">
        <v>16</v>
      </c>
      <c r="N49" s="951">
        <v>13</v>
      </c>
      <c r="O49" s="960">
        <v>11</v>
      </c>
      <c r="P49" s="733"/>
      <c r="Q49" s="733"/>
      <c r="R49" s="733"/>
      <c r="S49" s="733"/>
      <c r="T49" s="733"/>
      <c r="U49" s="733"/>
    </row>
    <row r="50" spans="1:21" ht="30.75" customHeight="1">
      <c r="A50" s="733"/>
      <c r="B50" s="892"/>
      <c r="C50" s="906"/>
      <c r="D50" s="916"/>
      <c r="E50" s="925" t="s">
        <v>39</v>
      </c>
      <c r="F50" s="925"/>
      <c r="G50" s="925"/>
      <c r="H50" s="925"/>
      <c r="I50" s="925"/>
      <c r="J50" s="934"/>
      <c r="K50" s="942">
        <v>48</v>
      </c>
      <c r="L50" s="951">
        <v>9</v>
      </c>
      <c r="M50" s="951" t="s">
        <v>197</v>
      </c>
      <c r="N50" s="951" t="s">
        <v>197</v>
      </c>
      <c r="O50" s="960" t="s">
        <v>197</v>
      </c>
      <c r="P50" s="733"/>
      <c r="Q50" s="733"/>
      <c r="R50" s="733"/>
      <c r="S50" s="733"/>
      <c r="T50" s="733"/>
      <c r="U50" s="733"/>
    </row>
    <row r="51" spans="1:21" ht="30.75" customHeight="1">
      <c r="A51" s="733"/>
      <c r="B51" s="893"/>
      <c r="C51" s="907"/>
      <c r="D51" s="917"/>
      <c r="E51" s="925" t="s">
        <v>41</v>
      </c>
      <c r="F51" s="925"/>
      <c r="G51" s="925"/>
      <c r="H51" s="925"/>
      <c r="I51" s="925"/>
      <c r="J51" s="934"/>
      <c r="K51" s="942">
        <v>0</v>
      </c>
      <c r="L51" s="951" t="s">
        <v>197</v>
      </c>
      <c r="M51" s="951" t="s">
        <v>197</v>
      </c>
      <c r="N51" s="951" t="s">
        <v>197</v>
      </c>
      <c r="O51" s="960" t="s">
        <v>197</v>
      </c>
      <c r="P51" s="733"/>
      <c r="Q51" s="733"/>
      <c r="R51" s="733"/>
      <c r="S51" s="733"/>
      <c r="T51" s="733"/>
      <c r="U51" s="733"/>
    </row>
    <row r="52" spans="1:21" ht="30.75" customHeight="1">
      <c r="A52" s="733"/>
      <c r="B52" s="894" t="s">
        <v>45</v>
      </c>
      <c r="C52" s="908"/>
      <c r="D52" s="917"/>
      <c r="E52" s="925" t="s">
        <v>47</v>
      </c>
      <c r="F52" s="925"/>
      <c r="G52" s="925"/>
      <c r="H52" s="925"/>
      <c r="I52" s="925"/>
      <c r="J52" s="934"/>
      <c r="K52" s="942">
        <v>557</v>
      </c>
      <c r="L52" s="951">
        <v>539</v>
      </c>
      <c r="M52" s="951">
        <v>521</v>
      </c>
      <c r="N52" s="951">
        <v>529</v>
      </c>
      <c r="O52" s="960">
        <v>526</v>
      </c>
      <c r="P52" s="733"/>
      <c r="Q52" s="733"/>
      <c r="R52" s="733"/>
      <c r="S52" s="733"/>
      <c r="T52" s="733"/>
      <c r="U52" s="733"/>
    </row>
    <row r="53" spans="1:21" ht="30.75" customHeight="1">
      <c r="A53" s="733"/>
      <c r="B53" s="895" t="s">
        <v>49</v>
      </c>
      <c r="C53" s="909"/>
      <c r="D53" s="918"/>
      <c r="E53" s="926" t="s">
        <v>52</v>
      </c>
      <c r="F53" s="926"/>
      <c r="G53" s="926"/>
      <c r="H53" s="926"/>
      <c r="I53" s="926"/>
      <c r="J53" s="935"/>
      <c r="K53" s="943">
        <v>323</v>
      </c>
      <c r="L53" s="952">
        <v>342</v>
      </c>
      <c r="M53" s="952">
        <v>381</v>
      </c>
      <c r="N53" s="952">
        <v>357</v>
      </c>
      <c r="O53" s="961">
        <v>363</v>
      </c>
      <c r="P53" s="733"/>
      <c r="Q53" s="733"/>
      <c r="R53" s="733"/>
      <c r="S53" s="733"/>
      <c r="T53" s="733"/>
      <c r="U53" s="733"/>
    </row>
    <row r="54" spans="1:21" ht="24" customHeight="1">
      <c r="A54" s="733"/>
      <c r="B54" s="896" t="s">
        <v>54</v>
      </c>
      <c r="C54" s="733"/>
      <c r="D54" s="733"/>
      <c r="E54" s="733"/>
      <c r="F54" s="733"/>
      <c r="G54" s="733"/>
      <c r="H54" s="733"/>
      <c r="I54" s="733"/>
      <c r="J54" s="733"/>
      <c r="K54" s="733"/>
      <c r="L54" s="733"/>
      <c r="M54" s="733"/>
      <c r="N54" s="733"/>
      <c r="O54" s="733"/>
      <c r="P54" s="733"/>
      <c r="Q54" s="733"/>
      <c r="R54" s="733"/>
      <c r="S54" s="733"/>
      <c r="T54" s="733"/>
      <c r="U54" s="733"/>
    </row>
    <row r="55" spans="1:21" ht="24" customHeight="1">
      <c r="A55" s="733"/>
      <c r="B55" s="896"/>
      <c r="C55" s="733"/>
      <c r="D55" s="733"/>
      <c r="E55" s="733"/>
      <c r="F55" s="733"/>
      <c r="G55" s="733"/>
      <c r="H55" s="733"/>
      <c r="I55" s="733"/>
      <c r="J55" s="733"/>
      <c r="K55" s="733"/>
      <c r="L55" s="733"/>
      <c r="M55" s="733"/>
      <c r="N55" s="733"/>
      <c r="O55" s="733"/>
      <c r="P55" s="733"/>
      <c r="Q55" s="733"/>
      <c r="R55" s="733"/>
      <c r="S55" s="733"/>
      <c r="T55" s="733"/>
      <c r="U55" s="733"/>
    </row>
    <row r="56" spans="1:21" ht="24" customHeight="1">
      <c r="A56" s="733"/>
      <c r="B56" s="897" t="s">
        <v>8</v>
      </c>
      <c r="C56" s="910"/>
      <c r="D56" s="910"/>
      <c r="E56" s="910"/>
      <c r="F56" s="910"/>
      <c r="G56" s="910"/>
      <c r="H56" s="910"/>
      <c r="I56" s="910"/>
      <c r="J56" s="910"/>
      <c r="K56" s="944"/>
      <c r="L56" s="944"/>
      <c r="M56" s="944"/>
      <c r="N56" s="944"/>
      <c r="O56" s="962" t="s">
        <v>25</v>
      </c>
      <c r="P56" s="733"/>
      <c r="Q56" s="733"/>
      <c r="R56" s="733"/>
      <c r="S56" s="733"/>
      <c r="T56" s="733"/>
      <c r="U56" s="733"/>
    </row>
    <row r="57" spans="1:21" ht="31.5" customHeight="1">
      <c r="A57" s="733"/>
      <c r="B57" s="898"/>
      <c r="C57" s="911"/>
      <c r="D57" s="911"/>
      <c r="E57" s="927"/>
      <c r="F57" s="927"/>
      <c r="G57" s="927"/>
      <c r="H57" s="927"/>
      <c r="I57" s="927"/>
      <c r="J57" s="936" t="s">
        <v>16</v>
      </c>
      <c r="K57" s="945" t="s">
        <v>527</v>
      </c>
      <c r="L57" s="953" t="s">
        <v>528</v>
      </c>
      <c r="M57" s="953" t="s">
        <v>529</v>
      </c>
      <c r="N57" s="953" t="s">
        <v>256</v>
      </c>
      <c r="O57" s="963" t="s">
        <v>530</v>
      </c>
      <c r="P57" s="733"/>
      <c r="Q57" s="733"/>
      <c r="R57" s="733"/>
      <c r="S57" s="733"/>
      <c r="T57" s="733"/>
      <c r="U57" s="733"/>
    </row>
    <row r="58" spans="1:21" ht="31.5" customHeight="1">
      <c r="B58" s="899" t="s">
        <v>58</v>
      </c>
      <c r="C58" s="912"/>
      <c r="D58" s="919" t="s">
        <v>64</v>
      </c>
      <c r="E58" s="928"/>
      <c r="F58" s="928"/>
      <c r="G58" s="928"/>
      <c r="H58" s="928"/>
      <c r="I58" s="928"/>
      <c r="J58" s="937"/>
      <c r="K58" s="946" t="s">
        <v>197</v>
      </c>
      <c r="L58" s="954" t="s">
        <v>197</v>
      </c>
      <c r="M58" s="954" t="s">
        <v>197</v>
      </c>
      <c r="N58" s="954" t="s">
        <v>197</v>
      </c>
      <c r="O58" s="964" t="s">
        <v>197</v>
      </c>
    </row>
    <row r="59" spans="1:21" ht="31.5" customHeight="1">
      <c r="B59" s="900"/>
      <c r="C59" s="913"/>
      <c r="D59" s="920" t="s">
        <v>13</v>
      </c>
      <c r="E59" s="929"/>
      <c r="F59" s="929"/>
      <c r="G59" s="929"/>
      <c r="H59" s="929"/>
      <c r="I59" s="929"/>
      <c r="J59" s="938"/>
      <c r="K59" s="947" t="s">
        <v>197</v>
      </c>
      <c r="L59" s="955" t="s">
        <v>197</v>
      </c>
      <c r="M59" s="955" t="s">
        <v>197</v>
      </c>
      <c r="N59" s="955" t="s">
        <v>197</v>
      </c>
      <c r="O59" s="965" t="s">
        <v>197</v>
      </c>
    </row>
    <row r="60" spans="1:21" ht="31.5" customHeight="1">
      <c r="B60" s="901"/>
      <c r="C60" s="914"/>
      <c r="D60" s="921" t="s">
        <v>65</v>
      </c>
      <c r="E60" s="930"/>
      <c r="F60" s="930"/>
      <c r="G60" s="930"/>
      <c r="H60" s="930"/>
      <c r="I60" s="930"/>
      <c r="J60" s="939"/>
      <c r="K60" s="948" t="s">
        <v>197</v>
      </c>
      <c r="L60" s="956" t="s">
        <v>197</v>
      </c>
      <c r="M60" s="956" t="s">
        <v>197</v>
      </c>
      <c r="N60" s="956" t="s">
        <v>197</v>
      </c>
      <c r="O60" s="966" t="s">
        <v>197</v>
      </c>
    </row>
    <row r="61" spans="1:21" ht="24" customHeight="1">
      <c r="B61" s="902"/>
      <c r="C61" s="902"/>
      <c r="D61" s="922" t="s">
        <v>46</v>
      </c>
      <c r="E61" s="931"/>
      <c r="F61" s="931"/>
      <c r="G61" s="931"/>
      <c r="H61" s="931"/>
      <c r="I61" s="931"/>
      <c r="J61" s="931"/>
      <c r="K61" s="931"/>
      <c r="L61" s="931"/>
      <c r="M61" s="931"/>
      <c r="N61" s="931"/>
      <c r="O61" s="931"/>
    </row>
    <row r="62" spans="1:21" ht="24" customHeight="1">
      <c r="B62" s="903"/>
      <c r="C62" s="903"/>
      <c r="D62" s="922" t="s">
        <v>40</v>
      </c>
      <c r="E62" s="931"/>
      <c r="F62" s="931"/>
      <c r="G62" s="931"/>
      <c r="H62" s="931"/>
      <c r="I62" s="931"/>
      <c r="J62" s="931"/>
      <c r="K62" s="931"/>
      <c r="L62" s="931"/>
      <c r="M62" s="931"/>
      <c r="N62" s="931"/>
      <c r="O62" s="931"/>
    </row>
    <row r="63" spans="1:21" ht="24" customHeight="1">
      <c r="A63" s="733"/>
      <c r="B63" s="896"/>
      <c r="C63" s="733"/>
      <c r="D63" s="733"/>
      <c r="E63" s="733"/>
      <c r="F63" s="733"/>
      <c r="G63" s="733"/>
      <c r="H63" s="733"/>
      <c r="I63" s="733"/>
      <c r="J63" s="733"/>
      <c r="K63" s="733"/>
      <c r="L63" s="733"/>
      <c r="M63" s="733"/>
      <c r="N63" s="733"/>
      <c r="O63" s="733"/>
      <c r="P63" s="733"/>
      <c r="Q63" s="733"/>
      <c r="R63" s="733"/>
      <c r="S63" s="733"/>
      <c r="T63" s="733"/>
      <c r="U63" s="733"/>
    </row>
    <row r="64" spans="1:21" ht="24" customHeight="1">
      <c r="A64" s="733"/>
      <c r="B64" s="896"/>
      <c r="C64" s="733"/>
      <c r="D64" s="733"/>
      <c r="E64" s="733"/>
      <c r="F64" s="733"/>
      <c r="G64" s="733"/>
      <c r="H64" s="733"/>
      <c r="I64" s="733"/>
      <c r="J64" s="733"/>
      <c r="K64" s="733"/>
      <c r="L64" s="733"/>
      <c r="M64" s="733"/>
      <c r="N64" s="733"/>
      <c r="O64" s="733"/>
      <c r="P64" s="733"/>
      <c r="Q64" s="733"/>
      <c r="R64" s="733"/>
      <c r="S64" s="733"/>
      <c r="T64" s="733"/>
      <c r="U64" s="733"/>
    </row>
  </sheetData>
  <sheetProtection algorithmName="SHA-512" hashValue="ehE8rCuAtG4fAHoXdpCM8M6un8vrelU6q8wxzn9r+Kgitv70Yb77X07+L8/DaW14kyHLiXco8vBfIRv3GhpkCQ==" saltValue="Bb5QqqH3UbP/+6/KHqFR6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4"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7" t="s">
        <v>19</v>
      </c>
    </row>
    <row r="40" spans="2:13" ht="27.75" customHeight="1">
      <c r="B40" s="890" t="s">
        <v>20</v>
      </c>
      <c r="C40" s="904"/>
      <c r="D40" s="904"/>
      <c r="E40" s="923"/>
      <c r="F40" s="923"/>
      <c r="G40" s="923"/>
      <c r="H40" s="932" t="s">
        <v>16</v>
      </c>
      <c r="I40" s="940" t="s">
        <v>527</v>
      </c>
      <c r="J40" s="949" t="s">
        <v>528</v>
      </c>
      <c r="K40" s="949" t="s">
        <v>529</v>
      </c>
      <c r="L40" s="949" t="s">
        <v>256</v>
      </c>
      <c r="M40" s="989" t="s">
        <v>530</v>
      </c>
    </row>
    <row r="41" spans="2:13" ht="27.75" customHeight="1">
      <c r="B41" s="891" t="s">
        <v>36</v>
      </c>
      <c r="C41" s="905"/>
      <c r="D41" s="915"/>
      <c r="E41" s="972" t="s">
        <v>56</v>
      </c>
      <c r="F41" s="972"/>
      <c r="G41" s="972"/>
      <c r="H41" s="978"/>
      <c r="I41" s="982">
        <v>7672</v>
      </c>
      <c r="J41" s="986">
        <v>7736</v>
      </c>
      <c r="K41" s="986">
        <v>7958</v>
      </c>
      <c r="L41" s="986">
        <v>8552</v>
      </c>
      <c r="M41" s="990">
        <v>9312</v>
      </c>
    </row>
    <row r="42" spans="2:13" ht="27.75" customHeight="1">
      <c r="B42" s="892"/>
      <c r="C42" s="906"/>
      <c r="D42" s="916"/>
      <c r="E42" s="973" t="s">
        <v>71</v>
      </c>
      <c r="F42" s="973"/>
      <c r="G42" s="973"/>
      <c r="H42" s="979"/>
      <c r="I42" s="983" t="s">
        <v>197</v>
      </c>
      <c r="J42" s="987" t="s">
        <v>197</v>
      </c>
      <c r="K42" s="987" t="s">
        <v>197</v>
      </c>
      <c r="L42" s="987" t="s">
        <v>197</v>
      </c>
      <c r="M42" s="991" t="s">
        <v>197</v>
      </c>
    </row>
    <row r="43" spans="2:13" ht="27.75" customHeight="1">
      <c r="B43" s="892"/>
      <c r="C43" s="906"/>
      <c r="D43" s="916"/>
      <c r="E43" s="973" t="s">
        <v>73</v>
      </c>
      <c r="F43" s="973"/>
      <c r="G43" s="973"/>
      <c r="H43" s="979"/>
      <c r="I43" s="983">
        <v>1207</v>
      </c>
      <c r="J43" s="987">
        <v>1068</v>
      </c>
      <c r="K43" s="987">
        <v>938</v>
      </c>
      <c r="L43" s="987">
        <v>961</v>
      </c>
      <c r="M43" s="991">
        <v>979</v>
      </c>
    </row>
    <row r="44" spans="2:13" ht="27.75" customHeight="1">
      <c r="B44" s="892"/>
      <c r="C44" s="906"/>
      <c r="D44" s="916"/>
      <c r="E44" s="973" t="s">
        <v>75</v>
      </c>
      <c r="F44" s="973"/>
      <c r="G44" s="973"/>
      <c r="H44" s="979"/>
      <c r="I44" s="983">
        <v>121</v>
      </c>
      <c r="J44" s="987">
        <v>103</v>
      </c>
      <c r="K44" s="987">
        <v>107</v>
      </c>
      <c r="L44" s="987">
        <v>96</v>
      </c>
      <c r="M44" s="991">
        <v>112</v>
      </c>
    </row>
    <row r="45" spans="2:13" ht="27.75" customHeight="1">
      <c r="B45" s="892"/>
      <c r="C45" s="906"/>
      <c r="D45" s="916"/>
      <c r="E45" s="973" t="s">
        <v>77</v>
      </c>
      <c r="F45" s="973"/>
      <c r="G45" s="973"/>
      <c r="H45" s="979"/>
      <c r="I45" s="983">
        <v>890</v>
      </c>
      <c r="J45" s="987">
        <v>834</v>
      </c>
      <c r="K45" s="987">
        <v>1096</v>
      </c>
      <c r="L45" s="987">
        <v>835</v>
      </c>
      <c r="M45" s="991">
        <v>855</v>
      </c>
    </row>
    <row r="46" spans="2:13" ht="27.75" customHeight="1">
      <c r="B46" s="892"/>
      <c r="C46" s="906"/>
      <c r="D46" s="917"/>
      <c r="E46" s="973" t="s">
        <v>76</v>
      </c>
      <c r="F46" s="973"/>
      <c r="G46" s="973"/>
      <c r="H46" s="979"/>
      <c r="I46" s="983">
        <v>69</v>
      </c>
      <c r="J46" s="987">
        <v>66</v>
      </c>
      <c r="K46" s="987">
        <v>59</v>
      </c>
      <c r="L46" s="987">
        <v>52</v>
      </c>
      <c r="M46" s="991">
        <v>46</v>
      </c>
    </row>
    <row r="47" spans="2:13" ht="27.75" customHeight="1">
      <c r="B47" s="892"/>
      <c r="C47" s="906"/>
      <c r="D47" s="970"/>
      <c r="E47" s="974" t="s">
        <v>79</v>
      </c>
      <c r="F47" s="977"/>
      <c r="G47" s="977"/>
      <c r="H47" s="980"/>
      <c r="I47" s="983" t="s">
        <v>197</v>
      </c>
      <c r="J47" s="987" t="s">
        <v>197</v>
      </c>
      <c r="K47" s="987" t="s">
        <v>197</v>
      </c>
      <c r="L47" s="987" t="s">
        <v>197</v>
      </c>
      <c r="M47" s="991" t="s">
        <v>197</v>
      </c>
    </row>
    <row r="48" spans="2:13" ht="27.75" customHeight="1">
      <c r="B48" s="892"/>
      <c r="C48" s="906"/>
      <c r="D48" s="916"/>
      <c r="E48" s="973" t="s">
        <v>85</v>
      </c>
      <c r="F48" s="973"/>
      <c r="G48" s="973"/>
      <c r="H48" s="979"/>
      <c r="I48" s="983" t="s">
        <v>197</v>
      </c>
      <c r="J48" s="987" t="s">
        <v>197</v>
      </c>
      <c r="K48" s="987" t="s">
        <v>197</v>
      </c>
      <c r="L48" s="987" t="s">
        <v>197</v>
      </c>
      <c r="M48" s="991" t="s">
        <v>197</v>
      </c>
    </row>
    <row r="49" spans="2:13" ht="27.75" customHeight="1">
      <c r="B49" s="893"/>
      <c r="C49" s="907"/>
      <c r="D49" s="916"/>
      <c r="E49" s="973" t="s">
        <v>89</v>
      </c>
      <c r="F49" s="973"/>
      <c r="G49" s="973"/>
      <c r="H49" s="979"/>
      <c r="I49" s="983" t="s">
        <v>197</v>
      </c>
      <c r="J49" s="987" t="s">
        <v>197</v>
      </c>
      <c r="K49" s="987" t="s">
        <v>197</v>
      </c>
      <c r="L49" s="987" t="s">
        <v>197</v>
      </c>
      <c r="M49" s="991" t="s">
        <v>197</v>
      </c>
    </row>
    <row r="50" spans="2:13" ht="27.75" customHeight="1">
      <c r="B50" s="967" t="s">
        <v>91</v>
      </c>
      <c r="C50" s="969"/>
      <c r="D50" s="971"/>
      <c r="E50" s="973" t="s">
        <v>92</v>
      </c>
      <c r="F50" s="973"/>
      <c r="G50" s="973"/>
      <c r="H50" s="979"/>
      <c r="I50" s="983">
        <v>3156</v>
      </c>
      <c r="J50" s="987">
        <v>3264</v>
      </c>
      <c r="K50" s="987">
        <v>3296</v>
      </c>
      <c r="L50" s="987">
        <v>3113</v>
      </c>
      <c r="M50" s="991">
        <v>2580</v>
      </c>
    </row>
    <row r="51" spans="2:13" ht="27.75" customHeight="1">
      <c r="B51" s="892"/>
      <c r="C51" s="906"/>
      <c r="D51" s="916"/>
      <c r="E51" s="973" t="s">
        <v>94</v>
      </c>
      <c r="F51" s="973"/>
      <c r="G51" s="973"/>
      <c r="H51" s="979"/>
      <c r="I51" s="983">
        <v>91</v>
      </c>
      <c r="J51" s="987">
        <v>102</v>
      </c>
      <c r="K51" s="987">
        <v>128</v>
      </c>
      <c r="L51" s="987">
        <v>171</v>
      </c>
      <c r="M51" s="991">
        <v>189</v>
      </c>
    </row>
    <row r="52" spans="2:13" ht="27.75" customHeight="1">
      <c r="B52" s="893"/>
      <c r="C52" s="907"/>
      <c r="D52" s="916"/>
      <c r="E52" s="973" t="s">
        <v>43</v>
      </c>
      <c r="F52" s="973"/>
      <c r="G52" s="973"/>
      <c r="H52" s="979"/>
      <c r="I52" s="983">
        <v>5901</v>
      </c>
      <c r="J52" s="987">
        <v>5942</v>
      </c>
      <c r="K52" s="987">
        <v>6121</v>
      </c>
      <c r="L52" s="987">
        <v>6095</v>
      </c>
      <c r="M52" s="991">
        <v>5854</v>
      </c>
    </row>
    <row r="53" spans="2:13" ht="27.75" customHeight="1">
      <c r="B53" s="895" t="s">
        <v>49</v>
      </c>
      <c r="C53" s="909"/>
      <c r="D53" s="918"/>
      <c r="E53" s="975" t="s">
        <v>98</v>
      </c>
      <c r="F53" s="975"/>
      <c r="G53" s="975"/>
      <c r="H53" s="981"/>
      <c r="I53" s="984">
        <v>811</v>
      </c>
      <c r="J53" s="988">
        <v>499</v>
      </c>
      <c r="K53" s="988">
        <v>614</v>
      </c>
      <c r="L53" s="988">
        <v>1117</v>
      </c>
      <c r="M53" s="992">
        <v>2681</v>
      </c>
    </row>
    <row r="54" spans="2:13" ht="27.75" customHeight="1">
      <c r="B54" s="968"/>
      <c r="C54" s="867"/>
      <c r="D54" s="867"/>
      <c r="E54" s="976"/>
      <c r="F54" s="976"/>
      <c r="G54" s="976"/>
      <c r="H54" s="976"/>
      <c r="I54" s="985"/>
      <c r="J54" s="985"/>
      <c r="K54" s="985"/>
      <c r="L54" s="985"/>
      <c r="M54" s="985"/>
    </row>
    <row r="55" spans="2:13" ht="13"/>
  </sheetData>
  <sheetProtection algorithmName="SHA-512" hashValue="sFQXTpHp6OwH3/z0lQ7E6w/NoL3x4dcGjgyo/avj+URrkVcBDEkn2tBJDquhpGZRyKxHYTPV5+aZZ/BdqJkBaA==" saltValue="g2cOW5wzf/HZlVqbEVeZS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52" zoomScale="60" zoomScaleNormal="60" zoomScaleSheetLayoutView="100" workbookViewId="0">
      <selection activeCell="J28" sqref="J28"/>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3"/>
      <c r="C53" s="733"/>
      <c r="D53" s="733"/>
      <c r="E53" s="733"/>
      <c r="F53" s="733"/>
      <c r="G53" s="733"/>
      <c r="H53" s="1022" t="s">
        <v>96</v>
      </c>
    </row>
    <row r="54" spans="2:8" ht="29.25" customHeight="1">
      <c r="B54" s="993" t="s">
        <v>5</v>
      </c>
      <c r="C54" s="999"/>
      <c r="D54" s="999"/>
      <c r="E54" s="1008" t="s">
        <v>16</v>
      </c>
      <c r="F54" s="1015" t="s">
        <v>529</v>
      </c>
      <c r="G54" s="1015" t="s">
        <v>256</v>
      </c>
      <c r="H54" s="1023" t="s">
        <v>530</v>
      </c>
    </row>
    <row r="55" spans="2:8" ht="52.5" customHeight="1">
      <c r="B55" s="994"/>
      <c r="C55" s="1000" t="s">
        <v>102</v>
      </c>
      <c r="D55" s="1000"/>
      <c r="E55" s="1009"/>
      <c r="F55" s="1016">
        <v>1041</v>
      </c>
      <c r="G55" s="1016">
        <v>1029</v>
      </c>
      <c r="H55" s="1024">
        <v>737</v>
      </c>
    </row>
    <row r="56" spans="2:8" ht="52.5" customHeight="1">
      <c r="B56" s="995"/>
      <c r="C56" s="1001" t="s">
        <v>105</v>
      </c>
      <c r="D56" s="1001"/>
      <c r="E56" s="1010"/>
      <c r="F56" s="1017">
        <v>8</v>
      </c>
      <c r="G56" s="1017">
        <v>8</v>
      </c>
      <c r="H56" s="1025">
        <v>58</v>
      </c>
    </row>
    <row r="57" spans="2:8" ht="53.25" customHeight="1">
      <c r="B57" s="995"/>
      <c r="C57" s="1002" t="s">
        <v>69</v>
      </c>
      <c r="D57" s="1002"/>
      <c r="E57" s="1011"/>
      <c r="F57" s="1018">
        <v>2587</v>
      </c>
      <c r="G57" s="1018">
        <v>2269</v>
      </c>
      <c r="H57" s="1026">
        <v>1948</v>
      </c>
    </row>
    <row r="58" spans="2:8" ht="45.75" customHeight="1">
      <c r="B58" s="996"/>
      <c r="C58" s="1003" t="s">
        <v>539</v>
      </c>
      <c r="D58" s="1006"/>
      <c r="E58" s="1012"/>
      <c r="F58" s="1019">
        <v>946</v>
      </c>
      <c r="G58" s="1019">
        <v>933</v>
      </c>
      <c r="H58" s="1027">
        <v>909</v>
      </c>
    </row>
    <row r="59" spans="2:8" ht="45.75" customHeight="1">
      <c r="B59" s="996"/>
      <c r="C59" s="1003" t="s">
        <v>541</v>
      </c>
      <c r="D59" s="1006"/>
      <c r="E59" s="1012"/>
      <c r="F59" s="1019">
        <v>442</v>
      </c>
      <c r="G59" s="1019">
        <v>402</v>
      </c>
      <c r="H59" s="1027">
        <v>394</v>
      </c>
    </row>
    <row r="60" spans="2:8" ht="45.75" customHeight="1">
      <c r="B60" s="996"/>
      <c r="C60" s="1003" t="s">
        <v>358</v>
      </c>
      <c r="D60" s="1006"/>
      <c r="E60" s="1012"/>
      <c r="F60" s="1019">
        <v>768</v>
      </c>
      <c r="G60" s="1019">
        <v>507</v>
      </c>
      <c r="H60" s="1027">
        <v>292</v>
      </c>
    </row>
    <row r="61" spans="2:8" ht="45.75" customHeight="1">
      <c r="B61" s="996"/>
      <c r="C61" s="1003" t="s">
        <v>540</v>
      </c>
      <c r="D61" s="1006"/>
      <c r="E61" s="1012"/>
      <c r="F61" s="1019">
        <v>277</v>
      </c>
      <c r="G61" s="1019">
        <v>260</v>
      </c>
      <c r="H61" s="1027">
        <v>214</v>
      </c>
    </row>
    <row r="62" spans="2:8" ht="45.75" customHeight="1">
      <c r="B62" s="997"/>
      <c r="C62" s="1004" t="s">
        <v>329</v>
      </c>
      <c r="D62" s="1007"/>
      <c r="E62" s="1013"/>
      <c r="F62" s="1020">
        <v>55</v>
      </c>
      <c r="G62" s="1020">
        <v>55</v>
      </c>
      <c r="H62" s="1028">
        <v>46</v>
      </c>
    </row>
    <row r="63" spans="2:8" ht="52.5" customHeight="1">
      <c r="B63" s="998"/>
      <c r="C63" s="1005" t="s">
        <v>107</v>
      </c>
      <c r="D63" s="1005"/>
      <c r="E63" s="1014"/>
      <c r="F63" s="1021">
        <v>3636</v>
      </c>
      <c r="G63" s="1021">
        <v>3306</v>
      </c>
      <c r="H63" s="1029">
        <v>2743</v>
      </c>
    </row>
    <row r="64" spans="2:8" ht="13"/>
  </sheetData>
  <sheetProtection algorithmName="SHA-512" hashValue="5xUVG2jrPmCp8ALpsc6GFIo8A5URZBW7PT8hszC5qWS5gmXAVeksdQxZynJdhruQZYcXk0t00xWmkSWsgBSZpQ==" saltValue="dd9twpyK4cEHYF3l7uiwk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0" customWidth="1"/>
    <col min="2" max="8" width="13.375" style="1030" customWidth="1"/>
    <col min="9" max="16384" width="11.125" style="1030"/>
  </cols>
  <sheetData>
    <row r="1" spans="1:8">
      <c r="A1" s="751"/>
      <c r="B1" s="763"/>
      <c r="C1" s="767"/>
      <c r="D1" s="780"/>
      <c r="E1" s="792"/>
      <c r="F1" s="792"/>
      <c r="G1" s="792"/>
      <c r="H1" s="826"/>
    </row>
    <row r="2" spans="1:8">
      <c r="A2" s="752"/>
      <c r="B2" s="764"/>
      <c r="C2" s="1037"/>
      <c r="D2" s="781" t="s">
        <v>81</v>
      </c>
      <c r="E2" s="793"/>
      <c r="F2" s="1045" t="s">
        <v>526</v>
      </c>
      <c r="G2" s="817"/>
      <c r="H2" s="827"/>
    </row>
    <row r="3" spans="1:8">
      <c r="A3" s="781" t="s">
        <v>482</v>
      </c>
      <c r="B3" s="766"/>
      <c r="C3" s="1038"/>
      <c r="D3" s="1041">
        <v>98058</v>
      </c>
      <c r="E3" s="1043"/>
      <c r="F3" s="1046">
        <v>84459</v>
      </c>
      <c r="G3" s="1048"/>
      <c r="H3" s="1051"/>
    </row>
    <row r="4" spans="1:8">
      <c r="A4" s="753"/>
      <c r="B4" s="765"/>
      <c r="C4" s="1039"/>
      <c r="D4" s="1042">
        <v>68944</v>
      </c>
      <c r="E4" s="1044"/>
      <c r="F4" s="1047">
        <v>47314</v>
      </c>
      <c r="G4" s="1049"/>
      <c r="H4" s="1052"/>
    </row>
    <row r="5" spans="1:8">
      <c r="A5" s="781" t="s">
        <v>322</v>
      </c>
      <c r="B5" s="766"/>
      <c r="C5" s="1038"/>
      <c r="D5" s="1041">
        <v>63316</v>
      </c>
      <c r="E5" s="1043"/>
      <c r="F5" s="1046">
        <v>74568</v>
      </c>
      <c r="G5" s="1048"/>
      <c r="H5" s="1051"/>
    </row>
    <row r="6" spans="1:8">
      <c r="A6" s="753"/>
      <c r="B6" s="765"/>
      <c r="C6" s="1039"/>
      <c r="D6" s="1042">
        <v>48482</v>
      </c>
      <c r="E6" s="1044"/>
      <c r="F6" s="1047">
        <v>42558</v>
      </c>
      <c r="G6" s="1049"/>
      <c r="H6" s="1052"/>
    </row>
    <row r="7" spans="1:8">
      <c r="A7" s="781" t="s">
        <v>136</v>
      </c>
      <c r="B7" s="766"/>
      <c r="C7" s="1038"/>
      <c r="D7" s="1041">
        <v>88671</v>
      </c>
      <c r="E7" s="1043"/>
      <c r="F7" s="1046">
        <v>73693</v>
      </c>
      <c r="G7" s="1048"/>
      <c r="H7" s="1051"/>
    </row>
    <row r="8" spans="1:8">
      <c r="A8" s="753"/>
      <c r="B8" s="765"/>
      <c r="C8" s="1039"/>
      <c r="D8" s="1042">
        <v>62086</v>
      </c>
      <c r="E8" s="1044"/>
      <c r="F8" s="1047">
        <v>44203</v>
      </c>
      <c r="G8" s="1049"/>
      <c r="H8" s="1052"/>
    </row>
    <row r="9" spans="1:8">
      <c r="A9" s="781" t="s">
        <v>523</v>
      </c>
      <c r="B9" s="766"/>
      <c r="C9" s="1038"/>
      <c r="D9" s="1041">
        <v>125126</v>
      </c>
      <c r="E9" s="1043"/>
      <c r="F9" s="1046">
        <v>79401</v>
      </c>
      <c r="G9" s="1048"/>
      <c r="H9" s="1051"/>
    </row>
    <row r="10" spans="1:8">
      <c r="A10" s="753"/>
      <c r="B10" s="765"/>
      <c r="C10" s="1039"/>
      <c r="D10" s="1042">
        <v>38443</v>
      </c>
      <c r="E10" s="1044"/>
      <c r="F10" s="1047">
        <v>49347</v>
      </c>
      <c r="G10" s="1049"/>
      <c r="H10" s="1052"/>
    </row>
    <row r="11" spans="1:8">
      <c r="A11" s="781" t="s">
        <v>524</v>
      </c>
      <c r="B11" s="766"/>
      <c r="C11" s="1038"/>
      <c r="D11" s="1041">
        <v>131187</v>
      </c>
      <c r="E11" s="1043"/>
      <c r="F11" s="1046">
        <v>87379</v>
      </c>
      <c r="G11" s="1048"/>
      <c r="H11" s="1051"/>
    </row>
    <row r="12" spans="1:8">
      <c r="A12" s="753"/>
      <c r="B12" s="765"/>
      <c r="C12" s="1040"/>
      <c r="D12" s="1042">
        <v>74071</v>
      </c>
      <c r="E12" s="1044"/>
      <c r="F12" s="1047">
        <v>55855</v>
      </c>
      <c r="G12" s="1049"/>
      <c r="H12" s="1052"/>
    </row>
    <row r="13" spans="1:8">
      <c r="A13" s="781"/>
      <c r="B13" s="766"/>
      <c r="C13" s="1038"/>
      <c r="D13" s="1041">
        <v>101272</v>
      </c>
      <c r="E13" s="1043"/>
      <c r="F13" s="1046">
        <v>79900</v>
      </c>
      <c r="G13" s="1050"/>
      <c r="H13" s="1051"/>
    </row>
    <row r="14" spans="1:8">
      <c r="A14" s="753"/>
      <c r="B14" s="765"/>
      <c r="C14" s="1039"/>
      <c r="D14" s="1042">
        <v>58405</v>
      </c>
      <c r="E14" s="1044"/>
      <c r="F14" s="1047">
        <v>47855</v>
      </c>
      <c r="G14" s="1049"/>
      <c r="H14" s="1052"/>
    </row>
    <row r="17" spans="1:11">
      <c r="A17" s="1030" t="s">
        <v>22</v>
      </c>
    </row>
    <row r="18" spans="1:11">
      <c r="A18" s="1031"/>
      <c r="B18" s="1031" t="str">
        <f>実質収支比率等に係る経年分析!F$46</f>
        <v>R02</v>
      </c>
      <c r="C18" s="1031" t="str">
        <f>実質収支比率等に係る経年分析!G$46</f>
        <v>R03</v>
      </c>
      <c r="D18" s="1031" t="str">
        <f>実質収支比率等に係る経年分析!H$46</f>
        <v>R04</v>
      </c>
      <c r="E18" s="1031" t="str">
        <f>実質収支比率等に係る経年分析!I$46</f>
        <v>R05</v>
      </c>
      <c r="F18" s="1031" t="str">
        <f>実質収支比率等に係る経年分析!J$46</f>
        <v>R06</v>
      </c>
    </row>
    <row r="19" spans="1:11">
      <c r="A19" s="1031" t="s">
        <v>87</v>
      </c>
      <c r="B19" s="1031">
        <f>ROUND(VALUE(SUBSTITUTE(実質収支比率等に係る経年分析!F$48,"▲","-")),2)</f>
        <v>3.48</v>
      </c>
      <c r="C19" s="1031">
        <f>ROUND(VALUE(SUBSTITUTE(実質収支比率等に係る経年分析!G$48,"▲","-")),2)</f>
        <v>12.15</v>
      </c>
      <c r="D19" s="1031">
        <f>ROUND(VALUE(SUBSTITUTE(実質収支比率等に係る経年分析!H$48,"▲","-")),2)</f>
        <v>9.02</v>
      </c>
      <c r="E19" s="1031">
        <f>ROUND(VALUE(SUBSTITUTE(実質収支比率等に係る経年分析!I$48,"▲","-")),2)</f>
        <v>2.96</v>
      </c>
      <c r="F19" s="1031">
        <f>ROUND(VALUE(SUBSTITUTE(実質収支比率等に係る経年分析!J$48,"▲","-")),2)</f>
        <v>10.130000000000001</v>
      </c>
    </row>
    <row r="20" spans="1:11">
      <c r="A20" s="1031" t="s">
        <v>37</v>
      </c>
      <c r="B20" s="1031">
        <f>ROUND(VALUE(SUBSTITUTE(実質収支比率等に係る経年分析!F$47,"▲","-")),2)</f>
        <v>21.62</v>
      </c>
      <c r="C20" s="1031">
        <f>ROUND(VALUE(SUBSTITUTE(実質収支比率等に係る経年分析!G$47,"▲","-")),2)</f>
        <v>16.7</v>
      </c>
      <c r="D20" s="1031">
        <f>ROUND(VALUE(SUBSTITUTE(実質収支比率等に係る経年分析!H$47,"▲","-")),2)</f>
        <v>20.14</v>
      </c>
      <c r="E20" s="1031">
        <f>ROUND(VALUE(SUBSTITUTE(実質収支比率等に係る経年分析!I$47,"▲","-")),2)</f>
        <v>20.11</v>
      </c>
      <c r="F20" s="1031">
        <f>ROUND(VALUE(SUBSTITUTE(実質収支比率等に係る経年分析!J$47,"▲","-")),2)</f>
        <v>13.8</v>
      </c>
    </row>
    <row r="21" spans="1:11">
      <c r="A21" s="1031" t="s">
        <v>110</v>
      </c>
      <c r="B21" s="1031">
        <f>IF(ISNUMBER(VALUE(SUBSTITUTE(実質収支比率等に係る経年分析!F$49,"▲","-"))),ROUND(VALUE(SUBSTITUTE(実質収支比率等に係る経年分析!F$49,"▲","-")),2),NA())</f>
        <v>3.39</v>
      </c>
      <c r="C21" s="1031">
        <f>IF(ISNUMBER(VALUE(SUBSTITUTE(実質収支比率等に係る経年分析!G$49,"▲","-"))),ROUND(VALUE(SUBSTITUTE(実質収支比率等に係る経年分析!G$49,"▲","-")),2),NA())</f>
        <v>4.29</v>
      </c>
      <c r="D21" s="1031">
        <f>IF(ISNUMBER(VALUE(SUBSTITUTE(実質収支比率等に係る経年分析!H$49,"▲","-"))),ROUND(VALUE(SUBSTITUTE(実質収支比率等に係る経年分析!H$49,"▲","-")),2),NA())</f>
        <v>-0.38</v>
      </c>
      <c r="E21" s="1031">
        <f>IF(ISNUMBER(VALUE(SUBSTITUTE(実質収支比率等に係る経年分析!I$49,"▲","-"))),ROUND(VALUE(SUBSTITUTE(実質収支比率等に係る経年分析!I$49,"▲","-")),2),NA())</f>
        <v>-6.37</v>
      </c>
      <c r="F21" s="1031">
        <f>IF(ISNUMBER(VALUE(SUBSTITUTE(実質収支比率等に係る経年分析!J$49,"▲","-"))),ROUND(VALUE(SUBSTITUTE(実質収支比率等に係る経年分析!J$49,"▲","-")),2),NA())</f>
        <v>1.83</v>
      </c>
    </row>
    <row r="24" spans="1:11">
      <c r="A24" s="1030" t="s">
        <v>99</v>
      </c>
    </row>
    <row r="25" spans="1:11">
      <c r="A25" s="1032"/>
      <c r="B25" s="1032" t="str">
        <f>'連結実質赤字比率に係る赤字・黒字の構成分析'!F$33</f>
        <v>R02</v>
      </c>
      <c r="C25" s="1032"/>
      <c r="D25" s="1032" t="str">
        <f>'連結実質赤字比率に係る赤字・黒字の構成分析'!G$33</f>
        <v>R03</v>
      </c>
      <c r="E25" s="1032"/>
      <c r="F25" s="1032" t="str">
        <f>'連結実質赤字比率に係る赤字・黒字の構成分析'!H$33</f>
        <v>R04</v>
      </c>
      <c r="G25" s="1032"/>
      <c r="H25" s="1032" t="str">
        <f>'連結実質赤字比率に係る赤字・黒字の構成分析'!I$33</f>
        <v>R05</v>
      </c>
      <c r="I25" s="1032"/>
      <c r="J25" s="1032" t="str">
        <f>'連結実質赤字比率に係る赤字・黒字の構成分析'!J$33</f>
        <v>R06</v>
      </c>
      <c r="K25" s="1032"/>
    </row>
    <row r="26" spans="1:11">
      <c r="A26" s="1032"/>
      <c r="B26" s="1032" t="s">
        <v>112</v>
      </c>
      <c r="C26" s="1032" t="s">
        <v>67</v>
      </c>
      <c r="D26" s="1032" t="s">
        <v>112</v>
      </c>
      <c r="E26" s="1032" t="s">
        <v>67</v>
      </c>
      <c r="F26" s="1032" t="s">
        <v>112</v>
      </c>
      <c r="G26" s="1032" t="s">
        <v>67</v>
      </c>
      <c r="H26" s="1032" t="s">
        <v>112</v>
      </c>
      <c r="I26" s="1032" t="s">
        <v>67</v>
      </c>
      <c r="J26" s="1032" t="s">
        <v>112</v>
      </c>
      <c r="K26" s="1032" t="s">
        <v>67</v>
      </c>
    </row>
    <row r="27" spans="1:11">
      <c r="A27" s="1032" t="str">
        <f>IF('連結実質赤字比率に係る赤字・黒字の構成分析'!C$43="",NA(),'連結実質赤字比率に係る赤字・黒字の構成分析'!C$43)</f>
        <v>その他会計（黒字）</v>
      </c>
      <c r="B27" s="1032" t="e">
        <f>IF(ROUND(VALUE(SUBSTITUTE('連結実質赤字比率に係る赤字・黒字の構成分析'!F$43,"▲","-")),2)&lt;0,ABS(ROUND(VALUE(SUBSTITUTE('連結実質赤字比率に係る赤字・黒字の構成分析'!F$43,"▲","-")),2)),NA())</f>
        <v>#N/A</v>
      </c>
      <c r="C27" s="1032">
        <f>IF(ROUND(VALUE(SUBSTITUTE('連結実質赤字比率に係る赤字・黒字の構成分析'!F$43,"▲","-")),2)&gt;=0,ABS(ROUND(VALUE(SUBSTITUTE('連結実質赤字比率に係る赤字・黒字の構成分析'!F$43,"▲","-")),2)),NA())</f>
        <v>0</v>
      </c>
      <c r="D27" s="1032" t="e">
        <f>IF(ROUND(VALUE(SUBSTITUTE('連結実質赤字比率に係る赤字・黒字の構成分析'!G$43,"▲","-")),2)&lt;0,ABS(ROUND(VALUE(SUBSTITUTE('連結実質赤字比率に係る赤字・黒字の構成分析'!G$43,"▲","-")),2)),NA())</f>
        <v>#N/A</v>
      </c>
      <c r="E27" s="1032">
        <f>IF(ROUND(VALUE(SUBSTITUTE('連結実質赤字比率に係る赤字・黒字の構成分析'!G$43,"▲","-")),2)&gt;=0,ABS(ROUND(VALUE(SUBSTITUTE('連結実質赤字比率に係る赤字・黒字の構成分析'!G$43,"▲","-")),2)),NA())</f>
        <v>0</v>
      </c>
      <c r="F27" s="1032" t="e">
        <f>IF(ROUND(VALUE(SUBSTITUTE('連結実質赤字比率に係る赤字・黒字の構成分析'!H$43,"▲","-")),2)&lt;0,ABS(ROUND(VALUE(SUBSTITUTE('連結実質赤字比率に係る赤字・黒字の構成分析'!H$43,"▲","-")),2)),NA())</f>
        <v>#N/A</v>
      </c>
      <c r="G27" s="1032">
        <f>IF(ROUND(VALUE(SUBSTITUTE('連結実質赤字比率に係る赤字・黒字の構成分析'!H$43,"▲","-")),2)&gt;=0,ABS(ROUND(VALUE(SUBSTITUTE('連結実質赤字比率に係る赤字・黒字の構成分析'!H$43,"▲","-")),2)),NA())</f>
        <v>0</v>
      </c>
      <c r="H27" s="1032" t="e">
        <f>IF(ROUND(VALUE(SUBSTITUTE('連結実質赤字比率に係る赤字・黒字の構成分析'!I$43,"▲","-")),2)&lt;0,ABS(ROUND(VALUE(SUBSTITUTE('連結実質赤字比率に係る赤字・黒字の構成分析'!I$43,"▲","-")),2)),NA())</f>
        <v>#N/A</v>
      </c>
      <c r="I27" s="1032">
        <f>IF(ROUND(VALUE(SUBSTITUTE('連結実質赤字比率に係る赤字・黒字の構成分析'!I$43,"▲","-")),2)&gt;=0,ABS(ROUND(VALUE(SUBSTITUTE('連結実質赤字比率に係る赤字・黒字の構成分析'!I$43,"▲","-")),2)),NA())</f>
        <v>0</v>
      </c>
      <c r="J27" s="1032" t="e">
        <f>IF(ROUND(VALUE(SUBSTITUTE('連結実質赤字比率に係る赤字・黒字の構成分析'!J$43,"▲","-")),2)&lt;0,ABS(ROUND(VALUE(SUBSTITUTE('連結実質赤字比率に係る赤字・黒字の構成分析'!J$43,"▲","-")),2)),NA())</f>
        <v>#N/A</v>
      </c>
      <c r="K27" s="1032">
        <f>IF(ROUND(VALUE(SUBSTITUTE('連結実質赤字比率に係る赤字・黒字の構成分析'!J$43,"▲","-")),2)&gt;=0,ABS(ROUND(VALUE(SUBSTITUTE('連結実質赤字比率に係る赤字・黒字の構成分析'!J$43,"▲","-")),2)),NA())</f>
        <v>0</v>
      </c>
    </row>
    <row r="28" spans="1:11">
      <c r="A28" s="1032" t="str">
        <f>IF('連結実質赤字比率に係る赤字・黒字の構成分析'!C$42="",NA(),'連結実質赤字比率に係る赤字・黒字の構成分析'!C$42)</f>
        <v>その他会計（赤字）</v>
      </c>
      <c r="B28" s="1032" t="e">
        <f>IF(ROUND(VALUE(SUBSTITUTE('連結実質赤字比率に係る赤字・黒字の構成分析'!F$42,"▲","-")),2)&lt;0,ABS(ROUND(VALUE(SUBSTITUTE('連結実質赤字比率に係る赤字・黒字の構成分析'!F$42,"▲","-")),2)),NA())</f>
        <v>#VALUE!</v>
      </c>
      <c r="C28" s="1032" t="e">
        <f>IF(ROUND(VALUE(SUBSTITUTE('連結実質赤字比率に係る赤字・黒字の構成分析'!F$42,"▲","-")),2)&gt;=0,ABS(ROUND(VALUE(SUBSTITUTE('連結実質赤字比率に係る赤字・黒字の構成分析'!F$42,"▲","-")),2)),NA())</f>
        <v>#VALUE!</v>
      </c>
      <c r="D28" s="1032" t="e">
        <f>IF(ROUND(VALUE(SUBSTITUTE('連結実質赤字比率に係る赤字・黒字の構成分析'!G$42,"▲","-")),2)&lt;0,ABS(ROUND(VALUE(SUBSTITUTE('連結実質赤字比率に係る赤字・黒字の構成分析'!G$42,"▲","-")),2)),NA())</f>
        <v>#VALUE!</v>
      </c>
      <c r="E28" s="1032" t="e">
        <f>IF(ROUND(VALUE(SUBSTITUTE('連結実質赤字比率に係る赤字・黒字の構成分析'!G$42,"▲","-")),2)&gt;=0,ABS(ROUND(VALUE(SUBSTITUTE('連結実質赤字比率に係る赤字・黒字の構成分析'!G$42,"▲","-")),2)),NA())</f>
        <v>#VALUE!</v>
      </c>
      <c r="F28" s="1032" t="e">
        <f>IF(ROUND(VALUE(SUBSTITUTE('連結実質赤字比率に係る赤字・黒字の構成分析'!H$42,"▲","-")),2)&lt;0,ABS(ROUND(VALUE(SUBSTITUTE('連結実質赤字比率に係る赤字・黒字の構成分析'!H$42,"▲","-")),2)),NA())</f>
        <v>#VALUE!</v>
      </c>
      <c r="G28" s="1032" t="e">
        <f>IF(ROUND(VALUE(SUBSTITUTE('連結実質赤字比率に係る赤字・黒字の構成分析'!H$42,"▲","-")),2)&gt;=0,ABS(ROUND(VALUE(SUBSTITUTE('連結実質赤字比率に係る赤字・黒字の構成分析'!H$42,"▲","-")),2)),NA())</f>
        <v>#VALUE!</v>
      </c>
      <c r="H28" s="1032" t="e">
        <f>IF(ROUND(VALUE(SUBSTITUTE('連結実質赤字比率に係る赤字・黒字の構成分析'!I$42,"▲","-")),2)&lt;0,ABS(ROUND(VALUE(SUBSTITUTE('連結実質赤字比率に係る赤字・黒字の構成分析'!I$42,"▲","-")),2)),NA())</f>
        <v>#VALUE!</v>
      </c>
      <c r="I28" s="1032" t="e">
        <f>IF(ROUND(VALUE(SUBSTITUTE('連結実質赤字比率に係る赤字・黒字の構成分析'!I$42,"▲","-")),2)&gt;=0,ABS(ROUND(VALUE(SUBSTITUTE('連結実質赤字比率に係る赤字・黒字の構成分析'!I$42,"▲","-")),2)),NA())</f>
        <v>#VALUE!</v>
      </c>
      <c r="J28" s="1032" t="e">
        <f>IF(ROUND(VALUE(SUBSTITUTE('連結実質赤字比率に係る赤字・黒字の構成分析'!J$42,"▲","-")),2)&lt;0,ABS(ROUND(VALUE(SUBSTITUTE('連結実質赤字比率に係る赤字・黒字の構成分析'!J$42,"▲","-")),2)),NA())</f>
        <v>#VALUE!</v>
      </c>
      <c r="K28" s="1032" t="e">
        <f>IF(ROUND(VALUE(SUBSTITUTE('連結実質赤字比率に係る赤字・黒字の構成分析'!J$42,"▲","-")),2)&gt;=0,ABS(ROUND(VALUE(SUBSTITUTE('連結実質赤字比率に係る赤字・黒字の構成分析'!J$42,"▲","-")),2)),NA())</f>
        <v>#VALUE!</v>
      </c>
    </row>
    <row r="29" spans="1:11">
      <c r="A29" s="1032" t="str">
        <f>IF('連結実質赤字比率に係る赤字・黒字の構成分析'!C$41="",NA(),'連結実質赤字比率に係る赤字・黒字の構成分析'!C$41)</f>
        <v>後期高齢者医療特別会計</v>
      </c>
      <c r="B29" s="1032" t="e">
        <f>IF(ROUND(VALUE(SUBSTITUTE('連結実質赤字比率に係る赤字・黒字の構成分析'!F$41,"▲","-")),2)&lt;0,ABS(ROUND(VALUE(SUBSTITUTE('連結実質赤字比率に係る赤字・黒字の構成分析'!F$41,"▲","-")),2)),NA())</f>
        <v>#N/A</v>
      </c>
      <c r="C29" s="1032">
        <f>IF(ROUND(VALUE(SUBSTITUTE('連結実質赤字比率に係る赤字・黒字の構成分析'!F$41,"▲","-")),2)&gt;=0,ABS(ROUND(VALUE(SUBSTITUTE('連結実質赤字比率に係る赤字・黒字の構成分析'!F$41,"▲","-")),2)),NA())</f>
        <v>0</v>
      </c>
      <c r="D29" s="1032" t="e">
        <f>IF(ROUND(VALUE(SUBSTITUTE('連結実質赤字比率に係る赤字・黒字の構成分析'!G$41,"▲","-")),2)&lt;0,ABS(ROUND(VALUE(SUBSTITUTE('連結実質赤字比率に係る赤字・黒字の構成分析'!G$41,"▲","-")),2)),NA())</f>
        <v>#N/A</v>
      </c>
      <c r="E29" s="1032">
        <f>IF(ROUND(VALUE(SUBSTITUTE('連結実質赤字比率に係る赤字・黒字の構成分析'!G$41,"▲","-")),2)&gt;=0,ABS(ROUND(VALUE(SUBSTITUTE('連結実質赤字比率に係る赤字・黒字の構成分析'!G$41,"▲","-")),2)),NA())</f>
        <v>0</v>
      </c>
      <c r="F29" s="1032" t="e">
        <f>IF(ROUND(VALUE(SUBSTITUTE('連結実質赤字比率に係る赤字・黒字の構成分析'!H$41,"▲","-")),2)&lt;0,ABS(ROUND(VALUE(SUBSTITUTE('連結実質赤字比率に係る赤字・黒字の構成分析'!H$41,"▲","-")),2)),NA())</f>
        <v>#N/A</v>
      </c>
      <c r="G29" s="1032">
        <f>IF(ROUND(VALUE(SUBSTITUTE('連結実質赤字比率に係る赤字・黒字の構成分析'!H$41,"▲","-")),2)&gt;=0,ABS(ROUND(VALUE(SUBSTITUTE('連結実質赤字比率に係る赤字・黒字の構成分析'!H$41,"▲","-")),2)),NA())</f>
        <v>1.e-002</v>
      </c>
      <c r="H29" s="1032" t="e">
        <f>IF(ROUND(VALUE(SUBSTITUTE('連結実質赤字比率に係る赤字・黒字の構成分析'!I$41,"▲","-")),2)&lt;0,ABS(ROUND(VALUE(SUBSTITUTE('連結実質赤字比率に係る赤字・黒字の構成分析'!I$41,"▲","-")),2)),NA())</f>
        <v>#N/A</v>
      </c>
      <c r="I29" s="1032">
        <f>IF(ROUND(VALUE(SUBSTITUTE('連結実質赤字比率に係る赤字・黒字の構成分析'!I$41,"▲","-")),2)&gt;=0,ABS(ROUND(VALUE(SUBSTITUTE('連結実質赤字比率に係る赤字・黒字の構成分析'!I$41,"▲","-")),2)),NA())</f>
        <v>1.e-002</v>
      </c>
      <c r="J29" s="1032" t="e">
        <f>IF(ROUND(VALUE(SUBSTITUTE('連結実質赤字比率に係る赤字・黒字の構成分析'!J$41,"▲","-")),2)&lt;0,ABS(ROUND(VALUE(SUBSTITUTE('連結実質赤字比率に係る赤字・黒字の構成分析'!J$41,"▲","-")),2)),NA())</f>
        <v>#N/A</v>
      </c>
      <c r="K29" s="1032">
        <f>IF(ROUND(VALUE(SUBSTITUTE('連結実質赤字比率に係る赤字・黒字の構成分析'!J$41,"▲","-")),2)&gt;=0,ABS(ROUND(VALUE(SUBSTITUTE('連結実質赤字比率に係る赤字・黒字の構成分析'!J$41,"▲","-")),2)),NA())</f>
        <v>2.e-002</v>
      </c>
    </row>
    <row r="30" spans="1:11">
      <c r="A30" s="1032" t="str">
        <f>IF('連結実質赤字比率に係る赤字・黒字の構成分析'!C$40="",NA(),'連結実質赤字比率に係る赤字・黒字の構成分析'!C$40)</f>
        <v>宅地造成事業会計</v>
      </c>
      <c r="B30" s="1032" t="e">
        <f>IF(ROUND(VALUE(SUBSTITUTE('連結実質赤字比率に係る赤字・黒字の構成分析'!F$40,"▲","-")),2)&lt;0,ABS(ROUND(VALUE(SUBSTITUTE('連結実質赤字比率に係る赤字・黒字の構成分析'!F$40,"▲","-")),2)),NA())</f>
        <v>#N/A</v>
      </c>
      <c r="C30" s="1032">
        <f>IF(ROUND(VALUE(SUBSTITUTE('連結実質赤字比率に係る赤字・黒字の構成分析'!F$40,"▲","-")),2)&gt;=0,ABS(ROUND(VALUE(SUBSTITUTE('連結実質赤字比率に係る赤字・黒字の構成分析'!F$40,"▲","-")),2)),NA())</f>
        <v>3.19</v>
      </c>
      <c r="D30" s="1032" t="e">
        <f>IF(ROUND(VALUE(SUBSTITUTE('連結実質赤字比率に係る赤字・黒字の構成分析'!G$40,"▲","-")),2)&lt;0,ABS(ROUND(VALUE(SUBSTITUTE('連結実質赤字比率に係る赤字・黒字の構成分析'!G$40,"▲","-")),2)),NA())</f>
        <v>#N/A</v>
      </c>
      <c r="E30" s="1032">
        <f>IF(ROUND(VALUE(SUBSTITUTE('連結実質赤字比率に係る赤字・黒字の構成分析'!G$40,"▲","-")),2)&gt;=0,ABS(ROUND(VALUE(SUBSTITUTE('連結実質赤字比率に係る赤字・黒字の構成分析'!G$40,"▲","-")),2)),NA())</f>
        <v>2.4900000000000002</v>
      </c>
      <c r="F30" s="1032" t="e">
        <f>IF(ROUND(VALUE(SUBSTITUTE('連結実質赤字比率に係る赤字・黒字の構成分析'!H$40,"▲","-")),2)&lt;0,ABS(ROUND(VALUE(SUBSTITUTE('連結実質赤字比率に係る赤字・黒字の構成分析'!H$40,"▲","-")),2)),NA())</f>
        <v>#N/A</v>
      </c>
      <c r="G30" s="1032">
        <f>IF(ROUND(VALUE(SUBSTITUTE('連結実質赤字比率に係る赤字・黒字の構成分析'!H$40,"▲","-")),2)&gt;=0,ABS(ROUND(VALUE(SUBSTITUTE('連結実質赤字比率に係る赤字・黒字の構成分析'!H$40,"▲","-")),2)),NA())</f>
        <v>0.61</v>
      </c>
      <c r="H30" s="1032" t="e">
        <f>IF(ROUND(VALUE(SUBSTITUTE('連結実質赤字比率に係る赤字・黒字の構成分析'!I$40,"▲","-")),2)&lt;0,ABS(ROUND(VALUE(SUBSTITUTE('連結実質赤字比率に係る赤字・黒字の構成分析'!I$40,"▲","-")),2)),NA())</f>
        <v>#N/A</v>
      </c>
      <c r="I30" s="1032">
        <f>IF(ROUND(VALUE(SUBSTITUTE('連結実質赤字比率に係る赤字・黒字の構成分析'!I$40,"▲","-")),2)&gt;=0,ABS(ROUND(VALUE(SUBSTITUTE('連結実質赤字比率に係る赤字・黒字の構成分析'!I$40,"▲","-")),2)),NA())</f>
        <v>3.14</v>
      </c>
      <c r="J30" s="1032" t="e">
        <f>IF(ROUND(VALUE(SUBSTITUTE('連結実質赤字比率に係る赤字・黒字の構成分析'!J$40,"▲","-")),2)&lt;0,ABS(ROUND(VALUE(SUBSTITUTE('連結実質赤字比率に係る赤字・黒字の構成分析'!J$40,"▲","-")),2)),NA())</f>
        <v>#N/A</v>
      </c>
      <c r="K30" s="1032">
        <f>IF(ROUND(VALUE(SUBSTITUTE('連結実質赤字比率に係る赤字・黒字の構成分析'!J$40,"▲","-")),2)&gt;=0,ABS(ROUND(VALUE(SUBSTITUTE('連結実質赤字比率に係る赤字・黒字の構成分析'!J$40,"▲","-")),2)),NA())</f>
        <v>0.88</v>
      </c>
    </row>
    <row r="31" spans="1:11">
      <c r="A31" s="1032" t="str">
        <f>IF('連結実質赤字比率に係る赤字・黒字の構成分析'!C$39="",NA(),'連結実質赤字比率に係る赤字・黒字の構成分析'!C$39)</f>
        <v>国民健康保険特別会計</v>
      </c>
      <c r="B31" s="1032" t="e">
        <f>IF(ROUND(VALUE(SUBSTITUTE('連結実質赤字比率に係る赤字・黒字の構成分析'!F$39,"▲","-")),2)&lt;0,ABS(ROUND(VALUE(SUBSTITUTE('連結実質赤字比率に係る赤字・黒字の構成分析'!F$39,"▲","-")),2)),NA())</f>
        <v>#N/A</v>
      </c>
      <c r="C31" s="1032">
        <f>IF(ROUND(VALUE(SUBSTITUTE('連結実質赤字比率に係る赤字・黒字の構成分析'!F$39,"▲","-")),2)&gt;=0,ABS(ROUND(VALUE(SUBSTITUTE('連結実質赤字比率に係る赤字・黒字の構成分析'!F$39,"▲","-")),2)),NA())</f>
        <v>0.42</v>
      </c>
      <c r="D31" s="1032" t="e">
        <f>IF(ROUND(VALUE(SUBSTITUTE('連結実質赤字比率に係る赤字・黒字の構成分析'!G$39,"▲","-")),2)&lt;0,ABS(ROUND(VALUE(SUBSTITUTE('連結実質赤字比率に係る赤字・黒字の構成分析'!G$39,"▲","-")),2)),NA())</f>
        <v>#N/A</v>
      </c>
      <c r="E31" s="1032">
        <f>IF(ROUND(VALUE(SUBSTITUTE('連結実質赤字比率に係る赤字・黒字の構成分析'!G$39,"▲","-")),2)&gt;=0,ABS(ROUND(VALUE(SUBSTITUTE('連結実質赤字比率に係る赤字・黒字の構成分析'!G$39,"▲","-")),2)),NA())</f>
        <v>0.47</v>
      </c>
      <c r="F31" s="1032" t="e">
        <f>IF(ROUND(VALUE(SUBSTITUTE('連結実質赤字比率に係る赤字・黒字の構成分析'!H$39,"▲","-")),2)&lt;0,ABS(ROUND(VALUE(SUBSTITUTE('連結実質赤字比率に係る赤字・黒字の構成分析'!H$39,"▲","-")),2)),NA())</f>
        <v>#N/A</v>
      </c>
      <c r="G31" s="1032">
        <f>IF(ROUND(VALUE(SUBSTITUTE('連結実質赤字比率に係る赤字・黒字の構成分析'!H$39,"▲","-")),2)&gt;=0,ABS(ROUND(VALUE(SUBSTITUTE('連結実質赤字比率に係る赤字・黒字の構成分析'!H$39,"▲","-")),2)),NA())</f>
        <v>0.41</v>
      </c>
      <c r="H31" s="1032" t="e">
        <f>IF(ROUND(VALUE(SUBSTITUTE('連結実質赤字比率に係る赤字・黒字の構成分析'!I$39,"▲","-")),2)&lt;0,ABS(ROUND(VALUE(SUBSTITUTE('連結実質赤字比率に係る赤字・黒字の構成分析'!I$39,"▲","-")),2)),NA())</f>
        <v>#N/A</v>
      </c>
      <c r="I31" s="1032">
        <f>IF(ROUND(VALUE(SUBSTITUTE('連結実質赤字比率に係る赤字・黒字の構成分析'!I$39,"▲","-")),2)&gt;=0,ABS(ROUND(VALUE(SUBSTITUTE('連結実質赤字比率に係る赤字・黒字の構成分析'!I$39,"▲","-")),2)),NA())</f>
        <v>0.69</v>
      </c>
      <c r="J31" s="1032" t="e">
        <f>IF(ROUND(VALUE(SUBSTITUTE('連結実質赤字比率に係る赤字・黒字の構成分析'!J$39,"▲","-")),2)&lt;0,ABS(ROUND(VALUE(SUBSTITUTE('連結実質赤字比率に係る赤字・黒字の構成分析'!J$39,"▲","-")),2)),NA())</f>
        <v>#N/A</v>
      </c>
      <c r="K31" s="1032">
        <f>IF(ROUND(VALUE(SUBSTITUTE('連結実質赤字比率に係る赤字・黒字の構成分析'!J$39,"▲","-")),2)&gt;=0,ABS(ROUND(VALUE(SUBSTITUTE('連結実質赤字比率に係る赤字・黒字の構成分析'!J$39,"▲","-")),2)),NA())</f>
        <v>1.29</v>
      </c>
    </row>
    <row r="32" spans="1:11">
      <c r="A32" s="1032" t="str">
        <f>IF('連結実質赤字比率に係る赤字・黒字の構成分析'!C$38="",NA(),'連結実質赤字比率に係る赤字・黒字の構成分析'!C$38)</f>
        <v>介護保険特別会計</v>
      </c>
      <c r="B32" s="1032" t="e">
        <f>IF(ROUND(VALUE(SUBSTITUTE('連結実質赤字比率に係る赤字・黒字の構成分析'!F$38,"▲","-")),2)&lt;0,ABS(ROUND(VALUE(SUBSTITUTE('連結実質赤字比率に係る赤字・黒字の構成分析'!F$38,"▲","-")),2)),NA())</f>
        <v>#N/A</v>
      </c>
      <c r="C32" s="1032">
        <f>IF(ROUND(VALUE(SUBSTITUTE('連結実質赤字比率に係る赤字・黒字の構成分析'!F$38,"▲","-")),2)&gt;=0,ABS(ROUND(VALUE(SUBSTITUTE('連結実質赤字比率に係る赤字・黒字の構成分析'!F$38,"▲","-")),2)),NA())</f>
        <v>1.65</v>
      </c>
      <c r="D32" s="1032" t="e">
        <f>IF(ROUND(VALUE(SUBSTITUTE('連結実質赤字比率に係る赤字・黒字の構成分析'!G$38,"▲","-")),2)&lt;0,ABS(ROUND(VALUE(SUBSTITUTE('連結実質赤字比率に係る赤字・黒字の構成分析'!G$38,"▲","-")),2)),NA())</f>
        <v>#N/A</v>
      </c>
      <c r="E32" s="1032">
        <f>IF(ROUND(VALUE(SUBSTITUTE('連結実質赤字比率に係る赤字・黒字の構成分析'!G$38,"▲","-")),2)&gt;=0,ABS(ROUND(VALUE(SUBSTITUTE('連結実質赤字比率に係る赤字・黒字の構成分析'!G$38,"▲","-")),2)),NA())</f>
        <v>2.87</v>
      </c>
      <c r="F32" s="1032" t="e">
        <f>IF(ROUND(VALUE(SUBSTITUTE('連結実質赤字比率に係る赤字・黒字の構成分析'!H$38,"▲","-")),2)&lt;0,ABS(ROUND(VALUE(SUBSTITUTE('連結実質赤字比率に係る赤字・黒字の構成分析'!H$38,"▲","-")),2)),NA())</f>
        <v>#N/A</v>
      </c>
      <c r="G32" s="1032">
        <f>IF(ROUND(VALUE(SUBSTITUTE('連結実質赤字比率に係る赤字・黒字の構成分析'!H$38,"▲","-")),2)&gt;=0,ABS(ROUND(VALUE(SUBSTITUTE('連結実質赤字比率に係る赤字・黒字の構成分析'!H$38,"▲","-")),2)),NA())</f>
        <v>3.86</v>
      </c>
      <c r="H32" s="1032" t="e">
        <f>IF(ROUND(VALUE(SUBSTITUTE('連結実質赤字比率に係る赤字・黒字の構成分析'!I$38,"▲","-")),2)&lt;0,ABS(ROUND(VALUE(SUBSTITUTE('連結実質赤字比率に係る赤字・黒字の構成分析'!I$38,"▲","-")),2)),NA())</f>
        <v>#N/A</v>
      </c>
      <c r="I32" s="1032">
        <f>IF(ROUND(VALUE(SUBSTITUTE('連結実質赤字比率に係る赤字・黒字の構成分析'!I$38,"▲","-")),2)&gt;=0,ABS(ROUND(VALUE(SUBSTITUTE('連結実質赤字比率に係る赤字・黒字の構成分析'!I$38,"▲","-")),2)),NA())</f>
        <v>2.2599999999999998</v>
      </c>
      <c r="J32" s="1032" t="e">
        <f>IF(ROUND(VALUE(SUBSTITUTE('連結実質赤字比率に係る赤字・黒字の構成分析'!J$38,"▲","-")),2)&lt;0,ABS(ROUND(VALUE(SUBSTITUTE('連結実質赤字比率に係る赤字・黒字の構成分析'!J$38,"▲","-")),2)),NA())</f>
        <v>#N/A</v>
      </c>
      <c r="K32" s="1032">
        <f>IF(ROUND(VALUE(SUBSTITUTE('連結実質赤字比率に係る赤字・黒字の構成分析'!J$38,"▲","-")),2)&gt;=0,ABS(ROUND(VALUE(SUBSTITUTE('連結実質赤字比率に係る赤字・黒字の構成分析'!J$38,"▲","-")),2)),NA())</f>
        <v>1.96</v>
      </c>
    </row>
    <row r="33" spans="1:16">
      <c r="A33" s="1032" t="str">
        <f>IF('連結実質赤字比率に係る赤字・黒字の構成分析'!C$37="",NA(),'連結実質赤字比率に係る赤字・黒字の構成分析'!C$37)</f>
        <v>水道事業会計</v>
      </c>
      <c r="B33" s="1032" t="e">
        <f>IF(ROUND(VALUE(SUBSTITUTE('連結実質赤字比率に係る赤字・黒字の構成分析'!F$37,"▲","-")),2)&lt;0,ABS(ROUND(VALUE(SUBSTITUTE('連結実質赤字比率に係る赤字・黒字の構成分析'!F$37,"▲","-")),2)),NA())</f>
        <v>#N/A</v>
      </c>
      <c r="C33" s="1032">
        <f>IF(ROUND(VALUE(SUBSTITUTE('連結実質赤字比率に係る赤字・黒字の構成分析'!F$37,"▲","-")),2)&gt;=0,ABS(ROUND(VALUE(SUBSTITUTE('連結実質赤字比率に係る赤字・黒字の構成分析'!F$37,"▲","-")),2)),NA())</f>
        <v>2.48</v>
      </c>
      <c r="D33" s="1032" t="e">
        <f>IF(ROUND(VALUE(SUBSTITUTE('連結実質赤字比率に係る赤字・黒字の構成分析'!G$37,"▲","-")),2)&lt;0,ABS(ROUND(VALUE(SUBSTITUTE('連結実質赤字比率に係る赤字・黒字の構成分析'!G$37,"▲","-")),2)),NA())</f>
        <v>#N/A</v>
      </c>
      <c r="E33" s="1032">
        <f>IF(ROUND(VALUE(SUBSTITUTE('連結実質赤字比率に係る赤字・黒字の構成分析'!G$37,"▲","-")),2)&gt;=0,ABS(ROUND(VALUE(SUBSTITUTE('連結実質赤字比率に係る赤字・黒字の構成分析'!G$37,"▲","-")),2)),NA())</f>
        <v>2.21</v>
      </c>
      <c r="F33" s="1032" t="e">
        <f>IF(ROUND(VALUE(SUBSTITUTE('連結実質赤字比率に係る赤字・黒字の構成分析'!H$37,"▲","-")),2)&lt;0,ABS(ROUND(VALUE(SUBSTITUTE('連結実質赤字比率に係る赤字・黒字の構成分析'!H$37,"▲","-")),2)),NA())</f>
        <v>#N/A</v>
      </c>
      <c r="G33" s="1032">
        <f>IF(ROUND(VALUE(SUBSTITUTE('連結実質赤字比率に係る赤字・黒字の構成分析'!H$37,"▲","-")),2)&gt;=0,ABS(ROUND(VALUE(SUBSTITUTE('連結実質赤字比率に係る赤字・黒字の構成分析'!H$37,"▲","-")),2)),NA())</f>
        <v>2.27</v>
      </c>
      <c r="H33" s="1032" t="e">
        <f>IF(ROUND(VALUE(SUBSTITUTE('連結実質赤字比率に係る赤字・黒字の構成分析'!I$37,"▲","-")),2)&lt;0,ABS(ROUND(VALUE(SUBSTITUTE('連結実質赤字比率に係る赤字・黒字の構成分析'!I$37,"▲","-")),2)),NA())</f>
        <v>#N/A</v>
      </c>
      <c r="I33" s="1032">
        <f>IF(ROUND(VALUE(SUBSTITUTE('連結実質赤字比率に係る赤字・黒字の構成分析'!I$37,"▲","-")),2)&gt;=0,ABS(ROUND(VALUE(SUBSTITUTE('連結実質赤字比率に係る赤字・黒字の構成分析'!I$37,"▲","-")),2)),NA())</f>
        <v>2.1</v>
      </c>
      <c r="J33" s="1032" t="e">
        <f>IF(ROUND(VALUE(SUBSTITUTE('連結実質赤字比率に係る赤字・黒字の構成分析'!J$37,"▲","-")),2)&lt;0,ABS(ROUND(VALUE(SUBSTITUTE('連結実質赤字比率に係る赤字・黒字の構成分析'!J$37,"▲","-")),2)),NA())</f>
        <v>#N/A</v>
      </c>
      <c r="K33" s="1032">
        <f>IF(ROUND(VALUE(SUBSTITUTE('連結実質赤字比率に係る赤字・黒字の構成分析'!J$37,"▲","-")),2)&gt;=0,ABS(ROUND(VALUE(SUBSTITUTE('連結実質赤字比率に係る赤字・黒字の構成分析'!J$37,"▲","-")),2)),NA())</f>
        <v>3.32</v>
      </c>
    </row>
    <row r="34" spans="1:16">
      <c r="A34" s="1032" t="str">
        <f>IF('連結実質赤字比率に係る赤字・黒字の構成分析'!C$36="",NA(),'連結実質赤字比率に係る赤字・黒字の構成分析'!C$36)</f>
        <v>下水道事業等会計</v>
      </c>
      <c r="B34" s="1032" t="e">
        <f>IF(ROUND(VALUE(SUBSTITUTE('連結実質赤字比率に係る赤字・黒字の構成分析'!F$36,"▲","-")),2)&lt;0,ABS(ROUND(VALUE(SUBSTITUTE('連結実質赤字比率に係る赤字・黒字の構成分析'!F$36,"▲","-")),2)),NA())</f>
        <v>#N/A</v>
      </c>
      <c r="C34" s="1032">
        <f>IF(ROUND(VALUE(SUBSTITUTE('連結実質赤字比率に係る赤字・黒字の構成分析'!F$36,"▲","-")),2)&gt;=0,ABS(ROUND(VALUE(SUBSTITUTE('連結実質赤字比率に係る赤字・黒字の構成分析'!F$36,"▲","-")),2)),NA())</f>
        <v>3.27</v>
      </c>
      <c r="D34" s="1032" t="e">
        <f>IF(ROUND(VALUE(SUBSTITUTE('連結実質赤字比率に係る赤字・黒字の構成分析'!G$36,"▲","-")),2)&lt;0,ABS(ROUND(VALUE(SUBSTITUTE('連結実質赤字比率に係る赤字・黒字の構成分析'!G$36,"▲","-")),2)),NA())</f>
        <v>#N/A</v>
      </c>
      <c r="E34" s="1032">
        <f>IF(ROUND(VALUE(SUBSTITUTE('連結実質赤字比率に係る赤字・黒字の構成分析'!G$36,"▲","-")),2)&gt;=0,ABS(ROUND(VALUE(SUBSTITUTE('連結実質赤字比率に係る赤字・黒字の構成分析'!G$36,"▲","-")),2)),NA())</f>
        <v>3.38</v>
      </c>
      <c r="F34" s="1032" t="e">
        <f>IF(ROUND(VALUE(SUBSTITUTE('連結実質赤字比率に係る赤字・黒字の構成分析'!H$36,"▲","-")),2)&lt;0,ABS(ROUND(VALUE(SUBSTITUTE('連結実質赤字比率に係る赤字・黒字の構成分析'!H$36,"▲","-")),2)),NA())</f>
        <v>#N/A</v>
      </c>
      <c r="G34" s="1032">
        <f>IF(ROUND(VALUE(SUBSTITUTE('連結実質赤字比率に係る赤字・黒字の構成分析'!H$36,"▲","-")),2)&gt;=0,ABS(ROUND(VALUE(SUBSTITUTE('連結実質赤字比率に係る赤字・黒字の構成分析'!H$36,"▲","-")),2)),NA())</f>
        <v>4.04</v>
      </c>
      <c r="H34" s="1032" t="e">
        <f>IF(ROUND(VALUE(SUBSTITUTE('連結実質赤字比率に係る赤字・黒字の構成分析'!I$36,"▲","-")),2)&lt;0,ABS(ROUND(VALUE(SUBSTITUTE('連結実質赤字比率に係る赤字・黒字の構成分析'!I$36,"▲","-")),2)),NA())</f>
        <v>#N/A</v>
      </c>
      <c r="I34" s="1032">
        <f>IF(ROUND(VALUE(SUBSTITUTE('連結実質赤字比率に係る赤字・黒字の構成分析'!I$36,"▲","-")),2)&gt;=0,ABS(ROUND(VALUE(SUBSTITUTE('連結実質赤字比率に係る赤字・黒字の構成分析'!I$36,"▲","-")),2)),NA())</f>
        <v>5.21</v>
      </c>
      <c r="J34" s="1032" t="e">
        <f>IF(ROUND(VALUE(SUBSTITUTE('連結実質赤字比率に係る赤字・黒字の構成分析'!J$36,"▲","-")),2)&lt;0,ABS(ROUND(VALUE(SUBSTITUTE('連結実質赤字比率に係る赤字・黒字の構成分析'!J$36,"▲","-")),2)),NA())</f>
        <v>#N/A</v>
      </c>
      <c r="K34" s="1032">
        <f>IF(ROUND(VALUE(SUBSTITUTE('連結実質赤字比率に係る赤字・黒字の構成分析'!J$36,"▲","-")),2)&gt;=0,ABS(ROUND(VALUE(SUBSTITUTE('連結実質赤字比率に係る赤字・黒字の構成分析'!J$36,"▲","-")),2)),NA())</f>
        <v>6.13</v>
      </c>
    </row>
    <row r="35" spans="1:16">
      <c r="A35" s="1032" t="str">
        <f>IF('連結実質赤字比率に係る赤字・黒字の構成分析'!C$35="",NA(),'連結実質赤字比率に係る赤字・黒字の構成分析'!C$35)</f>
        <v>一般会計</v>
      </c>
      <c r="B35" s="1032" t="e">
        <f>IF(ROUND(VALUE(SUBSTITUTE('連結実質赤字比率に係る赤字・黒字の構成分析'!F$35,"▲","-")),2)&lt;0,ABS(ROUND(VALUE(SUBSTITUTE('連結実質赤字比率に係る赤字・黒字の構成分析'!F$35,"▲","-")),2)),NA())</f>
        <v>#N/A</v>
      </c>
      <c r="C35" s="1032">
        <f>IF(ROUND(VALUE(SUBSTITUTE('連結実質赤字比率に係る赤字・黒字の構成分析'!F$35,"▲","-")),2)&gt;=0,ABS(ROUND(VALUE(SUBSTITUTE('連結実質赤字比率に係る赤字・黒字の構成分析'!F$35,"▲","-")),2)),NA())</f>
        <v>3.47</v>
      </c>
      <c r="D35" s="1032" t="e">
        <f>IF(ROUND(VALUE(SUBSTITUTE('連結実質赤字比率に係る赤字・黒字の構成分析'!G$35,"▲","-")),2)&lt;0,ABS(ROUND(VALUE(SUBSTITUTE('連結実質赤字比率に係る赤字・黒字の構成分析'!G$35,"▲","-")),2)),NA())</f>
        <v>#N/A</v>
      </c>
      <c r="E35" s="1032">
        <f>IF(ROUND(VALUE(SUBSTITUTE('連結実質赤字比率に係る赤字・黒字の構成分析'!G$35,"▲","-")),2)&gt;=0,ABS(ROUND(VALUE(SUBSTITUTE('連結実質赤字比率に係る赤字・黒字の構成分析'!G$35,"▲","-")),2)),NA())</f>
        <v>12.15</v>
      </c>
      <c r="F35" s="1032" t="e">
        <f>IF(ROUND(VALUE(SUBSTITUTE('連結実質赤字比率に係る赤字・黒字の構成分析'!H$35,"▲","-")),2)&lt;0,ABS(ROUND(VALUE(SUBSTITUTE('連結実質赤字比率に係る赤字・黒字の構成分析'!H$35,"▲","-")),2)),NA())</f>
        <v>#N/A</v>
      </c>
      <c r="G35" s="1032">
        <f>IF(ROUND(VALUE(SUBSTITUTE('連結実質赤字比率に係る赤字・黒字の構成分析'!H$35,"▲","-")),2)&gt;=0,ABS(ROUND(VALUE(SUBSTITUTE('連結実質赤字比率に係る赤字・黒字の構成分析'!H$35,"▲","-")),2)),NA())</f>
        <v>9.02</v>
      </c>
      <c r="H35" s="1032" t="e">
        <f>IF(ROUND(VALUE(SUBSTITUTE('連結実質赤字比率に係る赤字・黒字の構成分析'!I$35,"▲","-")),2)&lt;0,ABS(ROUND(VALUE(SUBSTITUTE('連結実質赤字比率に係る赤字・黒字の構成分析'!I$35,"▲","-")),2)),NA())</f>
        <v>#N/A</v>
      </c>
      <c r="I35" s="1032">
        <f>IF(ROUND(VALUE(SUBSTITUTE('連結実質赤字比率に係る赤字・黒字の構成分析'!I$35,"▲","-")),2)&gt;=0,ABS(ROUND(VALUE(SUBSTITUTE('連結実質赤字比率に係る赤字・黒字の構成分析'!I$35,"▲","-")),2)),NA())</f>
        <v>2.95</v>
      </c>
      <c r="J35" s="1032" t="e">
        <f>IF(ROUND(VALUE(SUBSTITUTE('連結実質赤字比率に係る赤字・黒字の構成分析'!J$35,"▲","-")),2)&lt;0,ABS(ROUND(VALUE(SUBSTITUTE('連結実質赤字比率に係る赤字・黒字の構成分析'!J$35,"▲","-")),2)),NA())</f>
        <v>#N/A</v>
      </c>
      <c r="K35" s="1032">
        <f>IF(ROUND(VALUE(SUBSTITUTE('連結実質赤字比率に係る赤字・黒字の構成分析'!J$35,"▲","-")),2)&gt;=0,ABS(ROUND(VALUE(SUBSTITUTE('連結実質赤字比率に係る赤字・黒字の構成分析'!J$35,"▲","-")),2)),NA())</f>
        <v>10.119999999999999</v>
      </c>
    </row>
    <row r="36" spans="1:16">
      <c r="A36" s="1032" t="str">
        <f>IF('連結実質赤字比率に係る赤字・黒字の構成分析'!C$34="",NA(),'連結実質赤字比率に係る赤字・黒字の構成分析'!C$34)</f>
        <v>病院事業会計</v>
      </c>
      <c r="B36" s="1032">
        <f>IF(ROUND(VALUE(SUBSTITUTE('連結実質赤字比率に係る赤字・黒字の構成分析'!F$34,"▲","-")),2)&lt;0,ABS(ROUND(VALUE(SUBSTITUTE('連結実質赤字比率に係る赤字・黒字の構成分析'!F$34,"▲","-")),2)),NA())</f>
        <v>0.79</v>
      </c>
      <c r="C36" s="1032" t="e">
        <f>IF(ROUND(VALUE(SUBSTITUTE('連結実質赤字比率に係る赤字・黒字の構成分析'!F$34,"▲","-")),2)&gt;=0,ABS(ROUND(VALUE(SUBSTITUTE('連結実質赤字比率に係る赤字・黒字の構成分析'!F$34,"▲","-")),2)),NA())</f>
        <v>#N/A</v>
      </c>
      <c r="D36" s="1032">
        <f>IF(ROUND(VALUE(SUBSTITUTE('連結実質赤字比率に係る赤字・黒字の構成分析'!G$34,"▲","-")),2)&lt;0,ABS(ROUND(VALUE(SUBSTITUTE('連結実質赤字比率に係る赤字・黒字の構成分析'!G$34,"▲","-")),2)),NA())</f>
        <v>0.16</v>
      </c>
      <c r="E36" s="1032" t="e">
        <f>IF(ROUND(VALUE(SUBSTITUTE('連結実質赤字比率に係る赤字・黒字の構成分析'!G$34,"▲","-")),2)&gt;=0,ABS(ROUND(VALUE(SUBSTITUTE('連結実質赤字比率に係る赤字・黒字の構成分析'!G$34,"▲","-")),2)),NA())</f>
        <v>#N/A</v>
      </c>
      <c r="F36" s="1032">
        <f>IF(ROUND(VALUE(SUBSTITUTE('連結実質赤字比率に係る赤字・黒字の構成分析'!H$34,"▲","-")),2)&lt;0,ABS(ROUND(VALUE(SUBSTITUTE('連結実質赤字比率に係る赤字・黒字の構成分析'!H$34,"▲","-")),2)),NA())</f>
        <v>0.21</v>
      </c>
      <c r="G36" s="1032" t="e">
        <f>IF(ROUND(VALUE(SUBSTITUTE('連結実質赤字比率に係る赤字・黒字の構成分析'!H$34,"▲","-")),2)&gt;=0,ABS(ROUND(VALUE(SUBSTITUTE('連結実質赤字比率に係る赤字・黒字の構成分析'!H$34,"▲","-")),2)),NA())</f>
        <v>#N/A</v>
      </c>
      <c r="H36" s="1032">
        <f>IF(ROUND(VALUE(SUBSTITUTE('連結実質赤字比率に係る赤字・黒字の構成分析'!I$34,"▲","-")),2)&lt;0,ABS(ROUND(VALUE(SUBSTITUTE('連結実質赤字比率に係る赤字・黒字の構成分析'!I$34,"▲","-")),2)),NA())</f>
        <v>0.48</v>
      </c>
      <c r="I36" s="1032" t="e">
        <f>IF(ROUND(VALUE(SUBSTITUTE('連結実質赤字比率に係る赤字・黒字の構成分析'!I$34,"▲","-")),2)&gt;=0,ABS(ROUND(VALUE(SUBSTITUTE('連結実質赤字比率に係る赤字・黒字の構成分析'!I$34,"▲","-")),2)),NA())</f>
        <v>#N/A</v>
      </c>
      <c r="J36" s="1032">
        <f>IF(ROUND(VALUE(SUBSTITUTE('連結実質赤字比率に係る赤字・黒字の構成分析'!J$34,"▲","-")),2)&lt;0,ABS(ROUND(VALUE(SUBSTITUTE('連結実質赤字比率に係る赤字・黒字の構成分析'!J$34,"▲","-")),2)),NA())</f>
        <v>0.21</v>
      </c>
      <c r="K36" s="1032" t="e">
        <f>IF(ROUND(VALUE(SUBSTITUTE('連結実質赤字比率に係る赤字・黒字の構成分析'!J$34,"▲","-")),2)&gt;=0,ABS(ROUND(VALUE(SUBSTITUTE('連結実質赤字比率に係る赤字・黒字の構成分析'!J$34,"▲","-")),2)),NA())</f>
        <v>#N/A</v>
      </c>
    </row>
    <row r="39" spans="1:16">
      <c r="A39" s="1030" t="s">
        <v>14</v>
      </c>
    </row>
    <row r="40" spans="1:16">
      <c r="A40" s="1033"/>
      <c r="B40" s="1033" t="str">
        <f>'実質公債費比率（分子）の構造'!K$44</f>
        <v>R02</v>
      </c>
      <c r="C40" s="1033"/>
      <c r="D40" s="1033"/>
      <c r="E40" s="1033" t="str">
        <f>'実質公債費比率（分子）の構造'!L$44</f>
        <v>R03</v>
      </c>
      <c r="F40" s="1033"/>
      <c r="G40" s="1033"/>
      <c r="H40" s="1033" t="str">
        <f>'実質公債費比率（分子）の構造'!M$44</f>
        <v>R04</v>
      </c>
      <c r="I40" s="1033"/>
      <c r="J40" s="1033"/>
      <c r="K40" s="1033" t="str">
        <f>'実質公債費比率（分子）の構造'!N$44</f>
        <v>R05</v>
      </c>
      <c r="L40" s="1033"/>
      <c r="M40" s="1033"/>
      <c r="N40" s="1033" t="str">
        <f>'実質公債費比率（分子）の構造'!O$44</f>
        <v>R06</v>
      </c>
      <c r="O40" s="1033"/>
      <c r="P40" s="1033"/>
    </row>
    <row r="41" spans="1:16">
      <c r="A41" s="1033"/>
      <c r="B41" s="1033" t="s">
        <v>113</v>
      </c>
      <c r="C41" s="1033"/>
      <c r="D41" s="1033" t="s">
        <v>116</v>
      </c>
      <c r="E41" s="1033" t="s">
        <v>113</v>
      </c>
      <c r="F41" s="1033"/>
      <c r="G41" s="1033" t="s">
        <v>116</v>
      </c>
      <c r="H41" s="1033" t="s">
        <v>113</v>
      </c>
      <c r="I41" s="1033"/>
      <c r="J41" s="1033" t="s">
        <v>116</v>
      </c>
      <c r="K41" s="1033" t="s">
        <v>113</v>
      </c>
      <c r="L41" s="1033"/>
      <c r="M41" s="1033" t="s">
        <v>116</v>
      </c>
      <c r="N41" s="1033" t="s">
        <v>113</v>
      </c>
      <c r="O41" s="1033"/>
      <c r="P41" s="1033" t="s">
        <v>116</v>
      </c>
    </row>
    <row r="42" spans="1:16">
      <c r="A42" s="1033" t="s">
        <v>117</v>
      </c>
      <c r="B42" s="1033"/>
      <c r="C42" s="1033"/>
      <c r="D42" s="1033">
        <f>'実質公債費比率（分子）の構造'!K$52</f>
        <v>557</v>
      </c>
      <c r="E42" s="1033"/>
      <c r="F42" s="1033"/>
      <c r="G42" s="1033">
        <f>'実質公債費比率（分子）の構造'!L$52</f>
        <v>539</v>
      </c>
      <c r="H42" s="1033"/>
      <c r="I42" s="1033"/>
      <c r="J42" s="1033">
        <f>'実質公債費比率（分子）の構造'!M$52</f>
        <v>521</v>
      </c>
      <c r="K42" s="1033"/>
      <c r="L42" s="1033"/>
      <c r="M42" s="1033">
        <f>'実質公債費比率（分子）の構造'!N$52</f>
        <v>529</v>
      </c>
      <c r="N42" s="1033"/>
      <c r="O42" s="1033"/>
      <c r="P42" s="1033">
        <f>'実質公債費比率（分子）の構造'!O$52</f>
        <v>526</v>
      </c>
    </row>
    <row r="43" spans="1:16">
      <c r="A43" s="1033" t="s">
        <v>41</v>
      </c>
      <c r="B43" s="1033">
        <f>'実質公債費比率（分子）の構造'!K$51</f>
        <v>0</v>
      </c>
      <c r="C43" s="1033"/>
      <c r="D43" s="1033"/>
      <c r="E43" s="1033" t="str">
        <f>'実質公債費比率（分子）の構造'!L$51</f>
        <v>-</v>
      </c>
      <c r="F43" s="1033"/>
      <c r="G43" s="1033"/>
      <c r="H43" s="1033" t="str">
        <f>'実質公債費比率（分子）の構造'!M$51</f>
        <v>-</v>
      </c>
      <c r="I43" s="1033"/>
      <c r="J43" s="1033"/>
      <c r="K43" s="1033" t="str">
        <f>'実質公債費比率（分子）の構造'!N$51</f>
        <v>-</v>
      </c>
      <c r="L43" s="1033"/>
      <c r="M43" s="1033"/>
      <c r="N43" s="1033" t="str">
        <f>'実質公債費比率（分子）の構造'!O$51</f>
        <v>-</v>
      </c>
      <c r="O43" s="1033"/>
      <c r="P43" s="1033"/>
    </row>
    <row r="44" spans="1:16">
      <c r="A44" s="1033" t="s">
        <v>39</v>
      </c>
      <c r="B44" s="1033">
        <f>'実質公債費比率（分子）の構造'!K$50</f>
        <v>48</v>
      </c>
      <c r="C44" s="1033"/>
      <c r="D44" s="1033"/>
      <c r="E44" s="1033">
        <f>'実質公債費比率（分子）の構造'!L$50</f>
        <v>9</v>
      </c>
      <c r="F44" s="1033"/>
      <c r="G44" s="1033"/>
      <c r="H44" s="1033" t="str">
        <f>'実質公債費比率（分子）の構造'!M$50</f>
        <v>-</v>
      </c>
      <c r="I44" s="1033"/>
      <c r="J44" s="1033"/>
      <c r="K44" s="1033" t="str">
        <f>'実質公債費比率（分子）の構造'!N$50</f>
        <v>-</v>
      </c>
      <c r="L44" s="1033"/>
      <c r="M44" s="1033"/>
      <c r="N44" s="1033" t="str">
        <f>'実質公債費比率（分子）の構造'!O$50</f>
        <v>-</v>
      </c>
      <c r="O44" s="1033"/>
      <c r="P44" s="1033"/>
    </row>
    <row r="45" spans="1:16">
      <c r="A45" s="1033" t="s">
        <v>0</v>
      </c>
      <c r="B45" s="1033">
        <f>'実質公債費比率（分子）の構造'!K$49</f>
        <v>10</v>
      </c>
      <c r="C45" s="1033"/>
      <c r="D45" s="1033"/>
      <c r="E45" s="1033">
        <f>'実質公債費比率（分子）の構造'!L$49</f>
        <v>15</v>
      </c>
      <c r="F45" s="1033"/>
      <c r="G45" s="1033"/>
      <c r="H45" s="1033">
        <f>'実質公債費比率（分子）の構造'!M$49</f>
        <v>16</v>
      </c>
      <c r="I45" s="1033"/>
      <c r="J45" s="1033"/>
      <c r="K45" s="1033">
        <f>'実質公債費比率（分子）の構造'!N$49</f>
        <v>13</v>
      </c>
      <c r="L45" s="1033"/>
      <c r="M45" s="1033"/>
      <c r="N45" s="1033">
        <f>'実質公債費比率（分子）の構造'!O$49</f>
        <v>11</v>
      </c>
      <c r="O45" s="1033"/>
      <c r="P45" s="1033"/>
    </row>
    <row r="46" spans="1:16">
      <c r="A46" s="1033" t="s">
        <v>34</v>
      </c>
      <c r="B46" s="1033">
        <f>'実質公債費比率（分子）の構造'!K$48</f>
        <v>191</v>
      </c>
      <c r="C46" s="1033"/>
      <c r="D46" s="1033"/>
      <c r="E46" s="1033">
        <f>'実質公債費比率（分子）の構造'!L$48</f>
        <v>200</v>
      </c>
      <c r="F46" s="1033"/>
      <c r="G46" s="1033"/>
      <c r="H46" s="1033">
        <f>'実質公債費比率（分子）の構造'!M$48</f>
        <v>223</v>
      </c>
      <c r="I46" s="1033"/>
      <c r="J46" s="1033"/>
      <c r="K46" s="1033">
        <f>'実質公債費比率（分子）の構造'!N$48</f>
        <v>205</v>
      </c>
      <c r="L46" s="1033"/>
      <c r="M46" s="1033"/>
      <c r="N46" s="1033">
        <f>'実質公債費比率（分子）の構造'!O$48</f>
        <v>197</v>
      </c>
      <c r="O46" s="1033"/>
      <c r="P46" s="1033"/>
    </row>
    <row r="47" spans="1:16">
      <c r="A47" s="1033" t="s">
        <v>31</v>
      </c>
      <c r="B47" s="1033" t="str">
        <f>'実質公債費比率（分子）の構造'!K$47</f>
        <v>-</v>
      </c>
      <c r="C47" s="1033"/>
      <c r="D47" s="1033"/>
      <c r="E47" s="1033" t="str">
        <f>'実質公債費比率（分子）の構造'!L$47</f>
        <v>-</v>
      </c>
      <c r="F47" s="1033"/>
      <c r="G47" s="1033"/>
      <c r="H47" s="1033" t="str">
        <f>'実質公債費比率（分子）の構造'!M$47</f>
        <v>-</v>
      </c>
      <c r="I47" s="1033"/>
      <c r="J47" s="1033"/>
      <c r="K47" s="1033" t="str">
        <f>'実質公債費比率（分子）の構造'!N$47</f>
        <v>-</v>
      </c>
      <c r="L47" s="1033"/>
      <c r="M47" s="1033"/>
      <c r="N47" s="1033" t="str">
        <f>'実質公債費比率（分子）の構造'!O$47</f>
        <v>-</v>
      </c>
      <c r="O47" s="1033"/>
      <c r="P47" s="1033"/>
    </row>
    <row r="48" spans="1:16">
      <c r="A48" s="1033" t="s">
        <v>29</v>
      </c>
      <c r="B48" s="1033" t="str">
        <f>'実質公債費比率（分子）の構造'!K$46</f>
        <v>-</v>
      </c>
      <c r="C48" s="1033"/>
      <c r="D48" s="1033"/>
      <c r="E48" s="1033" t="str">
        <f>'実質公債費比率（分子）の構造'!L$46</f>
        <v>-</v>
      </c>
      <c r="F48" s="1033"/>
      <c r="G48" s="1033"/>
      <c r="H48" s="1033" t="str">
        <f>'実質公債費比率（分子）の構造'!M$46</f>
        <v>-</v>
      </c>
      <c r="I48" s="1033"/>
      <c r="J48" s="1033"/>
      <c r="K48" s="1033" t="str">
        <f>'実質公債費比率（分子）の構造'!N$46</f>
        <v>-</v>
      </c>
      <c r="L48" s="1033"/>
      <c r="M48" s="1033"/>
      <c r="N48" s="1033" t="str">
        <f>'実質公債費比率（分子）の構造'!O$46</f>
        <v>-</v>
      </c>
      <c r="O48" s="1033"/>
      <c r="P48" s="1033"/>
    </row>
    <row r="49" spans="1:16">
      <c r="A49" s="1033" t="s">
        <v>21</v>
      </c>
      <c r="B49" s="1033">
        <f>'実質公債費比率（分子）の構造'!K$45</f>
        <v>631</v>
      </c>
      <c r="C49" s="1033"/>
      <c r="D49" s="1033"/>
      <c r="E49" s="1033">
        <f>'実質公債費比率（分子）の構造'!L$45</f>
        <v>657</v>
      </c>
      <c r="F49" s="1033"/>
      <c r="G49" s="1033"/>
      <c r="H49" s="1033">
        <f>'実質公債費比率（分子）の構造'!M$45</f>
        <v>663</v>
      </c>
      <c r="I49" s="1033"/>
      <c r="J49" s="1033"/>
      <c r="K49" s="1033">
        <f>'実質公債費比率（分子）の構造'!N$45</f>
        <v>668</v>
      </c>
      <c r="L49" s="1033"/>
      <c r="M49" s="1033"/>
      <c r="N49" s="1033">
        <f>'実質公債費比率（分子）の構造'!O$45</f>
        <v>681</v>
      </c>
      <c r="O49" s="1033"/>
      <c r="P49" s="1033"/>
    </row>
    <row r="50" spans="1:16">
      <c r="A50" s="1033" t="s">
        <v>52</v>
      </c>
      <c r="B50" s="1033" t="e">
        <f>NA()</f>
        <v>#N/A</v>
      </c>
      <c r="C50" s="1033">
        <f>IF(ISNUMBER('実質公債費比率（分子）の構造'!K$53),'実質公債費比率（分子）の構造'!K$53,NA())</f>
        <v>323</v>
      </c>
      <c r="D50" s="1033" t="e">
        <f>NA()</f>
        <v>#N/A</v>
      </c>
      <c r="E50" s="1033" t="e">
        <f>NA()</f>
        <v>#N/A</v>
      </c>
      <c r="F50" s="1033">
        <f>IF(ISNUMBER('実質公債費比率（分子）の構造'!L$53),'実質公債費比率（分子）の構造'!L$53,NA())</f>
        <v>342</v>
      </c>
      <c r="G50" s="1033" t="e">
        <f>NA()</f>
        <v>#N/A</v>
      </c>
      <c r="H50" s="1033" t="e">
        <f>NA()</f>
        <v>#N/A</v>
      </c>
      <c r="I50" s="1033">
        <f>IF(ISNUMBER('実質公債費比率（分子）の構造'!M$53),'実質公債費比率（分子）の構造'!M$53,NA())</f>
        <v>381</v>
      </c>
      <c r="J50" s="1033" t="e">
        <f>NA()</f>
        <v>#N/A</v>
      </c>
      <c r="K50" s="1033" t="e">
        <f>NA()</f>
        <v>#N/A</v>
      </c>
      <c r="L50" s="1033">
        <f>IF(ISNUMBER('実質公債費比率（分子）の構造'!N$53),'実質公債費比率（分子）の構造'!N$53,NA())</f>
        <v>357</v>
      </c>
      <c r="M50" s="1033" t="e">
        <f>NA()</f>
        <v>#N/A</v>
      </c>
      <c r="N50" s="1033" t="e">
        <f>NA()</f>
        <v>#N/A</v>
      </c>
      <c r="O50" s="1033">
        <f>IF(ISNUMBER('実質公債費比率（分子）の構造'!O$53),'実質公債費比率（分子）の構造'!O$53,NA())</f>
        <v>363</v>
      </c>
      <c r="P50" s="1033" t="e">
        <f>NA()</f>
        <v>#N/A</v>
      </c>
    </row>
    <row r="53" spans="1:16">
      <c r="A53" s="1030" t="s">
        <v>62</v>
      </c>
    </row>
    <row r="54" spans="1:16">
      <c r="A54" s="1032"/>
      <c r="B54" s="1032" t="str">
        <f>'将来負担比率（分子）の構造'!I$40</f>
        <v>R02</v>
      </c>
      <c r="C54" s="1032"/>
      <c r="D54" s="1032"/>
      <c r="E54" s="1032" t="str">
        <f>'将来負担比率（分子）の構造'!J$40</f>
        <v>R03</v>
      </c>
      <c r="F54" s="1032"/>
      <c r="G54" s="1032"/>
      <c r="H54" s="1032" t="str">
        <f>'将来負担比率（分子）の構造'!K$40</f>
        <v>R04</v>
      </c>
      <c r="I54" s="1032"/>
      <c r="J54" s="1032"/>
      <c r="K54" s="1032" t="str">
        <f>'将来負担比率（分子）の構造'!L$40</f>
        <v>R05</v>
      </c>
      <c r="L54" s="1032"/>
      <c r="M54" s="1032"/>
      <c r="N54" s="1032" t="str">
        <f>'将来負担比率（分子）の構造'!M$40</f>
        <v>R06</v>
      </c>
      <c r="O54" s="1032"/>
      <c r="P54" s="1032"/>
    </row>
    <row r="55" spans="1:16">
      <c r="A55" s="1032"/>
      <c r="B55" s="1032" t="s">
        <v>119</v>
      </c>
      <c r="C55" s="1032"/>
      <c r="D55" s="1032" t="s">
        <v>122</v>
      </c>
      <c r="E55" s="1032" t="s">
        <v>119</v>
      </c>
      <c r="F55" s="1032"/>
      <c r="G55" s="1032" t="s">
        <v>122</v>
      </c>
      <c r="H55" s="1032" t="s">
        <v>119</v>
      </c>
      <c r="I55" s="1032"/>
      <c r="J55" s="1032" t="s">
        <v>122</v>
      </c>
      <c r="K55" s="1032" t="s">
        <v>119</v>
      </c>
      <c r="L55" s="1032"/>
      <c r="M55" s="1032" t="s">
        <v>122</v>
      </c>
      <c r="N55" s="1032" t="s">
        <v>119</v>
      </c>
      <c r="O55" s="1032"/>
      <c r="P55" s="1032" t="s">
        <v>122</v>
      </c>
    </row>
    <row r="56" spans="1:16">
      <c r="A56" s="1032" t="s">
        <v>43</v>
      </c>
      <c r="B56" s="1032"/>
      <c r="C56" s="1032"/>
      <c r="D56" s="1032">
        <f>'将来負担比率（分子）の構造'!I$52</f>
        <v>5901</v>
      </c>
      <c r="E56" s="1032"/>
      <c r="F56" s="1032"/>
      <c r="G56" s="1032">
        <f>'将来負担比率（分子）の構造'!J$52</f>
        <v>5942</v>
      </c>
      <c r="H56" s="1032"/>
      <c r="I56" s="1032"/>
      <c r="J56" s="1032">
        <f>'将来負担比率（分子）の構造'!K$52</f>
        <v>6121</v>
      </c>
      <c r="K56" s="1032"/>
      <c r="L56" s="1032"/>
      <c r="M56" s="1032">
        <f>'将来負担比率（分子）の構造'!L$52</f>
        <v>6095</v>
      </c>
      <c r="N56" s="1032"/>
      <c r="O56" s="1032"/>
      <c r="P56" s="1032">
        <f>'将来負担比率（分子）の構造'!M$52</f>
        <v>5854</v>
      </c>
    </row>
    <row r="57" spans="1:16">
      <c r="A57" s="1032" t="s">
        <v>94</v>
      </c>
      <c r="B57" s="1032"/>
      <c r="C57" s="1032"/>
      <c r="D57" s="1032">
        <f>'将来負担比率（分子）の構造'!I$51</f>
        <v>91</v>
      </c>
      <c r="E57" s="1032"/>
      <c r="F57" s="1032"/>
      <c r="G57" s="1032">
        <f>'将来負担比率（分子）の構造'!J$51</f>
        <v>102</v>
      </c>
      <c r="H57" s="1032"/>
      <c r="I57" s="1032"/>
      <c r="J57" s="1032">
        <f>'将来負担比率（分子）の構造'!K$51</f>
        <v>128</v>
      </c>
      <c r="K57" s="1032"/>
      <c r="L57" s="1032"/>
      <c r="M57" s="1032">
        <f>'将来負担比率（分子）の構造'!L$51</f>
        <v>171</v>
      </c>
      <c r="N57" s="1032"/>
      <c r="O57" s="1032"/>
      <c r="P57" s="1032">
        <f>'将来負担比率（分子）の構造'!M$51</f>
        <v>189</v>
      </c>
    </row>
    <row r="58" spans="1:16">
      <c r="A58" s="1032" t="s">
        <v>92</v>
      </c>
      <c r="B58" s="1032"/>
      <c r="C58" s="1032"/>
      <c r="D58" s="1032">
        <f>'将来負担比率（分子）の構造'!I$50</f>
        <v>3156</v>
      </c>
      <c r="E58" s="1032"/>
      <c r="F58" s="1032"/>
      <c r="G58" s="1032">
        <f>'将来負担比率（分子）の構造'!J$50</f>
        <v>3264</v>
      </c>
      <c r="H58" s="1032"/>
      <c r="I58" s="1032"/>
      <c r="J58" s="1032">
        <f>'将来負担比率（分子）の構造'!K$50</f>
        <v>3296</v>
      </c>
      <c r="K58" s="1032"/>
      <c r="L58" s="1032"/>
      <c r="M58" s="1032">
        <f>'将来負担比率（分子）の構造'!L$50</f>
        <v>3113</v>
      </c>
      <c r="N58" s="1032"/>
      <c r="O58" s="1032"/>
      <c r="P58" s="1032">
        <f>'将来負担比率（分子）の構造'!M$50</f>
        <v>2580</v>
      </c>
    </row>
    <row r="59" spans="1:16">
      <c r="A59" s="1032" t="s">
        <v>89</v>
      </c>
      <c r="B59" s="1032" t="str">
        <f>'将来負担比率（分子）の構造'!I$49</f>
        <v>-</v>
      </c>
      <c r="C59" s="1032"/>
      <c r="D59" s="1032"/>
      <c r="E59" s="1032" t="str">
        <f>'将来負担比率（分子）の構造'!J$49</f>
        <v>-</v>
      </c>
      <c r="F59" s="1032"/>
      <c r="G59" s="1032"/>
      <c r="H59" s="1032" t="str">
        <f>'将来負担比率（分子）の構造'!K$49</f>
        <v>-</v>
      </c>
      <c r="I59" s="1032"/>
      <c r="J59" s="1032"/>
      <c r="K59" s="1032" t="str">
        <f>'将来負担比率（分子）の構造'!L$49</f>
        <v>-</v>
      </c>
      <c r="L59" s="1032"/>
      <c r="M59" s="1032"/>
      <c r="N59" s="1032" t="str">
        <f>'将来負担比率（分子）の構造'!M$49</f>
        <v>-</v>
      </c>
      <c r="O59" s="1032"/>
      <c r="P59" s="1032"/>
    </row>
    <row r="60" spans="1:16">
      <c r="A60" s="1032" t="s">
        <v>85</v>
      </c>
      <c r="B60" s="1032" t="str">
        <f>'将来負担比率（分子）の構造'!I$48</f>
        <v>-</v>
      </c>
      <c r="C60" s="1032"/>
      <c r="D60" s="1032"/>
      <c r="E60" s="1032" t="str">
        <f>'将来負担比率（分子）の構造'!J$48</f>
        <v>-</v>
      </c>
      <c r="F60" s="1032"/>
      <c r="G60" s="1032"/>
      <c r="H60" s="1032" t="str">
        <f>'将来負担比率（分子）の構造'!K$48</f>
        <v>-</v>
      </c>
      <c r="I60" s="1032"/>
      <c r="J60" s="1032"/>
      <c r="K60" s="1032" t="str">
        <f>'将来負担比率（分子）の構造'!L$48</f>
        <v>-</v>
      </c>
      <c r="L60" s="1032"/>
      <c r="M60" s="1032"/>
      <c r="N60" s="1032" t="str">
        <f>'将来負担比率（分子）の構造'!M$48</f>
        <v>-</v>
      </c>
      <c r="O60" s="1032"/>
      <c r="P60" s="1032"/>
    </row>
    <row r="61" spans="1:16">
      <c r="A61" s="1032" t="s">
        <v>76</v>
      </c>
      <c r="B61" s="1032">
        <f>'将来負担比率（分子）の構造'!I$46</f>
        <v>69</v>
      </c>
      <c r="C61" s="1032"/>
      <c r="D61" s="1032"/>
      <c r="E61" s="1032">
        <f>'将来負担比率（分子）の構造'!J$46</f>
        <v>66</v>
      </c>
      <c r="F61" s="1032"/>
      <c r="G61" s="1032"/>
      <c r="H61" s="1032">
        <f>'将来負担比率（分子）の構造'!K$46</f>
        <v>59</v>
      </c>
      <c r="I61" s="1032"/>
      <c r="J61" s="1032"/>
      <c r="K61" s="1032">
        <f>'将来負担比率（分子）の構造'!L$46</f>
        <v>52</v>
      </c>
      <c r="L61" s="1032"/>
      <c r="M61" s="1032"/>
      <c r="N61" s="1032">
        <f>'将来負担比率（分子）の構造'!M$46</f>
        <v>46</v>
      </c>
      <c r="O61" s="1032"/>
      <c r="P61" s="1032"/>
    </row>
    <row r="62" spans="1:16">
      <c r="A62" s="1032" t="s">
        <v>77</v>
      </c>
      <c r="B62" s="1032">
        <f>'将来負担比率（分子）の構造'!I$45</f>
        <v>890</v>
      </c>
      <c r="C62" s="1032"/>
      <c r="D62" s="1032"/>
      <c r="E62" s="1032">
        <f>'将来負担比率（分子）の構造'!J$45</f>
        <v>834</v>
      </c>
      <c r="F62" s="1032"/>
      <c r="G62" s="1032"/>
      <c r="H62" s="1032">
        <f>'将来負担比率（分子）の構造'!K$45</f>
        <v>1096</v>
      </c>
      <c r="I62" s="1032"/>
      <c r="J62" s="1032"/>
      <c r="K62" s="1032">
        <f>'将来負担比率（分子）の構造'!L$45</f>
        <v>835</v>
      </c>
      <c r="L62" s="1032"/>
      <c r="M62" s="1032"/>
      <c r="N62" s="1032">
        <f>'将来負担比率（分子）の構造'!M$45</f>
        <v>855</v>
      </c>
      <c r="O62" s="1032"/>
      <c r="P62" s="1032"/>
    </row>
    <row r="63" spans="1:16">
      <c r="A63" s="1032" t="s">
        <v>75</v>
      </c>
      <c r="B63" s="1032">
        <f>'将来負担比率（分子）の構造'!I$44</f>
        <v>121</v>
      </c>
      <c r="C63" s="1032"/>
      <c r="D63" s="1032"/>
      <c r="E63" s="1032">
        <f>'将来負担比率（分子）の構造'!J$44</f>
        <v>103</v>
      </c>
      <c r="F63" s="1032"/>
      <c r="G63" s="1032"/>
      <c r="H63" s="1032">
        <f>'将来負担比率（分子）の構造'!K$44</f>
        <v>107</v>
      </c>
      <c r="I63" s="1032"/>
      <c r="J63" s="1032"/>
      <c r="K63" s="1032">
        <f>'将来負担比率（分子）の構造'!L$44</f>
        <v>96</v>
      </c>
      <c r="L63" s="1032"/>
      <c r="M63" s="1032"/>
      <c r="N63" s="1032">
        <f>'将来負担比率（分子）の構造'!M$44</f>
        <v>112</v>
      </c>
      <c r="O63" s="1032"/>
      <c r="P63" s="1032"/>
    </row>
    <row r="64" spans="1:16">
      <c r="A64" s="1032" t="s">
        <v>73</v>
      </c>
      <c r="B64" s="1032">
        <f>'将来負担比率（分子）の構造'!I$43</f>
        <v>1207</v>
      </c>
      <c r="C64" s="1032"/>
      <c r="D64" s="1032"/>
      <c r="E64" s="1032">
        <f>'将来負担比率（分子）の構造'!J$43</f>
        <v>1068</v>
      </c>
      <c r="F64" s="1032"/>
      <c r="G64" s="1032"/>
      <c r="H64" s="1032">
        <f>'将来負担比率（分子）の構造'!K$43</f>
        <v>938</v>
      </c>
      <c r="I64" s="1032"/>
      <c r="J64" s="1032"/>
      <c r="K64" s="1032">
        <f>'将来負担比率（分子）の構造'!L$43</f>
        <v>961</v>
      </c>
      <c r="L64" s="1032"/>
      <c r="M64" s="1032"/>
      <c r="N64" s="1032">
        <f>'将来負担比率（分子）の構造'!M$43</f>
        <v>979</v>
      </c>
      <c r="O64" s="1032"/>
      <c r="P64" s="1032"/>
    </row>
    <row r="65" spans="1:16">
      <c r="A65" s="1032" t="s">
        <v>71</v>
      </c>
      <c r="B65" s="1032" t="str">
        <f>'将来負担比率（分子）の構造'!I$42</f>
        <v>-</v>
      </c>
      <c r="C65" s="1032"/>
      <c r="D65" s="1032"/>
      <c r="E65" s="1032" t="str">
        <f>'将来負担比率（分子）の構造'!J$42</f>
        <v>-</v>
      </c>
      <c r="F65" s="1032"/>
      <c r="G65" s="1032"/>
      <c r="H65" s="1032" t="str">
        <f>'将来負担比率（分子）の構造'!K$42</f>
        <v>-</v>
      </c>
      <c r="I65" s="1032"/>
      <c r="J65" s="1032"/>
      <c r="K65" s="1032" t="str">
        <f>'将来負担比率（分子）の構造'!L$42</f>
        <v>-</v>
      </c>
      <c r="L65" s="1032"/>
      <c r="M65" s="1032"/>
      <c r="N65" s="1032" t="str">
        <f>'将来負担比率（分子）の構造'!M$42</f>
        <v>-</v>
      </c>
      <c r="O65" s="1032"/>
      <c r="P65" s="1032"/>
    </row>
    <row r="66" spans="1:16">
      <c r="A66" s="1032" t="s">
        <v>56</v>
      </c>
      <c r="B66" s="1032">
        <f>'将来負担比率（分子）の構造'!I$41</f>
        <v>7672</v>
      </c>
      <c r="C66" s="1032"/>
      <c r="D66" s="1032"/>
      <c r="E66" s="1032">
        <f>'将来負担比率（分子）の構造'!J$41</f>
        <v>7736</v>
      </c>
      <c r="F66" s="1032"/>
      <c r="G66" s="1032"/>
      <c r="H66" s="1032">
        <f>'将来負担比率（分子）の構造'!K$41</f>
        <v>7958</v>
      </c>
      <c r="I66" s="1032"/>
      <c r="J66" s="1032"/>
      <c r="K66" s="1032">
        <f>'将来負担比率（分子）の構造'!L$41</f>
        <v>8552</v>
      </c>
      <c r="L66" s="1032"/>
      <c r="M66" s="1032"/>
      <c r="N66" s="1032">
        <f>'将来負担比率（分子）の構造'!M$41</f>
        <v>9312</v>
      </c>
      <c r="O66" s="1032"/>
      <c r="P66" s="1032"/>
    </row>
    <row r="67" spans="1:16">
      <c r="A67" s="1032" t="s">
        <v>98</v>
      </c>
      <c r="B67" s="1032" t="e">
        <f>NA()</f>
        <v>#N/A</v>
      </c>
      <c r="C67" s="1032">
        <f>IF(ISNUMBER('将来負担比率（分子）の構造'!I$53),IF('将来負担比率（分子）の構造'!I$53&lt;0,0,'将来負担比率（分子）の構造'!I$53),NA())</f>
        <v>811</v>
      </c>
      <c r="D67" s="1032" t="e">
        <f>NA()</f>
        <v>#N/A</v>
      </c>
      <c r="E67" s="1032" t="e">
        <f>NA()</f>
        <v>#N/A</v>
      </c>
      <c r="F67" s="1032">
        <f>IF(ISNUMBER('将来負担比率（分子）の構造'!J$53),IF('将来負担比率（分子）の構造'!J$53&lt;0,0,'将来負担比率（分子）の構造'!J$53),NA())</f>
        <v>499</v>
      </c>
      <c r="G67" s="1032" t="e">
        <f>NA()</f>
        <v>#N/A</v>
      </c>
      <c r="H67" s="1032" t="e">
        <f>NA()</f>
        <v>#N/A</v>
      </c>
      <c r="I67" s="1032">
        <f>IF(ISNUMBER('将来負担比率（分子）の構造'!K$53),IF('将来負担比率（分子）の構造'!K$53&lt;0,0,'将来負担比率（分子）の構造'!K$53),NA())</f>
        <v>614</v>
      </c>
      <c r="J67" s="1032" t="e">
        <f>NA()</f>
        <v>#N/A</v>
      </c>
      <c r="K67" s="1032" t="e">
        <f>NA()</f>
        <v>#N/A</v>
      </c>
      <c r="L67" s="1032">
        <f>IF(ISNUMBER('将来負担比率（分子）の構造'!L$53),IF('将来負担比率（分子）の構造'!L$53&lt;0,0,'将来負担比率（分子）の構造'!L$53),NA())</f>
        <v>1117</v>
      </c>
      <c r="M67" s="1032" t="e">
        <f>NA()</f>
        <v>#N/A</v>
      </c>
      <c r="N67" s="1032" t="e">
        <f>NA()</f>
        <v>#N/A</v>
      </c>
      <c r="O67" s="1032">
        <f>IF(ISNUMBER('将来負担比率（分子）の構造'!M$53),IF('将来負担比率（分子）の構造'!M$53&lt;0,0,'将来負担比率（分子）の構造'!M$53),NA())</f>
        <v>2681</v>
      </c>
      <c r="P67" s="1032" t="e">
        <f>NA()</f>
        <v>#N/A</v>
      </c>
    </row>
    <row r="70" spans="1:16">
      <c r="A70" s="1035" t="s">
        <v>123</v>
      </c>
      <c r="B70" s="1035"/>
      <c r="C70" s="1035"/>
      <c r="D70" s="1035"/>
      <c r="E70" s="1035"/>
      <c r="F70" s="1035"/>
    </row>
    <row r="71" spans="1:16">
      <c r="A71" s="1034"/>
      <c r="B71" s="1034" t="str">
        <f>基金残高に係る経年分析!F54</f>
        <v>R04</v>
      </c>
      <c r="C71" s="1034" t="str">
        <f>基金残高に係る経年分析!G54</f>
        <v>R05</v>
      </c>
      <c r="D71" s="1034" t="str">
        <f>基金残高に係る経年分析!H54</f>
        <v>R06</v>
      </c>
    </row>
    <row r="72" spans="1:16">
      <c r="A72" s="1034" t="s">
        <v>124</v>
      </c>
      <c r="B72" s="1036">
        <f>基金残高に係る経年分析!F55</f>
        <v>1041</v>
      </c>
      <c r="C72" s="1036">
        <f>基金残高に係る経年分析!G55</f>
        <v>1029</v>
      </c>
      <c r="D72" s="1036">
        <f>基金残高に係る経年分析!H55</f>
        <v>737</v>
      </c>
    </row>
    <row r="73" spans="1:16">
      <c r="A73" s="1034" t="s">
        <v>126</v>
      </c>
      <c r="B73" s="1036">
        <f>基金残高に係る経年分析!F56</f>
        <v>8</v>
      </c>
      <c r="C73" s="1036">
        <f>基金残高に係る経年分析!G56</f>
        <v>8</v>
      </c>
      <c r="D73" s="1036">
        <f>基金残高に係る経年分析!H56</f>
        <v>58</v>
      </c>
    </row>
    <row r="74" spans="1:16">
      <c r="A74" s="1034" t="s">
        <v>129</v>
      </c>
      <c r="B74" s="1036">
        <f>基金残高に係る経年分析!F57</f>
        <v>2587</v>
      </c>
      <c r="C74" s="1036">
        <f>基金残高に係る経年分析!G57</f>
        <v>2269</v>
      </c>
      <c r="D74" s="1036">
        <f>基金残高に係る経年分析!H57</f>
        <v>1948</v>
      </c>
    </row>
  </sheetData>
  <sheetProtection algorithmName="SHA-512" hashValue="psfyGMAOQ2+2w0R4pmWQ2wn2vaY2yhKMrF5Yk2eMiknvEKELnjqCm3H/ike3qBZEUZLSotkSMbyNNOkjIcygew==" saltValue="RbxnlwKQWYBgGChj2Pa50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Z16" workbookViewId="0">
      <selection activeCell="CD22" sqref="CD22:EC22"/>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314</v>
      </c>
      <c r="AA4" s="139"/>
      <c r="AB4" s="139"/>
      <c r="AC4" s="144"/>
      <c r="AD4" s="182" t="s">
        <v>257</v>
      </c>
      <c r="AE4" s="139"/>
      <c r="AF4" s="139"/>
      <c r="AG4" s="139"/>
      <c r="AH4" s="139"/>
      <c r="AI4" s="139"/>
      <c r="AJ4" s="139"/>
      <c r="AK4" s="144"/>
      <c r="AL4" s="182" t="s">
        <v>314</v>
      </c>
      <c r="AM4" s="139"/>
      <c r="AN4" s="139"/>
      <c r="AO4" s="144"/>
      <c r="AP4" s="298" t="s">
        <v>316</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1910394</v>
      </c>
      <c r="S5" s="276"/>
      <c r="T5" s="276"/>
      <c r="U5" s="276"/>
      <c r="V5" s="276"/>
      <c r="W5" s="276"/>
      <c r="X5" s="276"/>
      <c r="Y5" s="278"/>
      <c r="Z5" s="281">
        <v>17</v>
      </c>
      <c r="AA5" s="281"/>
      <c r="AB5" s="281"/>
      <c r="AC5" s="281"/>
      <c r="AD5" s="286">
        <v>1910394</v>
      </c>
      <c r="AE5" s="286"/>
      <c r="AF5" s="286"/>
      <c r="AG5" s="286"/>
      <c r="AH5" s="286"/>
      <c r="AI5" s="286"/>
      <c r="AJ5" s="286"/>
      <c r="AK5" s="286"/>
      <c r="AL5" s="291">
        <v>35.700000000000003</v>
      </c>
      <c r="AM5" s="293"/>
      <c r="AN5" s="293"/>
      <c r="AO5" s="295"/>
      <c r="AP5" s="260" t="s">
        <v>320</v>
      </c>
      <c r="AQ5" s="265"/>
      <c r="AR5" s="265"/>
      <c r="AS5" s="265"/>
      <c r="AT5" s="265"/>
      <c r="AU5" s="265"/>
      <c r="AV5" s="265"/>
      <c r="AW5" s="265"/>
      <c r="AX5" s="265"/>
      <c r="AY5" s="265"/>
      <c r="AZ5" s="265"/>
      <c r="BA5" s="265"/>
      <c r="BB5" s="265"/>
      <c r="BC5" s="265"/>
      <c r="BD5" s="265"/>
      <c r="BE5" s="265"/>
      <c r="BF5" s="268"/>
      <c r="BG5" s="274">
        <v>1907311</v>
      </c>
      <c r="BH5" s="217"/>
      <c r="BI5" s="217"/>
      <c r="BJ5" s="217"/>
      <c r="BK5" s="217"/>
      <c r="BL5" s="217"/>
      <c r="BM5" s="217"/>
      <c r="BN5" s="279"/>
      <c r="BO5" s="282">
        <v>99.8</v>
      </c>
      <c r="BP5" s="282"/>
      <c r="BQ5" s="282"/>
      <c r="BR5" s="282"/>
      <c r="BS5" s="287" t="s">
        <v>197</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113757</v>
      </c>
      <c r="S6" s="217"/>
      <c r="T6" s="217"/>
      <c r="U6" s="217"/>
      <c r="V6" s="217"/>
      <c r="W6" s="217"/>
      <c r="X6" s="217"/>
      <c r="Y6" s="279"/>
      <c r="Z6" s="282">
        <v>1</v>
      </c>
      <c r="AA6" s="282"/>
      <c r="AB6" s="282"/>
      <c r="AC6" s="282"/>
      <c r="AD6" s="287">
        <v>113757</v>
      </c>
      <c r="AE6" s="287"/>
      <c r="AF6" s="287"/>
      <c r="AG6" s="287"/>
      <c r="AH6" s="287"/>
      <c r="AI6" s="287"/>
      <c r="AJ6" s="287"/>
      <c r="AK6" s="287"/>
      <c r="AL6" s="283">
        <v>2.1</v>
      </c>
      <c r="AM6" s="238"/>
      <c r="AN6" s="238"/>
      <c r="AO6" s="296"/>
      <c r="AP6" s="261" t="s">
        <v>106</v>
      </c>
      <c r="AQ6" s="1"/>
      <c r="AR6" s="1"/>
      <c r="AS6" s="1"/>
      <c r="AT6" s="1"/>
      <c r="AU6" s="1"/>
      <c r="AV6" s="1"/>
      <c r="AW6" s="1"/>
      <c r="AX6" s="1"/>
      <c r="AY6" s="1"/>
      <c r="AZ6" s="1"/>
      <c r="BA6" s="1"/>
      <c r="BB6" s="1"/>
      <c r="BC6" s="1"/>
      <c r="BD6" s="1"/>
      <c r="BE6" s="1"/>
      <c r="BF6" s="269"/>
      <c r="BG6" s="274">
        <v>1907311</v>
      </c>
      <c r="BH6" s="217"/>
      <c r="BI6" s="217"/>
      <c r="BJ6" s="217"/>
      <c r="BK6" s="217"/>
      <c r="BL6" s="217"/>
      <c r="BM6" s="217"/>
      <c r="BN6" s="279"/>
      <c r="BO6" s="282">
        <v>99.8</v>
      </c>
      <c r="BP6" s="282"/>
      <c r="BQ6" s="282"/>
      <c r="BR6" s="282"/>
      <c r="BS6" s="287" t="s">
        <v>197</v>
      </c>
      <c r="BT6" s="287"/>
      <c r="BU6" s="287"/>
      <c r="BV6" s="287"/>
      <c r="BW6" s="287"/>
      <c r="BX6" s="287"/>
      <c r="BY6" s="287"/>
      <c r="BZ6" s="287"/>
      <c r="CA6" s="287"/>
      <c r="CB6" s="325"/>
      <c r="CD6" s="260" t="s">
        <v>330</v>
      </c>
      <c r="CE6" s="265"/>
      <c r="CF6" s="265"/>
      <c r="CG6" s="265"/>
      <c r="CH6" s="265"/>
      <c r="CI6" s="265"/>
      <c r="CJ6" s="265"/>
      <c r="CK6" s="265"/>
      <c r="CL6" s="265"/>
      <c r="CM6" s="265"/>
      <c r="CN6" s="265"/>
      <c r="CO6" s="265"/>
      <c r="CP6" s="265"/>
      <c r="CQ6" s="268"/>
      <c r="CR6" s="274">
        <v>99212</v>
      </c>
      <c r="CS6" s="217"/>
      <c r="CT6" s="217"/>
      <c r="CU6" s="217"/>
      <c r="CV6" s="217"/>
      <c r="CW6" s="217"/>
      <c r="CX6" s="217"/>
      <c r="CY6" s="279"/>
      <c r="CZ6" s="291">
        <v>0.9</v>
      </c>
      <c r="DA6" s="293"/>
      <c r="DB6" s="293"/>
      <c r="DC6" s="337"/>
      <c r="DD6" s="288" t="s">
        <v>197</v>
      </c>
      <c r="DE6" s="217"/>
      <c r="DF6" s="217"/>
      <c r="DG6" s="217"/>
      <c r="DH6" s="217"/>
      <c r="DI6" s="217"/>
      <c r="DJ6" s="217"/>
      <c r="DK6" s="217"/>
      <c r="DL6" s="217"/>
      <c r="DM6" s="217"/>
      <c r="DN6" s="217"/>
      <c r="DO6" s="217"/>
      <c r="DP6" s="279"/>
      <c r="DQ6" s="288">
        <v>99212</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675</v>
      </c>
      <c r="S7" s="217"/>
      <c r="T7" s="217"/>
      <c r="U7" s="217"/>
      <c r="V7" s="217"/>
      <c r="W7" s="217"/>
      <c r="X7" s="217"/>
      <c r="Y7" s="279"/>
      <c r="Z7" s="282">
        <v>0</v>
      </c>
      <c r="AA7" s="282"/>
      <c r="AB7" s="282"/>
      <c r="AC7" s="282"/>
      <c r="AD7" s="287">
        <v>675</v>
      </c>
      <c r="AE7" s="287"/>
      <c r="AF7" s="287"/>
      <c r="AG7" s="287"/>
      <c r="AH7" s="287"/>
      <c r="AI7" s="287"/>
      <c r="AJ7" s="287"/>
      <c r="AK7" s="287"/>
      <c r="AL7" s="283">
        <v>0</v>
      </c>
      <c r="AM7" s="238"/>
      <c r="AN7" s="238"/>
      <c r="AO7" s="296"/>
      <c r="AP7" s="261" t="s">
        <v>331</v>
      </c>
      <c r="AQ7" s="1"/>
      <c r="AR7" s="1"/>
      <c r="AS7" s="1"/>
      <c r="AT7" s="1"/>
      <c r="AU7" s="1"/>
      <c r="AV7" s="1"/>
      <c r="AW7" s="1"/>
      <c r="AX7" s="1"/>
      <c r="AY7" s="1"/>
      <c r="AZ7" s="1"/>
      <c r="BA7" s="1"/>
      <c r="BB7" s="1"/>
      <c r="BC7" s="1"/>
      <c r="BD7" s="1"/>
      <c r="BE7" s="1"/>
      <c r="BF7" s="269"/>
      <c r="BG7" s="274">
        <v>736679</v>
      </c>
      <c r="BH7" s="217"/>
      <c r="BI7" s="217"/>
      <c r="BJ7" s="217"/>
      <c r="BK7" s="217"/>
      <c r="BL7" s="217"/>
      <c r="BM7" s="217"/>
      <c r="BN7" s="279"/>
      <c r="BO7" s="282">
        <v>38.6</v>
      </c>
      <c r="BP7" s="282"/>
      <c r="BQ7" s="282"/>
      <c r="BR7" s="282"/>
      <c r="BS7" s="287" t="s">
        <v>197</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2351423</v>
      </c>
      <c r="CS7" s="217"/>
      <c r="CT7" s="217"/>
      <c r="CU7" s="217"/>
      <c r="CV7" s="217"/>
      <c r="CW7" s="217"/>
      <c r="CX7" s="217"/>
      <c r="CY7" s="279"/>
      <c r="CZ7" s="282">
        <v>22.1</v>
      </c>
      <c r="DA7" s="282"/>
      <c r="DB7" s="282"/>
      <c r="DC7" s="282"/>
      <c r="DD7" s="288">
        <v>883324</v>
      </c>
      <c r="DE7" s="217"/>
      <c r="DF7" s="217"/>
      <c r="DG7" s="217"/>
      <c r="DH7" s="217"/>
      <c r="DI7" s="217"/>
      <c r="DJ7" s="217"/>
      <c r="DK7" s="217"/>
      <c r="DL7" s="217"/>
      <c r="DM7" s="217"/>
      <c r="DN7" s="217"/>
      <c r="DO7" s="217"/>
      <c r="DP7" s="279"/>
      <c r="DQ7" s="288">
        <v>1248161</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10765</v>
      </c>
      <c r="S8" s="217"/>
      <c r="T8" s="217"/>
      <c r="U8" s="217"/>
      <c r="V8" s="217"/>
      <c r="W8" s="217"/>
      <c r="X8" s="217"/>
      <c r="Y8" s="279"/>
      <c r="Z8" s="282">
        <v>0.1</v>
      </c>
      <c r="AA8" s="282"/>
      <c r="AB8" s="282"/>
      <c r="AC8" s="282"/>
      <c r="AD8" s="287">
        <v>10765</v>
      </c>
      <c r="AE8" s="287"/>
      <c r="AF8" s="287"/>
      <c r="AG8" s="287"/>
      <c r="AH8" s="287"/>
      <c r="AI8" s="287"/>
      <c r="AJ8" s="287"/>
      <c r="AK8" s="287"/>
      <c r="AL8" s="283">
        <v>0.2</v>
      </c>
      <c r="AM8" s="238"/>
      <c r="AN8" s="238"/>
      <c r="AO8" s="296"/>
      <c r="AP8" s="261" t="s">
        <v>120</v>
      </c>
      <c r="AQ8" s="1"/>
      <c r="AR8" s="1"/>
      <c r="AS8" s="1"/>
      <c r="AT8" s="1"/>
      <c r="AU8" s="1"/>
      <c r="AV8" s="1"/>
      <c r="AW8" s="1"/>
      <c r="AX8" s="1"/>
      <c r="AY8" s="1"/>
      <c r="AZ8" s="1"/>
      <c r="BA8" s="1"/>
      <c r="BB8" s="1"/>
      <c r="BC8" s="1"/>
      <c r="BD8" s="1"/>
      <c r="BE8" s="1"/>
      <c r="BF8" s="269"/>
      <c r="BG8" s="274">
        <v>27052</v>
      </c>
      <c r="BH8" s="217"/>
      <c r="BI8" s="217"/>
      <c r="BJ8" s="217"/>
      <c r="BK8" s="217"/>
      <c r="BL8" s="217"/>
      <c r="BM8" s="217"/>
      <c r="BN8" s="279"/>
      <c r="BO8" s="282">
        <v>1.4</v>
      </c>
      <c r="BP8" s="282"/>
      <c r="BQ8" s="282"/>
      <c r="BR8" s="282"/>
      <c r="BS8" s="287" t="s">
        <v>197</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3322539</v>
      </c>
      <c r="CS8" s="217"/>
      <c r="CT8" s="217"/>
      <c r="CU8" s="217"/>
      <c r="CV8" s="217"/>
      <c r="CW8" s="217"/>
      <c r="CX8" s="217"/>
      <c r="CY8" s="279"/>
      <c r="CZ8" s="282">
        <v>31.2</v>
      </c>
      <c r="DA8" s="282"/>
      <c r="DB8" s="282"/>
      <c r="DC8" s="282"/>
      <c r="DD8" s="288">
        <v>635673</v>
      </c>
      <c r="DE8" s="217"/>
      <c r="DF8" s="217"/>
      <c r="DG8" s="217"/>
      <c r="DH8" s="217"/>
      <c r="DI8" s="217"/>
      <c r="DJ8" s="217"/>
      <c r="DK8" s="217"/>
      <c r="DL8" s="217"/>
      <c r="DM8" s="217"/>
      <c r="DN8" s="217"/>
      <c r="DO8" s="217"/>
      <c r="DP8" s="279"/>
      <c r="DQ8" s="288">
        <v>1613748</v>
      </c>
      <c r="DR8" s="217"/>
      <c r="DS8" s="217"/>
      <c r="DT8" s="217"/>
      <c r="DU8" s="217"/>
      <c r="DV8" s="217"/>
      <c r="DW8" s="217"/>
      <c r="DX8" s="217"/>
      <c r="DY8" s="217"/>
      <c r="DZ8" s="217"/>
      <c r="EA8" s="217"/>
      <c r="EB8" s="217"/>
      <c r="EC8" s="326"/>
    </row>
    <row r="9" spans="2:143" ht="11.25" customHeight="1">
      <c r="B9" s="261" t="s">
        <v>337</v>
      </c>
      <c r="C9" s="1"/>
      <c r="D9" s="1"/>
      <c r="E9" s="1"/>
      <c r="F9" s="1"/>
      <c r="G9" s="1"/>
      <c r="H9" s="1"/>
      <c r="I9" s="1"/>
      <c r="J9" s="1"/>
      <c r="K9" s="1"/>
      <c r="L9" s="1"/>
      <c r="M9" s="1"/>
      <c r="N9" s="1"/>
      <c r="O9" s="1"/>
      <c r="P9" s="1"/>
      <c r="Q9" s="269"/>
      <c r="R9" s="274">
        <v>13894</v>
      </c>
      <c r="S9" s="217"/>
      <c r="T9" s="217"/>
      <c r="U9" s="217"/>
      <c r="V9" s="217"/>
      <c r="W9" s="217"/>
      <c r="X9" s="217"/>
      <c r="Y9" s="279"/>
      <c r="Z9" s="282">
        <v>0.1</v>
      </c>
      <c r="AA9" s="282"/>
      <c r="AB9" s="282"/>
      <c r="AC9" s="282"/>
      <c r="AD9" s="287">
        <v>13894</v>
      </c>
      <c r="AE9" s="287"/>
      <c r="AF9" s="287"/>
      <c r="AG9" s="287"/>
      <c r="AH9" s="287"/>
      <c r="AI9" s="287"/>
      <c r="AJ9" s="287"/>
      <c r="AK9" s="287"/>
      <c r="AL9" s="283">
        <v>0.3</v>
      </c>
      <c r="AM9" s="238"/>
      <c r="AN9" s="238"/>
      <c r="AO9" s="296"/>
      <c r="AP9" s="261" t="s">
        <v>339</v>
      </c>
      <c r="AQ9" s="1"/>
      <c r="AR9" s="1"/>
      <c r="AS9" s="1"/>
      <c r="AT9" s="1"/>
      <c r="AU9" s="1"/>
      <c r="AV9" s="1"/>
      <c r="AW9" s="1"/>
      <c r="AX9" s="1"/>
      <c r="AY9" s="1"/>
      <c r="AZ9" s="1"/>
      <c r="BA9" s="1"/>
      <c r="BB9" s="1"/>
      <c r="BC9" s="1"/>
      <c r="BD9" s="1"/>
      <c r="BE9" s="1"/>
      <c r="BF9" s="269"/>
      <c r="BG9" s="274">
        <v>588296</v>
      </c>
      <c r="BH9" s="217"/>
      <c r="BI9" s="217"/>
      <c r="BJ9" s="217"/>
      <c r="BK9" s="217"/>
      <c r="BL9" s="217"/>
      <c r="BM9" s="217"/>
      <c r="BN9" s="279"/>
      <c r="BO9" s="282">
        <v>30.8</v>
      </c>
      <c r="BP9" s="282"/>
      <c r="BQ9" s="282"/>
      <c r="BR9" s="282"/>
      <c r="BS9" s="287" t="s">
        <v>197</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1342156</v>
      </c>
      <c r="CS9" s="217"/>
      <c r="CT9" s="217"/>
      <c r="CU9" s="217"/>
      <c r="CV9" s="217"/>
      <c r="CW9" s="217"/>
      <c r="CX9" s="217"/>
      <c r="CY9" s="279"/>
      <c r="CZ9" s="282">
        <v>12.6</v>
      </c>
      <c r="DA9" s="282"/>
      <c r="DB9" s="282"/>
      <c r="DC9" s="282"/>
      <c r="DD9" s="288">
        <v>55089</v>
      </c>
      <c r="DE9" s="217"/>
      <c r="DF9" s="217"/>
      <c r="DG9" s="217"/>
      <c r="DH9" s="217"/>
      <c r="DI9" s="217"/>
      <c r="DJ9" s="217"/>
      <c r="DK9" s="217"/>
      <c r="DL9" s="217"/>
      <c r="DM9" s="217"/>
      <c r="DN9" s="217"/>
      <c r="DO9" s="217"/>
      <c r="DP9" s="279"/>
      <c r="DQ9" s="288">
        <v>567251</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188</v>
      </c>
      <c r="AQ10" s="1"/>
      <c r="AR10" s="1"/>
      <c r="AS10" s="1"/>
      <c r="AT10" s="1"/>
      <c r="AU10" s="1"/>
      <c r="AV10" s="1"/>
      <c r="AW10" s="1"/>
      <c r="AX10" s="1"/>
      <c r="AY10" s="1"/>
      <c r="AZ10" s="1"/>
      <c r="BA10" s="1"/>
      <c r="BB10" s="1"/>
      <c r="BC10" s="1"/>
      <c r="BD10" s="1"/>
      <c r="BE10" s="1"/>
      <c r="BF10" s="269"/>
      <c r="BG10" s="274">
        <v>49662</v>
      </c>
      <c r="BH10" s="217"/>
      <c r="BI10" s="217"/>
      <c r="BJ10" s="217"/>
      <c r="BK10" s="217"/>
      <c r="BL10" s="217"/>
      <c r="BM10" s="217"/>
      <c r="BN10" s="279"/>
      <c r="BO10" s="282">
        <v>2.6</v>
      </c>
      <c r="BP10" s="282"/>
      <c r="BQ10" s="282"/>
      <c r="BR10" s="282"/>
      <c r="BS10" s="287" t="s">
        <v>197</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274</v>
      </c>
      <c r="CS10" s="217"/>
      <c r="CT10" s="217"/>
      <c r="CU10" s="217"/>
      <c r="CV10" s="217"/>
      <c r="CW10" s="217"/>
      <c r="CX10" s="217"/>
      <c r="CY10" s="279"/>
      <c r="CZ10" s="282">
        <v>0</v>
      </c>
      <c r="DA10" s="282"/>
      <c r="DB10" s="282"/>
      <c r="DC10" s="282"/>
      <c r="DD10" s="288" t="s">
        <v>197</v>
      </c>
      <c r="DE10" s="217"/>
      <c r="DF10" s="217"/>
      <c r="DG10" s="217"/>
      <c r="DH10" s="217"/>
      <c r="DI10" s="217"/>
      <c r="DJ10" s="217"/>
      <c r="DK10" s="217"/>
      <c r="DL10" s="217"/>
      <c r="DM10" s="217"/>
      <c r="DN10" s="217"/>
      <c r="DO10" s="217"/>
      <c r="DP10" s="279"/>
      <c r="DQ10" s="288">
        <v>274</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433186</v>
      </c>
      <c r="S11" s="217"/>
      <c r="T11" s="217"/>
      <c r="U11" s="217"/>
      <c r="V11" s="217"/>
      <c r="W11" s="217"/>
      <c r="X11" s="217"/>
      <c r="Y11" s="279"/>
      <c r="Z11" s="283">
        <v>3.8</v>
      </c>
      <c r="AA11" s="238"/>
      <c r="AB11" s="238"/>
      <c r="AC11" s="285"/>
      <c r="AD11" s="288">
        <v>433186</v>
      </c>
      <c r="AE11" s="217"/>
      <c r="AF11" s="217"/>
      <c r="AG11" s="217"/>
      <c r="AH11" s="217"/>
      <c r="AI11" s="217"/>
      <c r="AJ11" s="217"/>
      <c r="AK11" s="279"/>
      <c r="AL11" s="283">
        <v>8.1</v>
      </c>
      <c r="AM11" s="238"/>
      <c r="AN11" s="238"/>
      <c r="AO11" s="296"/>
      <c r="AP11" s="261" t="s">
        <v>343</v>
      </c>
      <c r="AQ11" s="1"/>
      <c r="AR11" s="1"/>
      <c r="AS11" s="1"/>
      <c r="AT11" s="1"/>
      <c r="AU11" s="1"/>
      <c r="AV11" s="1"/>
      <c r="AW11" s="1"/>
      <c r="AX11" s="1"/>
      <c r="AY11" s="1"/>
      <c r="AZ11" s="1"/>
      <c r="BA11" s="1"/>
      <c r="BB11" s="1"/>
      <c r="BC11" s="1"/>
      <c r="BD11" s="1"/>
      <c r="BE11" s="1"/>
      <c r="BF11" s="269"/>
      <c r="BG11" s="274">
        <v>71669</v>
      </c>
      <c r="BH11" s="217"/>
      <c r="BI11" s="217"/>
      <c r="BJ11" s="217"/>
      <c r="BK11" s="217"/>
      <c r="BL11" s="217"/>
      <c r="BM11" s="217"/>
      <c r="BN11" s="279"/>
      <c r="BO11" s="282">
        <v>3.8</v>
      </c>
      <c r="BP11" s="282"/>
      <c r="BQ11" s="282"/>
      <c r="BR11" s="282"/>
      <c r="BS11" s="287" t="s">
        <v>197</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356083</v>
      </c>
      <c r="CS11" s="217"/>
      <c r="CT11" s="217"/>
      <c r="CU11" s="217"/>
      <c r="CV11" s="217"/>
      <c r="CW11" s="217"/>
      <c r="CX11" s="217"/>
      <c r="CY11" s="279"/>
      <c r="CZ11" s="282">
        <v>3.3</v>
      </c>
      <c r="DA11" s="282"/>
      <c r="DB11" s="282"/>
      <c r="DC11" s="282"/>
      <c r="DD11" s="288">
        <v>119005</v>
      </c>
      <c r="DE11" s="217"/>
      <c r="DF11" s="217"/>
      <c r="DG11" s="217"/>
      <c r="DH11" s="217"/>
      <c r="DI11" s="217"/>
      <c r="DJ11" s="217"/>
      <c r="DK11" s="217"/>
      <c r="DL11" s="217"/>
      <c r="DM11" s="217"/>
      <c r="DN11" s="217"/>
      <c r="DO11" s="217"/>
      <c r="DP11" s="279"/>
      <c r="DQ11" s="288">
        <v>155127</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t="s">
        <v>197</v>
      </c>
      <c r="S12" s="217"/>
      <c r="T12" s="217"/>
      <c r="U12" s="217"/>
      <c r="V12" s="217"/>
      <c r="W12" s="217"/>
      <c r="X12" s="217"/>
      <c r="Y12" s="279"/>
      <c r="Z12" s="282" t="s">
        <v>197</v>
      </c>
      <c r="AA12" s="282"/>
      <c r="AB12" s="282"/>
      <c r="AC12" s="282"/>
      <c r="AD12" s="287" t="s">
        <v>197</v>
      </c>
      <c r="AE12" s="287"/>
      <c r="AF12" s="287"/>
      <c r="AG12" s="287"/>
      <c r="AH12" s="287"/>
      <c r="AI12" s="287"/>
      <c r="AJ12" s="287"/>
      <c r="AK12" s="287"/>
      <c r="AL12" s="283" t="s">
        <v>197</v>
      </c>
      <c r="AM12" s="238"/>
      <c r="AN12" s="238"/>
      <c r="AO12" s="296"/>
      <c r="AP12" s="261" t="s">
        <v>347</v>
      </c>
      <c r="AQ12" s="1"/>
      <c r="AR12" s="1"/>
      <c r="AS12" s="1"/>
      <c r="AT12" s="1"/>
      <c r="AU12" s="1"/>
      <c r="AV12" s="1"/>
      <c r="AW12" s="1"/>
      <c r="AX12" s="1"/>
      <c r="AY12" s="1"/>
      <c r="AZ12" s="1"/>
      <c r="BA12" s="1"/>
      <c r="BB12" s="1"/>
      <c r="BC12" s="1"/>
      <c r="BD12" s="1"/>
      <c r="BE12" s="1"/>
      <c r="BF12" s="269"/>
      <c r="BG12" s="274">
        <v>999697</v>
      </c>
      <c r="BH12" s="217"/>
      <c r="BI12" s="217"/>
      <c r="BJ12" s="217"/>
      <c r="BK12" s="217"/>
      <c r="BL12" s="217"/>
      <c r="BM12" s="217"/>
      <c r="BN12" s="279"/>
      <c r="BO12" s="282">
        <v>52.3</v>
      </c>
      <c r="BP12" s="282"/>
      <c r="BQ12" s="282"/>
      <c r="BR12" s="282"/>
      <c r="BS12" s="287" t="s">
        <v>197</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260022</v>
      </c>
      <c r="CS12" s="217"/>
      <c r="CT12" s="217"/>
      <c r="CU12" s="217"/>
      <c r="CV12" s="217"/>
      <c r="CW12" s="217"/>
      <c r="CX12" s="217"/>
      <c r="CY12" s="279"/>
      <c r="CZ12" s="282">
        <v>2.4</v>
      </c>
      <c r="DA12" s="282"/>
      <c r="DB12" s="282"/>
      <c r="DC12" s="282"/>
      <c r="DD12" s="288">
        <v>9247</v>
      </c>
      <c r="DE12" s="217"/>
      <c r="DF12" s="217"/>
      <c r="DG12" s="217"/>
      <c r="DH12" s="217"/>
      <c r="DI12" s="217"/>
      <c r="DJ12" s="217"/>
      <c r="DK12" s="217"/>
      <c r="DL12" s="217"/>
      <c r="DM12" s="217"/>
      <c r="DN12" s="217"/>
      <c r="DO12" s="217"/>
      <c r="DP12" s="279"/>
      <c r="DQ12" s="288">
        <v>151298</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350</v>
      </c>
      <c r="AQ13" s="1"/>
      <c r="AR13" s="1"/>
      <c r="AS13" s="1"/>
      <c r="AT13" s="1"/>
      <c r="AU13" s="1"/>
      <c r="AV13" s="1"/>
      <c r="AW13" s="1"/>
      <c r="AX13" s="1"/>
      <c r="AY13" s="1"/>
      <c r="AZ13" s="1"/>
      <c r="BA13" s="1"/>
      <c r="BB13" s="1"/>
      <c r="BC13" s="1"/>
      <c r="BD13" s="1"/>
      <c r="BE13" s="1"/>
      <c r="BF13" s="269"/>
      <c r="BG13" s="274">
        <v>897837</v>
      </c>
      <c r="BH13" s="217"/>
      <c r="BI13" s="217"/>
      <c r="BJ13" s="217"/>
      <c r="BK13" s="217"/>
      <c r="BL13" s="217"/>
      <c r="BM13" s="217"/>
      <c r="BN13" s="279"/>
      <c r="BO13" s="282">
        <v>47</v>
      </c>
      <c r="BP13" s="282"/>
      <c r="BQ13" s="282"/>
      <c r="BR13" s="282"/>
      <c r="BS13" s="287" t="s">
        <v>197</v>
      </c>
      <c r="BT13" s="287"/>
      <c r="BU13" s="287"/>
      <c r="BV13" s="287"/>
      <c r="BW13" s="287"/>
      <c r="BX13" s="287"/>
      <c r="BY13" s="287"/>
      <c r="BZ13" s="287"/>
      <c r="CA13" s="287"/>
      <c r="CB13" s="325"/>
      <c r="CD13" s="261" t="s">
        <v>352</v>
      </c>
      <c r="CE13" s="1"/>
      <c r="CF13" s="1"/>
      <c r="CG13" s="1"/>
      <c r="CH13" s="1"/>
      <c r="CI13" s="1"/>
      <c r="CJ13" s="1"/>
      <c r="CK13" s="1"/>
      <c r="CL13" s="1"/>
      <c r="CM13" s="1"/>
      <c r="CN13" s="1"/>
      <c r="CO13" s="1"/>
      <c r="CP13" s="1"/>
      <c r="CQ13" s="269"/>
      <c r="CR13" s="274">
        <v>725139</v>
      </c>
      <c r="CS13" s="217"/>
      <c r="CT13" s="217"/>
      <c r="CU13" s="217"/>
      <c r="CV13" s="217"/>
      <c r="CW13" s="217"/>
      <c r="CX13" s="217"/>
      <c r="CY13" s="279"/>
      <c r="CZ13" s="282">
        <v>6.8</v>
      </c>
      <c r="DA13" s="282"/>
      <c r="DB13" s="282"/>
      <c r="DC13" s="282"/>
      <c r="DD13" s="288">
        <v>241895</v>
      </c>
      <c r="DE13" s="217"/>
      <c r="DF13" s="217"/>
      <c r="DG13" s="217"/>
      <c r="DH13" s="217"/>
      <c r="DI13" s="217"/>
      <c r="DJ13" s="217"/>
      <c r="DK13" s="217"/>
      <c r="DL13" s="217"/>
      <c r="DM13" s="217"/>
      <c r="DN13" s="217"/>
      <c r="DO13" s="217"/>
      <c r="DP13" s="279"/>
      <c r="DQ13" s="288">
        <v>472403</v>
      </c>
      <c r="DR13" s="217"/>
      <c r="DS13" s="217"/>
      <c r="DT13" s="217"/>
      <c r="DU13" s="217"/>
      <c r="DV13" s="217"/>
      <c r="DW13" s="217"/>
      <c r="DX13" s="217"/>
      <c r="DY13" s="217"/>
      <c r="DZ13" s="217"/>
      <c r="EA13" s="217"/>
      <c r="EB13" s="217"/>
      <c r="EC13" s="326"/>
    </row>
    <row r="14" spans="2:143" ht="11.25" customHeight="1">
      <c r="B14" s="261" t="s">
        <v>321</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217</v>
      </c>
      <c r="AQ14" s="1"/>
      <c r="AR14" s="1"/>
      <c r="AS14" s="1"/>
      <c r="AT14" s="1"/>
      <c r="AU14" s="1"/>
      <c r="AV14" s="1"/>
      <c r="AW14" s="1"/>
      <c r="AX14" s="1"/>
      <c r="AY14" s="1"/>
      <c r="AZ14" s="1"/>
      <c r="BA14" s="1"/>
      <c r="BB14" s="1"/>
      <c r="BC14" s="1"/>
      <c r="BD14" s="1"/>
      <c r="BE14" s="1"/>
      <c r="BF14" s="269"/>
      <c r="BG14" s="274">
        <v>72977</v>
      </c>
      <c r="BH14" s="217"/>
      <c r="BI14" s="217"/>
      <c r="BJ14" s="217"/>
      <c r="BK14" s="217"/>
      <c r="BL14" s="217"/>
      <c r="BM14" s="217"/>
      <c r="BN14" s="279"/>
      <c r="BO14" s="282">
        <v>3.8</v>
      </c>
      <c r="BP14" s="282"/>
      <c r="BQ14" s="282"/>
      <c r="BR14" s="282"/>
      <c r="BS14" s="287" t="s">
        <v>197</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297385</v>
      </c>
      <c r="CS14" s="217"/>
      <c r="CT14" s="217"/>
      <c r="CU14" s="217"/>
      <c r="CV14" s="217"/>
      <c r="CW14" s="217"/>
      <c r="CX14" s="217"/>
      <c r="CY14" s="279"/>
      <c r="CZ14" s="282">
        <v>2.8</v>
      </c>
      <c r="DA14" s="282"/>
      <c r="DB14" s="282"/>
      <c r="DC14" s="282"/>
      <c r="DD14" s="288">
        <v>22706</v>
      </c>
      <c r="DE14" s="217"/>
      <c r="DF14" s="217"/>
      <c r="DG14" s="217"/>
      <c r="DH14" s="217"/>
      <c r="DI14" s="217"/>
      <c r="DJ14" s="217"/>
      <c r="DK14" s="217"/>
      <c r="DL14" s="217"/>
      <c r="DM14" s="217"/>
      <c r="DN14" s="217"/>
      <c r="DO14" s="217"/>
      <c r="DP14" s="279"/>
      <c r="DQ14" s="288">
        <v>278785</v>
      </c>
      <c r="DR14" s="217"/>
      <c r="DS14" s="217"/>
      <c r="DT14" s="217"/>
      <c r="DU14" s="217"/>
      <c r="DV14" s="217"/>
      <c r="DW14" s="217"/>
      <c r="DX14" s="217"/>
      <c r="DY14" s="217"/>
      <c r="DZ14" s="217"/>
      <c r="EA14" s="217"/>
      <c r="EB14" s="217"/>
      <c r="EC14" s="326"/>
    </row>
    <row r="15" spans="2:143" ht="11.25" customHeight="1">
      <c r="B15" s="261" t="s">
        <v>353</v>
      </c>
      <c r="C15" s="1"/>
      <c r="D15" s="1"/>
      <c r="E15" s="1"/>
      <c r="F15" s="1"/>
      <c r="G15" s="1"/>
      <c r="H15" s="1"/>
      <c r="I15" s="1"/>
      <c r="J15" s="1"/>
      <c r="K15" s="1"/>
      <c r="L15" s="1"/>
      <c r="M15" s="1"/>
      <c r="N15" s="1"/>
      <c r="O15" s="1"/>
      <c r="P15" s="1"/>
      <c r="Q15" s="269"/>
      <c r="R15" s="274">
        <v>9796</v>
      </c>
      <c r="S15" s="217"/>
      <c r="T15" s="217"/>
      <c r="U15" s="217"/>
      <c r="V15" s="217"/>
      <c r="W15" s="217"/>
      <c r="X15" s="217"/>
      <c r="Y15" s="279"/>
      <c r="Z15" s="282">
        <v>0.1</v>
      </c>
      <c r="AA15" s="282"/>
      <c r="AB15" s="282"/>
      <c r="AC15" s="282"/>
      <c r="AD15" s="287">
        <v>9796</v>
      </c>
      <c r="AE15" s="287"/>
      <c r="AF15" s="287"/>
      <c r="AG15" s="287"/>
      <c r="AH15" s="287"/>
      <c r="AI15" s="287"/>
      <c r="AJ15" s="287"/>
      <c r="AK15" s="287"/>
      <c r="AL15" s="283">
        <v>0.2</v>
      </c>
      <c r="AM15" s="238"/>
      <c r="AN15" s="238"/>
      <c r="AO15" s="296"/>
      <c r="AP15" s="261" t="s">
        <v>354</v>
      </c>
      <c r="AQ15" s="1"/>
      <c r="AR15" s="1"/>
      <c r="AS15" s="1"/>
      <c r="AT15" s="1"/>
      <c r="AU15" s="1"/>
      <c r="AV15" s="1"/>
      <c r="AW15" s="1"/>
      <c r="AX15" s="1"/>
      <c r="AY15" s="1"/>
      <c r="AZ15" s="1"/>
      <c r="BA15" s="1"/>
      <c r="BB15" s="1"/>
      <c r="BC15" s="1"/>
      <c r="BD15" s="1"/>
      <c r="BE15" s="1"/>
      <c r="BF15" s="269"/>
      <c r="BG15" s="274">
        <v>97958</v>
      </c>
      <c r="BH15" s="217"/>
      <c r="BI15" s="217"/>
      <c r="BJ15" s="217"/>
      <c r="BK15" s="217"/>
      <c r="BL15" s="217"/>
      <c r="BM15" s="217"/>
      <c r="BN15" s="279"/>
      <c r="BO15" s="282">
        <v>5.0999999999999996</v>
      </c>
      <c r="BP15" s="282"/>
      <c r="BQ15" s="282"/>
      <c r="BR15" s="282"/>
      <c r="BS15" s="287" t="s">
        <v>197</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1223249</v>
      </c>
      <c r="CS15" s="217"/>
      <c r="CT15" s="217"/>
      <c r="CU15" s="217"/>
      <c r="CV15" s="217"/>
      <c r="CW15" s="217"/>
      <c r="CX15" s="217"/>
      <c r="CY15" s="279"/>
      <c r="CZ15" s="282">
        <v>11.5</v>
      </c>
      <c r="DA15" s="282"/>
      <c r="DB15" s="282"/>
      <c r="DC15" s="282"/>
      <c r="DD15" s="288">
        <v>142555</v>
      </c>
      <c r="DE15" s="217"/>
      <c r="DF15" s="217"/>
      <c r="DG15" s="217"/>
      <c r="DH15" s="217"/>
      <c r="DI15" s="217"/>
      <c r="DJ15" s="217"/>
      <c r="DK15" s="217"/>
      <c r="DL15" s="217"/>
      <c r="DM15" s="217"/>
      <c r="DN15" s="217"/>
      <c r="DO15" s="217"/>
      <c r="DP15" s="279"/>
      <c r="DQ15" s="288">
        <v>1022351</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34613</v>
      </c>
      <c r="S16" s="217"/>
      <c r="T16" s="217"/>
      <c r="U16" s="217"/>
      <c r="V16" s="217"/>
      <c r="W16" s="217"/>
      <c r="X16" s="217"/>
      <c r="Y16" s="279"/>
      <c r="Z16" s="282">
        <v>0.3</v>
      </c>
      <c r="AA16" s="282"/>
      <c r="AB16" s="282"/>
      <c r="AC16" s="282"/>
      <c r="AD16" s="287">
        <v>34613</v>
      </c>
      <c r="AE16" s="287"/>
      <c r="AF16" s="287"/>
      <c r="AG16" s="287"/>
      <c r="AH16" s="287"/>
      <c r="AI16" s="287"/>
      <c r="AJ16" s="287"/>
      <c r="AK16" s="287"/>
      <c r="AL16" s="283">
        <v>0.6</v>
      </c>
      <c r="AM16" s="238"/>
      <c r="AN16" s="238"/>
      <c r="AO16" s="296"/>
      <c r="AP16" s="261" t="s">
        <v>357</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359</v>
      </c>
      <c r="CE16" s="1"/>
      <c r="CF16" s="1"/>
      <c r="CG16" s="1"/>
      <c r="CH16" s="1"/>
      <c r="CI16" s="1"/>
      <c r="CJ16" s="1"/>
      <c r="CK16" s="1"/>
      <c r="CL16" s="1"/>
      <c r="CM16" s="1"/>
      <c r="CN16" s="1"/>
      <c r="CO16" s="1"/>
      <c r="CP16" s="1"/>
      <c r="CQ16" s="269"/>
      <c r="CR16" s="274" t="s">
        <v>197</v>
      </c>
      <c r="CS16" s="217"/>
      <c r="CT16" s="217"/>
      <c r="CU16" s="217"/>
      <c r="CV16" s="217"/>
      <c r="CW16" s="217"/>
      <c r="CX16" s="217"/>
      <c r="CY16" s="279"/>
      <c r="CZ16" s="282" t="s">
        <v>197</v>
      </c>
      <c r="DA16" s="282"/>
      <c r="DB16" s="282"/>
      <c r="DC16" s="282"/>
      <c r="DD16" s="288" t="s">
        <v>197</v>
      </c>
      <c r="DE16" s="217"/>
      <c r="DF16" s="217"/>
      <c r="DG16" s="217"/>
      <c r="DH16" s="217"/>
      <c r="DI16" s="217"/>
      <c r="DJ16" s="217"/>
      <c r="DK16" s="217"/>
      <c r="DL16" s="217"/>
      <c r="DM16" s="217"/>
      <c r="DN16" s="217"/>
      <c r="DO16" s="217"/>
      <c r="DP16" s="279"/>
      <c r="DQ16" s="288" t="s">
        <v>197</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93096</v>
      </c>
      <c r="S17" s="217"/>
      <c r="T17" s="217"/>
      <c r="U17" s="217"/>
      <c r="V17" s="217"/>
      <c r="W17" s="217"/>
      <c r="X17" s="217"/>
      <c r="Y17" s="279"/>
      <c r="Z17" s="282">
        <v>0.8</v>
      </c>
      <c r="AA17" s="282"/>
      <c r="AB17" s="282"/>
      <c r="AC17" s="282"/>
      <c r="AD17" s="287">
        <v>93096</v>
      </c>
      <c r="AE17" s="287"/>
      <c r="AF17" s="287"/>
      <c r="AG17" s="287"/>
      <c r="AH17" s="287"/>
      <c r="AI17" s="287"/>
      <c r="AJ17" s="287"/>
      <c r="AK17" s="287"/>
      <c r="AL17" s="283">
        <v>1.7</v>
      </c>
      <c r="AM17" s="238"/>
      <c r="AN17" s="238"/>
      <c r="AO17" s="296"/>
      <c r="AP17" s="261" t="s">
        <v>361</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363</v>
      </c>
      <c r="CE17" s="1"/>
      <c r="CF17" s="1"/>
      <c r="CG17" s="1"/>
      <c r="CH17" s="1"/>
      <c r="CI17" s="1"/>
      <c r="CJ17" s="1"/>
      <c r="CK17" s="1"/>
      <c r="CL17" s="1"/>
      <c r="CM17" s="1"/>
      <c r="CN17" s="1"/>
      <c r="CO17" s="1"/>
      <c r="CP17" s="1"/>
      <c r="CQ17" s="269"/>
      <c r="CR17" s="274">
        <v>681438</v>
      </c>
      <c r="CS17" s="217"/>
      <c r="CT17" s="217"/>
      <c r="CU17" s="217"/>
      <c r="CV17" s="217"/>
      <c r="CW17" s="217"/>
      <c r="CX17" s="217"/>
      <c r="CY17" s="279"/>
      <c r="CZ17" s="282">
        <v>6.4</v>
      </c>
      <c r="DA17" s="282"/>
      <c r="DB17" s="282"/>
      <c r="DC17" s="282"/>
      <c r="DD17" s="288" t="s">
        <v>197</v>
      </c>
      <c r="DE17" s="217"/>
      <c r="DF17" s="217"/>
      <c r="DG17" s="217"/>
      <c r="DH17" s="217"/>
      <c r="DI17" s="217"/>
      <c r="DJ17" s="217"/>
      <c r="DK17" s="217"/>
      <c r="DL17" s="217"/>
      <c r="DM17" s="217"/>
      <c r="DN17" s="217"/>
      <c r="DO17" s="217"/>
      <c r="DP17" s="279"/>
      <c r="DQ17" s="288">
        <v>674600</v>
      </c>
      <c r="DR17" s="217"/>
      <c r="DS17" s="217"/>
      <c r="DT17" s="217"/>
      <c r="DU17" s="217"/>
      <c r="DV17" s="217"/>
      <c r="DW17" s="217"/>
      <c r="DX17" s="217"/>
      <c r="DY17" s="217"/>
      <c r="DZ17" s="217"/>
      <c r="EA17" s="217"/>
      <c r="EB17" s="217"/>
      <c r="EC17" s="326"/>
    </row>
    <row r="18" spans="2:133" ht="11.25" customHeight="1">
      <c r="B18" s="261" t="s">
        <v>220</v>
      </c>
      <c r="C18" s="1"/>
      <c r="D18" s="1"/>
      <c r="E18" s="1"/>
      <c r="F18" s="1"/>
      <c r="G18" s="1"/>
      <c r="H18" s="1"/>
      <c r="I18" s="1"/>
      <c r="J18" s="1"/>
      <c r="K18" s="1"/>
      <c r="L18" s="1"/>
      <c r="M18" s="1"/>
      <c r="N18" s="1"/>
      <c r="O18" s="1"/>
      <c r="P18" s="1"/>
      <c r="Q18" s="269"/>
      <c r="R18" s="274">
        <v>18890</v>
      </c>
      <c r="S18" s="217"/>
      <c r="T18" s="217"/>
      <c r="U18" s="217"/>
      <c r="V18" s="217"/>
      <c r="W18" s="217"/>
      <c r="X18" s="217"/>
      <c r="Y18" s="279"/>
      <c r="Z18" s="282">
        <v>0.2</v>
      </c>
      <c r="AA18" s="282"/>
      <c r="AB18" s="282"/>
      <c r="AC18" s="282"/>
      <c r="AD18" s="287">
        <v>18890</v>
      </c>
      <c r="AE18" s="287"/>
      <c r="AF18" s="287"/>
      <c r="AG18" s="287"/>
      <c r="AH18" s="287"/>
      <c r="AI18" s="287"/>
      <c r="AJ18" s="287"/>
      <c r="AK18" s="287"/>
      <c r="AL18" s="283">
        <v>0.4</v>
      </c>
      <c r="AM18" s="238"/>
      <c r="AN18" s="238"/>
      <c r="AO18" s="296"/>
      <c r="AP18" s="261" t="s">
        <v>100</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68801</v>
      </c>
      <c r="S19" s="217"/>
      <c r="T19" s="217"/>
      <c r="U19" s="217"/>
      <c r="V19" s="217"/>
      <c r="W19" s="217"/>
      <c r="X19" s="217"/>
      <c r="Y19" s="279"/>
      <c r="Z19" s="282">
        <v>0.6</v>
      </c>
      <c r="AA19" s="282"/>
      <c r="AB19" s="282"/>
      <c r="AC19" s="282"/>
      <c r="AD19" s="287">
        <v>68801</v>
      </c>
      <c r="AE19" s="287"/>
      <c r="AF19" s="287"/>
      <c r="AG19" s="287"/>
      <c r="AH19" s="287"/>
      <c r="AI19" s="287"/>
      <c r="AJ19" s="287"/>
      <c r="AK19" s="287"/>
      <c r="AL19" s="283">
        <v>1.3</v>
      </c>
      <c r="AM19" s="238"/>
      <c r="AN19" s="238"/>
      <c r="AO19" s="296"/>
      <c r="AP19" s="261" t="s">
        <v>254</v>
      </c>
      <c r="AQ19" s="1"/>
      <c r="AR19" s="1"/>
      <c r="AS19" s="1"/>
      <c r="AT19" s="1"/>
      <c r="AU19" s="1"/>
      <c r="AV19" s="1"/>
      <c r="AW19" s="1"/>
      <c r="AX19" s="1"/>
      <c r="AY19" s="1"/>
      <c r="AZ19" s="1"/>
      <c r="BA19" s="1"/>
      <c r="BB19" s="1"/>
      <c r="BC19" s="1"/>
      <c r="BD19" s="1"/>
      <c r="BE19" s="1"/>
      <c r="BF19" s="269"/>
      <c r="BG19" s="274">
        <v>3083</v>
      </c>
      <c r="BH19" s="217"/>
      <c r="BI19" s="217"/>
      <c r="BJ19" s="217"/>
      <c r="BK19" s="217"/>
      <c r="BL19" s="217"/>
      <c r="BM19" s="217"/>
      <c r="BN19" s="279"/>
      <c r="BO19" s="282">
        <v>0.2</v>
      </c>
      <c r="BP19" s="282"/>
      <c r="BQ19" s="282"/>
      <c r="BR19" s="282"/>
      <c r="BS19" s="287" t="s">
        <v>197</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v>5405</v>
      </c>
      <c r="S20" s="217"/>
      <c r="T20" s="217"/>
      <c r="U20" s="217"/>
      <c r="V20" s="217"/>
      <c r="W20" s="217"/>
      <c r="X20" s="217"/>
      <c r="Y20" s="279"/>
      <c r="Z20" s="282">
        <v>0</v>
      </c>
      <c r="AA20" s="282"/>
      <c r="AB20" s="282"/>
      <c r="AC20" s="282"/>
      <c r="AD20" s="287">
        <v>5405</v>
      </c>
      <c r="AE20" s="287"/>
      <c r="AF20" s="287"/>
      <c r="AG20" s="287"/>
      <c r="AH20" s="287"/>
      <c r="AI20" s="287"/>
      <c r="AJ20" s="287"/>
      <c r="AK20" s="287"/>
      <c r="AL20" s="283">
        <v>0.1</v>
      </c>
      <c r="AM20" s="238"/>
      <c r="AN20" s="238"/>
      <c r="AO20" s="296"/>
      <c r="AP20" s="261" t="s">
        <v>369</v>
      </c>
      <c r="AQ20" s="1"/>
      <c r="AR20" s="1"/>
      <c r="AS20" s="1"/>
      <c r="AT20" s="1"/>
      <c r="AU20" s="1"/>
      <c r="AV20" s="1"/>
      <c r="AW20" s="1"/>
      <c r="AX20" s="1"/>
      <c r="AY20" s="1"/>
      <c r="AZ20" s="1"/>
      <c r="BA20" s="1"/>
      <c r="BB20" s="1"/>
      <c r="BC20" s="1"/>
      <c r="BD20" s="1"/>
      <c r="BE20" s="1"/>
      <c r="BF20" s="269"/>
      <c r="BG20" s="274">
        <v>3083</v>
      </c>
      <c r="BH20" s="217"/>
      <c r="BI20" s="217"/>
      <c r="BJ20" s="217"/>
      <c r="BK20" s="217"/>
      <c r="BL20" s="217"/>
      <c r="BM20" s="217"/>
      <c r="BN20" s="279"/>
      <c r="BO20" s="282">
        <v>0.2</v>
      </c>
      <c r="BP20" s="282"/>
      <c r="BQ20" s="282"/>
      <c r="BR20" s="282"/>
      <c r="BS20" s="287" t="s">
        <v>197</v>
      </c>
      <c r="BT20" s="287"/>
      <c r="BU20" s="287"/>
      <c r="BV20" s="287"/>
      <c r="BW20" s="287"/>
      <c r="BX20" s="287"/>
      <c r="BY20" s="287"/>
      <c r="BZ20" s="287"/>
      <c r="CA20" s="287"/>
      <c r="CB20" s="325"/>
      <c r="CD20" s="261" t="s">
        <v>190</v>
      </c>
      <c r="CE20" s="1"/>
      <c r="CF20" s="1"/>
      <c r="CG20" s="1"/>
      <c r="CH20" s="1"/>
      <c r="CI20" s="1"/>
      <c r="CJ20" s="1"/>
      <c r="CK20" s="1"/>
      <c r="CL20" s="1"/>
      <c r="CM20" s="1"/>
      <c r="CN20" s="1"/>
      <c r="CO20" s="1"/>
      <c r="CP20" s="1"/>
      <c r="CQ20" s="269"/>
      <c r="CR20" s="274">
        <v>10658920</v>
      </c>
      <c r="CS20" s="217"/>
      <c r="CT20" s="217"/>
      <c r="CU20" s="217"/>
      <c r="CV20" s="217"/>
      <c r="CW20" s="217"/>
      <c r="CX20" s="217"/>
      <c r="CY20" s="279"/>
      <c r="CZ20" s="282">
        <v>100</v>
      </c>
      <c r="DA20" s="282"/>
      <c r="DB20" s="282"/>
      <c r="DC20" s="282"/>
      <c r="DD20" s="288">
        <v>2109494</v>
      </c>
      <c r="DE20" s="217"/>
      <c r="DF20" s="217"/>
      <c r="DG20" s="217"/>
      <c r="DH20" s="217"/>
      <c r="DI20" s="217"/>
      <c r="DJ20" s="217"/>
      <c r="DK20" s="217"/>
      <c r="DL20" s="217"/>
      <c r="DM20" s="217"/>
      <c r="DN20" s="217"/>
      <c r="DO20" s="217"/>
      <c r="DP20" s="279"/>
      <c r="DQ20" s="288">
        <v>6283210</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3049563</v>
      </c>
      <c r="S21" s="217"/>
      <c r="T21" s="217"/>
      <c r="U21" s="217"/>
      <c r="V21" s="217"/>
      <c r="W21" s="217"/>
      <c r="X21" s="217"/>
      <c r="Y21" s="279"/>
      <c r="Z21" s="282">
        <v>27.1</v>
      </c>
      <c r="AA21" s="282"/>
      <c r="AB21" s="282"/>
      <c r="AC21" s="282"/>
      <c r="AD21" s="287">
        <v>2726993</v>
      </c>
      <c r="AE21" s="287"/>
      <c r="AF21" s="287"/>
      <c r="AG21" s="287"/>
      <c r="AH21" s="287"/>
      <c r="AI21" s="287"/>
      <c r="AJ21" s="287"/>
      <c r="AK21" s="287"/>
      <c r="AL21" s="283">
        <v>50.9</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v>3083</v>
      </c>
      <c r="BH21" s="217"/>
      <c r="BI21" s="217"/>
      <c r="BJ21" s="217"/>
      <c r="BK21" s="217"/>
      <c r="BL21" s="217"/>
      <c r="BM21" s="217"/>
      <c r="BN21" s="279"/>
      <c r="BO21" s="282">
        <v>0.2</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2726993</v>
      </c>
      <c r="S22" s="217"/>
      <c r="T22" s="217"/>
      <c r="U22" s="217"/>
      <c r="V22" s="217"/>
      <c r="W22" s="217"/>
      <c r="X22" s="217"/>
      <c r="Y22" s="279"/>
      <c r="Z22" s="282">
        <v>24.2</v>
      </c>
      <c r="AA22" s="282"/>
      <c r="AB22" s="282"/>
      <c r="AC22" s="282"/>
      <c r="AD22" s="287">
        <v>2726993</v>
      </c>
      <c r="AE22" s="287"/>
      <c r="AF22" s="287"/>
      <c r="AG22" s="287"/>
      <c r="AH22" s="287"/>
      <c r="AI22" s="287"/>
      <c r="AJ22" s="287"/>
      <c r="AK22" s="287"/>
      <c r="AL22" s="283">
        <v>50.9</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296233</v>
      </c>
      <c r="S23" s="217"/>
      <c r="T23" s="217"/>
      <c r="U23" s="217"/>
      <c r="V23" s="217"/>
      <c r="W23" s="217"/>
      <c r="X23" s="217"/>
      <c r="Y23" s="279"/>
      <c r="Z23" s="282">
        <v>2.6</v>
      </c>
      <c r="AA23" s="282"/>
      <c r="AB23" s="282"/>
      <c r="AC23" s="282"/>
      <c r="AD23" s="287" t="s">
        <v>197</v>
      </c>
      <c r="AE23" s="287"/>
      <c r="AF23" s="287"/>
      <c r="AG23" s="287"/>
      <c r="AH23" s="287"/>
      <c r="AI23" s="287"/>
      <c r="AJ23" s="287"/>
      <c r="AK23" s="287"/>
      <c r="AL23" s="283" t="s">
        <v>197</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t="s">
        <v>197</v>
      </c>
      <c r="BH23" s="217"/>
      <c r="BI23" s="217"/>
      <c r="BJ23" s="217"/>
      <c r="BK23" s="217"/>
      <c r="BL23" s="217"/>
      <c r="BM23" s="217"/>
      <c r="BN23" s="279"/>
      <c r="BO23" s="282" t="s">
        <v>197</v>
      </c>
      <c r="BP23" s="282"/>
      <c r="BQ23" s="282"/>
      <c r="BR23" s="282"/>
      <c r="BS23" s="287" t="s">
        <v>197</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378</v>
      </c>
      <c r="DA23" s="139"/>
      <c r="DB23" s="139"/>
      <c r="DC23" s="144"/>
      <c r="DD23" s="182" t="s">
        <v>299</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v>26337</v>
      </c>
      <c r="S24" s="217"/>
      <c r="T24" s="217"/>
      <c r="U24" s="217"/>
      <c r="V24" s="217"/>
      <c r="W24" s="217"/>
      <c r="X24" s="217"/>
      <c r="Y24" s="279"/>
      <c r="Z24" s="282">
        <v>0.2</v>
      </c>
      <c r="AA24" s="282"/>
      <c r="AB24" s="282"/>
      <c r="AC24" s="282"/>
      <c r="AD24" s="287" t="s">
        <v>197</v>
      </c>
      <c r="AE24" s="287"/>
      <c r="AF24" s="287"/>
      <c r="AG24" s="287"/>
      <c r="AH24" s="287"/>
      <c r="AI24" s="287"/>
      <c r="AJ24" s="287"/>
      <c r="AK24" s="287"/>
      <c r="AL24" s="283" t="s">
        <v>197</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3489482</v>
      </c>
      <c r="CS24" s="276"/>
      <c r="CT24" s="276"/>
      <c r="CU24" s="276"/>
      <c r="CV24" s="276"/>
      <c r="CW24" s="276"/>
      <c r="CX24" s="276"/>
      <c r="CY24" s="278"/>
      <c r="CZ24" s="291">
        <v>32.700000000000003</v>
      </c>
      <c r="DA24" s="293"/>
      <c r="DB24" s="293"/>
      <c r="DC24" s="337"/>
      <c r="DD24" s="341">
        <v>2670911</v>
      </c>
      <c r="DE24" s="276"/>
      <c r="DF24" s="276"/>
      <c r="DG24" s="276"/>
      <c r="DH24" s="276"/>
      <c r="DI24" s="276"/>
      <c r="DJ24" s="276"/>
      <c r="DK24" s="278"/>
      <c r="DL24" s="341">
        <v>2413862</v>
      </c>
      <c r="DM24" s="276"/>
      <c r="DN24" s="276"/>
      <c r="DO24" s="276"/>
      <c r="DP24" s="276"/>
      <c r="DQ24" s="276"/>
      <c r="DR24" s="276"/>
      <c r="DS24" s="276"/>
      <c r="DT24" s="276"/>
      <c r="DU24" s="276"/>
      <c r="DV24" s="278"/>
      <c r="DW24" s="291">
        <v>44.9</v>
      </c>
      <c r="DX24" s="293"/>
      <c r="DY24" s="293"/>
      <c r="DZ24" s="293"/>
      <c r="EA24" s="293"/>
      <c r="EB24" s="293"/>
      <c r="EC24" s="295"/>
    </row>
    <row r="25" spans="2:133" ht="11.25" customHeight="1">
      <c r="B25" s="261" t="s">
        <v>82</v>
      </c>
      <c r="C25" s="1"/>
      <c r="D25" s="1"/>
      <c r="E25" s="1"/>
      <c r="F25" s="1"/>
      <c r="G25" s="1"/>
      <c r="H25" s="1"/>
      <c r="I25" s="1"/>
      <c r="J25" s="1"/>
      <c r="K25" s="1"/>
      <c r="L25" s="1"/>
      <c r="M25" s="1"/>
      <c r="N25" s="1"/>
      <c r="O25" s="1"/>
      <c r="P25" s="1"/>
      <c r="Q25" s="269"/>
      <c r="R25" s="274">
        <v>5669739</v>
      </c>
      <c r="S25" s="217"/>
      <c r="T25" s="217"/>
      <c r="U25" s="217"/>
      <c r="V25" s="217"/>
      <c r="W25" s="217"/>
      <c r="X25" s="217"/>
      <c r="Y25" s="279"/>
      <c r="Z25" s="282">
        <v>50.3</v>
      </c>
      <c r="AA25" s="282"/>
      <c r="AB25" s="282"/>
      <c r="AC25" s="282"/>
      <c r="AD25" s="287">
        <v>5347169</v>
      </c>
      <c r="AE25" s="287"/>
      <c r="AF25" s="287"/>
      <c r="AG25" s="287"/>
      <c r="AH25" s="287"/>
      <c r="AI25" s="287"/>
      <c r="AJ25" s="287"/>
      <c r="AK25" s="287"/>
      <c r="AL25" s="283">
        <v>99.8</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1600375</v>
      </c>
      <c r="CS25" s="313"/>
      <c r="CT25" s="313"/>
      <c r="CU25" s="313"/>
      <c r="CV25" s="313"/>
      <c r="CW25" s="313"/>
      <c r="CX25" s="313"/>
      <c r="CY25" s="332"/>
      <c r="CZ25" s="283">
        <v>15</v>
      </c>
      <c r="DA25" s="335"/>
      <c r="DB25" s="335"/>
      <c r="DC25" s="338"/>
      <c r="DD25" s="288">
        <v>1449399</v>
      </c>
      <c r="DE25" s="313"/>
      <c r="DF25" s="313"/>
      <c r="DG25" s="313"/>
      <c r="DH25" s="313"/>
      <c r="DI25" s="313"/>
      <c r="DJ25" s="313"/>
      <c r="DK25" s="332"/>
      <c r="DL25" s="288">
        <v>1441332</v>
      </c>
      <c r="DM25" s="313"/>
      <c r="DN25" s="313"/>
      <c r="DO25" s="313"/>
      <c r="DP25" s="313"/>
      <c r="DQ25" s="313"/>
      <c r="DR25" s="313"/>
      <c r="DS25" s="313"/>
      <c r="DT25" s="313"/>
      <c r="DU25" s="313"/>
      <c r="DV25" s="332"/>
      <c r="DW25" s="283">
        <v>26.8</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v>1225</v>
      </c>
      <c r="S26" s="217"/>
      <c r="T26" s="217"/>
      <c r="U26" s="217"/>
      <c r="V26" s="217"/>
      <c r="W26" s="217"/>
      <c r="X26" s="217"/>
      <c r="Y26" s="279"/>
      <c r="Z26" s="282">
        <v>0</v>
      </c>
      <c r="AA26" s="282"/>
      <c r="AB26" s="282"/>
      <c r="AC26" s="282"/>
      <c r="AD26" s="287">
        <v>1225</v>
      </c>
      <c r="AE26" s="287"/>
      <c r="AF26" s="287"/>
      <c r="AG26" s="287"/>
      <c r="AH26" s="287"/>
      <c r="AI26" s="287"/>
      <c r="AJ26" s="287"/>
      <c r="AK26" s="287"/>
      <c r="AL26" s="283">
        <v>0</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876924</v>
      </c>
      <c r="CS26" s="217"/>
      <c r="CT26" s="217"/>
      <c r="CU26" s="217"/>
      <c r="CV26" s="217"/>
      <c r="CW26" s="217"/>
      <c r="CX26" s="217"/>
      <c r="CY26" s="279"/>
      <c r="CZ26" s="283">
        <v>8.1999999999999993</v>
      </c>
      <c r="DA26" s="335"/>
      <c r="DB26" s="335"/>
      <c r="DC26" s="338"/>
      <c r="DD26" s="288">
        <v>811717</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205482</v>
      </c>
      <c r="S27" s="217"/>
      <c r="T27" s="217"/>
      <c r="U27" s="217"/>
      <c r="V27" s="217"/>
      <c r="W27" s="217"/>
      <c r="X27" s="217"/>
      <c r="Y27" s="279"/>
      <c r="Z27" s="282">
        <v>1.8</v>
      </c>
      <c r="AA27" s="282"/>
      <c r="AB27" s="282"/>
      <c r="AC27" s="282"/>
      <c r="AD27" s="287" t="s">
        <v>197</v>
      </c>
      <c r="AE27" s="287"/>
      <c r="AF27" s="287"/>
      <c r="AG27" s="287"/>
      <c r="AH27" s="287"/>
      <c r="AI27" s="287"/>
      <c r="AJ27" s="287"/>
      <c r="AK27" s="287"/>
      <c r="AL27" s="283" t="s">
        <v>197</v>
      </c>
      <c r="AM27" s="238"/>
      <c r="AN27" s="238"/>
      <c r="AO27" s="296"/>
      <c r="AP27" s="261" t="s">
        <v>392</v>
      </c>
      <c r="AQ27" s="1"/>
      <c r="AR27" s="1"/>
      <c r="AS27" s="1"/>
      <c r="AT27" s="1"/>
      <c r="AU27" s="1"/>
      <c r="AV27" s="1"/>
      <c r="AW27" s="1"/>
      <c r="AX27" s="1"/>
      <c r="AY27" s="1"/>
      <c r="AZ27" s="1"/>
      <c r="BA27" s="1"/>
      <c r="BB27" s="1"/>
      <c r="BC27" s="1"/>
      <c r="BD27" s="1"/>
      <c r="BE27" s="1"/>
      <c r="BF27" s="269"/>
      <c r="BG27" s="274">
        <v>1910394</v>
      </c>
      <c r="BH27" s="217"/>
      <c r="BI27" s="217"/>
      <c r="BJ27" s="217"/>
      <c r="BK27" s="217"/>
      <c r="BL27" s="217"/>
      <c r="BM27" s="217"/>
      <c r="BN27" s="279"/>
      <c r="BO27" s="282">
        <v>100</v>
      </c>
      <c r="BP27" s="282"/>
      <c r="BQ27" s="282"/>
      <c r="BR27" s="282"/>
      <c r="BS27" s="287" t="s">
        <v>197</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1207669</v>
      </c>
      <c r="CS27" s="313"/>
      <c r="CT27" s="313"/>
      <c r="CU27" s="313"/>
      <c r="CV27" s="313"/>
      <c r="CW27" s="313"/>
      <c r="CX27" s="313"/>
      <c r="CY27" s="332"/>
      <c r="CZ27" s="283">
        <v>11.3</v>
      </c>
      <c r="DA27" s="335"/>
      <c r="DB27" s="335"/>
      <c r="DC27" s="338"/>
      <c r="DD27" s="288">
        <v>546912</v>
      </c>
      <c r="DE27" s="313"/>
      <c r="DF27" s="313"/>
      <c r="DG27" s="313"/>
      <c r="DH27" s="313"/>
      <c r="DI27" s="313"/>
      <c r="DJ27" s="313"/>
      <c r="DK27" s="332"/>
      <c r="DL27" s="288">
        <v>297930</v>
      </c>
      <c r="DM27" s="313"/>
      <c r="DN27" s="313"/>
      <c r="DO27" s="313"/>
      <c r="DP27" s="313"/>
      <c r="DQ27" s="313"/>
      <c r="DR27" s="313"/>
      <c r="DS27" s="313"/>
      <c r="DT27" s="313"/>
      <c r="DU27" s="313"/>
      <c r="DV27" s="332"/>
      <c r="DW27" s="283">
        <v>5.5</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117334</v>
      </c>
      <c r="S28" s="217"/>
      <c r="T28" s="217"/>
      <c r="U28" s="217"/>
      <c r="V28" s="217"/>
      <c r="W28" s="217"/>
      <c r="X28" s="217"/>
      <c r="Y28" s="279"/>
      <c r="Z28" s="282">
        <v>1</v>
      </c>
      <c r="AA28" s="282"/>
      <c r="AB28" s="282"/>
      <c r="AC28" s="282"/>
      <c r="AD28" s="287">
        <v>4029</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681438</v>
      </c>
      <c r="CS28" s="217"/>
      <c r="CT28" s="217"/>
      <c r="CU28" s="217"/>
      <c r="CV28" s="217"/>
      <c r="CW28" s="217"/>
      <c r="CX28" s="217"/>
      <c r="CY28" s="279"/>
      <c r="CZ28" s="283">
        <v>6.4</v>
      </c>
      <c r="DA28" s="335"/>
      <c r="DB28" s="335"/>
      <c r="DC28" s="338"/>
      <c r="DD28" s="288">
        <v>674600</v>
      </c>
      <c r="DE28" s="217"/>
      <c r="DF28" s="217"/>
      <c r="DG28" s="217"/>
      <c r="DH28" s="217"/>
      <c r="DI28" s="217"/>
      <c r="DJ28" s="217"/>
      <c r="DK28" s="279"/>
      <c r="DL28" s="288">
        <v>674600</v>
      </c>
      <c r="DM28" s="217"/>
      <c r="DN28" s="217"/>
      <c r="DO28" s="217"/>
      <c r="DP28" s="217"/>
      <c r="DQ28" s="217"/>
      <c r="DR28" s="217"/>
      <c r="DS28" s="217"/>
      <c r="DT28" s="217"/>
      <c r="DU28" s="217"/>
      <c r="DV28" s="279"/>
      <c r="DW28" s="283">
        <v>12.6</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110636</v>
      </c>
      <c r="S29" s="217"/>
      <c r="T29" s="217"/>
      <c r="U29" s="217"/>
      <c r="V29" s="217"/>
      <c r="W29" s="217"/>
      <c r="X29" s="217"/>
      <c r="Y29" s="279"/>
      <c r="Z29" s="282">
        <v>1</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21</v>
      </c>
      <c r="CG29" s="1"/>
      <c r="CH29" s="1"/>
      <c r="CI29" s="1"/>
      <c r="CJ29" s="1"/>
      <c r="CK29" s="1"/>
      <c r="CL29" s="1"/>
      <c r="CM29" s="1"/>
      <c r="CN29" s="1"/>
      <c r="CO29" s="1"/>
      <c r="CP29" s="1"/>
      <c r="CQ29" s="269"/>
      <c r="CR29" s="274">
        <v>681438</v>
      </c>
      <c r="CS29" s="313"/>
      <c r="CT29" s="313"/>
      <c r="CU29" s="313"/>
      <c r="CV29" s="313"/>
      <c r="CW29" s="313"/>
      <c r="CX29" s="313"/>
      <c r="CY29" s="332"/>
      <c r="CZ29" s="283">
        <v>6.4</v>
      </c>
      <c r="DA29" s="335"/>
      <c r="DB29" s="335"/>
      <c r="DC29" s="338"/>
      <c r="DD29" s="288">
        <v>674600</v>
      </c>
      <c r="DE29" s="313"/>
      <c r="DF29" s="313"/>
      <c r="DG29" s="313"/>
      <c r="DH29" s="313"/>
      <c r="DI29" s="313"/>
      <c r="DJ29" s="313"/>
      <c r="DK29" s="332"/>
      <c r="DL29" s="288">
        <v>674600</v>
      </c>
      <c r="DM29" s="313"/>
      <c r="DN29" s="313"/>
      <c r="DO29" s="313"/>
      <c r="DP29" s="313"/>
      <c r="DQ29" s="313"/>
      <c r="DR29" s="313"/>
      <c r="DS29" s="313"/>
      <c r="DT29" s="313"/>
      <c r="DU29" s="313"/>
      <c r="DV29" s="332"/>
      <c r="DW29" s="283">
        <v>12.6</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1599923</v>
      </c>
      <c r="S30" s="217"/>
      <c r="T30" s="217"/>
      <c r="U30" s="217"/>
      <c r="V30" s="217"/>
      <c r="W30" s="217"/>
      <c r="X30" s="217"/>
      <c r="Y30" s="279"/>
      <c r="Z30" s="282">
        <v>14.2</v>
      </c>
      <c r="AA30" s="282"/>
      <c r="AB30" s="282"/>
      <c r="AC30" s="282"/>
      <c r="AD30" s="287" t="s">
        <v>197</v>
      </c>
      <c r="AE30" s="287"/>
      <c r="AF30" s="287"/>
      <c r="AG30" s="287"/>
      <c r="AH30" s="287"/>
      <c r="AI30" s="287"/>
      <c r="AJ30" s="287"/>
      <c r="AK30" s="287"/>
      <c r="AL30" s="283" t="s">
        <v>197</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186</v>
      </c>
      <c r="BH30" s="321"/>
      <c r="BI30" s="321"/>
      <c r="BJ30" s="321"/>
      <c r="BK30" s="321"/>
      <c r="BL30" s="321"/>
      <c r="BM30" s="321"/>
      <c r="BN30" s="321"/>
      <c r="BO30" s="321"/>
      <c r="BP30" s="321"/>
      <c r="BQ30" s="323"/>
      <c r="BR30" s="182" t="s">
        <v>394</v>
      </c>
      <c r="BS30" s="321"/>
      <c r="BT30" s="321"/>
      <c r="BU30" s="321"/>
      <c r="BV30" s="321"/>
      <c r="BW30" s="321"/>
      <c r="BX30" s="321"/>
      <c r="BY30" s="321"/>
      <c r="BZ30" s="321"/>
      <c r="CA30" s="321"/>
      <c r="CB30" s="323"/>
      <c r="CD30" s="134"/>
      <c r="CE30" s="42"/>
      <c r="CF30" s="261" t="s">
        <v>395</v>
      </c>
      <c r="CG30" s="1"/>
      <c r="CH30" s="1"/>
      <c r="CI30" s="1"/>
      <c r="CJ30" s="1"/>
      <c r="CK30" s="1"/>
      <c r="CL30" s="1"/>
      <c r="CM30" s="1"/>
      <c r="CN30" s="1"/>
      <c r="CO30" s="1"/>
      <c r="CP30" s="1"/>
      <c r="CQ30" s="269"/>
      <c r="CR30" s="274">
        <v>643797</v>
      </c>
      <c r="CS30" s="217"/>
      <c r="CT30" s="217"/>
      <c r="CU30" s="217"/>
      <c r="CV30" s="217"/>
      <c r="CW30" s="217"/>
      <c r="CX30" s="217"/>
      <c r="CY30" s="279"/>
      <c r="CZ30" s="283">
        <v>6</v>
      </c>
      <c r="DA30" s="335"/>
      <c r="DB30" s="335"/>
      <c r="DC30" s="338"/>
      <c r="DD30" s="288">
        <v>637680</v>
      </c>
      <c r="DE30" s="217"/>
      <c r="DF30" s="217"/>
      <c r="DG30" s="217"/>
      <c r="DH30" s="217"/>
      <c r="DI30" s="217"/>
      <c r="DJ30" s="217"/>
      <c r="DK30" s="279"/>
      <c r="DL30" s="288">
        <v>637680</v>
      </c>
      <c r="DM30" s="217"/>
      <c r="DN30" s="217"/>
      <c r="DO30" s="217"/>
      <c r="DP30" s="217"/>
      <c r="DQ30" s="217"/>
      <c r="DR30" s="217"/>
      <c r="DS30" s="217"/>
      <c r="DT30" s="217"/>
      <c r="DU30" s="217"/>
      <c r="DV30" s="279"/>
      <c r="DW30" s="283">
        <v>11.9</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4</v>
      </c>
      <c r="AQ31" s="178"/>
      <c r="AR31" s="178"/>
      <c r="AS31" s="178"/>
      <c r="AT31" s="306" t="s">
        <v>396</v>
      </c>
      <c r="AU31" s="265"/>
      <c r="AV31" s="265"/>
      <c r="AW31" s="265"/>
      <c r="AX31" s="260" t="s">
        <v>274</v>
      </c>
      <c r="AY31" s="265"/>
      <c r="AZ31" s="265"/>
      <c r="BA31" s="265"/>
      <c r="BB31" s="265"/>
      <c r="BC31" s="265"/>
      <c r="BD31" s="265"/>
      <c r="BE31" s="265"/>
      <c r="BF31" s="268"/>
      <c r="BG31" s="318">
        <v>99.8</v>
      </c>
      <c r="BH31" s="322"/>
      <c r="BI31" s="322"/>
      <c r="BJ31" s="322"/>
      <c r="BK31" s="322"/>
      <c r="BL31" s="322"/>
      <c r="BM31" s="293">
        <v>99.3</v>
      </c>
      <c r="BN31" s="322"/>
      <c r="BO31" s="322"/>
      <c r="BP31" s="322"/>
      <c r="BQ31" s="324"/>
      <c r="BR31" s="318">
        <v>99.8</v>
      </c>
      <c r="BS31" s="322"/>
      <c r="BT31" s="322"/>
      <c r="BU31" s="322"/>
      <c r="BV31" s="322"/>
      <c r="BW31" s="322"/>
      <c r="BX31" s="293">
        <v>99.3</v>
      </c>
      <c r="BY31" s="322"/>
      <c r="BZ31" s="322"/>
      <c r="CA31" s="322"/>
      <c r="CB31" s="324"/>
      <c r="CD31" s="134"/>
      <c r="CE31" s="42"/>
      <c r="CF31" s="261" t="s">
        <v>317</v>
      </c>
      <c r="CG31" s="1"/>
      <c r="CH31" s="1"/>
      <c r="CI31" s="1"/>
      <c r="CJ31" s="1"/>
      <c r="CK31" s="1"/>
      <c r="CL31" s="1"/>
      <c r="CM31" s="1"/>
      <c r="CN31" s="1"/>
      <c r="CO31" s="1"/>
      <c r="CP31" s="1"/>
      <c r="CQ31" s="269"/>
      <c r="CR31" s="274">
        <v>37641</v>
      </c>
      <c r="CS31" s="313"/>
      <c r="CT31" s="313"/>
      <c r="CU31" s="313"/>
      <c r="CV31" s="313"/>
      <c r="CW31" s="313"/>
      <c r="CX31" s="313"/>
      <c r="CY31" s="332"/>
      <c r="CZ31" s="283">
        <v>0.4</v>
      </c>
      <c r="DA31" s="335"/>
      <c r="DB31" s="335"/>
      <c r="DC31" s="338"/>
      <c r="DD31" s="288">
        <v>36920</v>
      </c>
      <c r="DE31" s="313"/>
      <c r="DF31" s="313"/>
      <c r="DG31" s="313"/>
      <c r="DH31" s="313"/>
      <c r="DI31" s="313"/>
      <c r="DJ31" s="313"/>
      <c r="DK31" s="332"/>
      <c r="DL31" s="288">
        <v>36920</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397</v>
      </c>
      <c r="C32" s="1"/>
      <c r="D32" s="1"/>
      <c r="E32" s="1"/>
      <c r="F32" s="1"/>
      <c r="G32" s="1"/>
      <c r="H32" s="1"/>
      <c r="I32" s="1"/>
      <c r="J32" s="1"/>
      <c r="K32" s="1"/>
      <c r="L32" s="1"/>
      <c r="M32" s="1"/>
      <c r="N32" s="1"/>
      <c r="O32" s="1"/>
      <c r="P32" s="1"/>
      <c r="Q32" s="269"/>
      <c r="R32" s="274">
        <v>639257</v>
      </c>
      <c r="S32" s="217"/>
      <c r="T32" s="217"/>
      <c r="U32" s="217"/>
      <c r="V32" s="217"/>
      <c r="W32" s="217"/>
      <c r="X32" s="217"/>
      <c r="Y32" s="279"/>
      <c r="Z32" s="282">
        <v>5.7</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248</v>
      </c>
      <c r="AX32" s="261" t="s">
        <v>376</v>
      </c>
      <c r="AY32" s="1"/>
      <c r="AZ32" s="1"/>
      <c r="BA32" s="1"/>
      <c r="BB32" s="1"/>
      <c r="BC32" s="1"/>
      <c r="BD32" s="1"/>
      <c r="BE32" s="1"/>
      <c r="BF32" s="269"/>
      <c r="BG32" s="319">
        <v>99.7</v>
      </c>
      <c r="BH32" s="313"/>
      <c r="BI32" s="313"/>
      <c r="BJ32" s="313"/>
      <c r="BK32" s="313"/>
      <c r="BL32" s="313"/>
      <c r="BM32" s="238">
        <v>98.8</v>
      </c>
      <c r="BN32" s="313"/>
      <c r="BO32" s="313"/>
      <c r="BP32" s="313"/>
      <c r="BQ32" s="316"/>
      <c r="BR32" s="319">
        <v>99.7</v>
      </c>
      <c r="BS32" s="313"/>
      <c r="BT32" s="313"/>
      <c r="BU32" s="313"/>
      <c r="BV32" s="313"/>
      <c r="BW32" s="313"/>
      <c r="BX32" s="238">
        <v>98.9</v>
      </c>
      <c r="BY32" s="313"/>
      <c r="BZ32" s="313"/>
      <c r="CA32" s="313"/>
      <c r="CB32" s="316"/>
      <c r="CD32" s="135"/>
      <c r="CE32" s="142"/>
      <c r="CF32" s="261" t="s">
        <v>398</v>
      </c>
      <c r="CG32" s="1"/>
      <c r="CH32" s="1"/>
      <c r="CI32" s="1"/>
      <c r="CJ32" s="1"/>
      <c r="CK32" s="1"/>
      <c r="CL32" s="1"/>
      <c r="CM32" s="1"/>
      <c r="CN32" s="1"/>
      <c r="CO32" s="1"/>
      <c r="CP32" s="1"/>
      <c r="CQ32" s="269"/>
      <c r="CR32" s="274" t="s">
        <v>197</v>
      </c>
      <c r="CS32" s="217"/>
      <c r="CT32" s="217"/>
      <c r="CU32" s="217"/>
      <c r="CV32" s="217"/>
      <c r="CW32" s="217"/>
      <c r="CX32" s="217"/>
      <c r="CY32" s="279"/>
      <c r="CZ32" s="283" t="s">
        <v>197</v>
      </c>
      <c r="DA32" s="335"/>
      <c r="DB32" s="335"/>
      <c r="DC32" s="338"/>
      <c r="DD32" s="288" t="s">
        <v>197</v>
      </c>
      <c r="DE32" s="217"/>
      <c r="DF32" s="217"/>
      <c r="DG32" s="217"/>
      <c r="DH32" s="217"/>
      <c r="DI32" s="217"/>
      <c r="DJ32" s="217"/>
      <c r="DK32" s="279"/>
      <c r="DL32" s="288" t="s">
        <v>197</v>
      </c>
      <c r="DM32" s="217"/>
      <c r="DN32" s="217"/>
      <c r="DO32" s="217"/>
      <c r="DP32" s="217"/>
      <c r="DQ32" s="217"/>
      <c r="DR32" s="217"/>
      <c r="DS32" s="217"/>
      <c r="DT32" s="217"/>
      <c r="DU32" s="217"/>
      <c r="DV32" s="279"/>
      <c r="DW32" s="283" t="s">
        <v>197</v>
      </c>
      <c r="DX32" s="335"/>
      <c r="DY32" s="335"/>
      <c r="DZ32" s="335"/>
      <c r="EA32" s="335"/>
      <c r="EB32" s="335"/>
      <c r="EC32" s="360"/>
    </row>
    <row r="33" spans="2:133" ht="11.25" customHeight="1">
      <c r="B33" s="261" t="s">
        <v>237</v>
      </c>
      <c r="C33" s="1"/>
      <c r="D33" s="1"/>
      <c r="E33" s="1"/>
      <c r="F33" s="1"/>
      <c r="G33" s="1"/>
      <c r="H33" s="1"/>
      <c r="I33" s="1"/>
      <c r="J33" s="1"/>
      <c r="K33" s="1"/>
      <c r="L33" s="1"/>
      <c r="M33" s="1"/>
      <c r="N33" s="1"/>
      <c r="O33" s="1"/>
      <c r="P33" s="1"/>
      <c r="Q33" s="269"/>
      <c r="R33" s="274">
        <v>33232</v>
      </c>
      <c r="S33" s="217"/>
      <c r="T33" s="217"/>
      <c r="U33" s="217"/>
      <c r="V33" s="217"/>
      <c r="W33" s="217"/>
      <c r="X33" s="217"/>
      <c r="Y33" s="279"/>
      <c r="Z33" s="282">
        <v>0.3</v>
      </c>
      <c r="AA33" s="282"/>
      <c r="AB33" s="282"/>
      <c r="AC33" s="282"/>
      <c r="AD33" s="287" t="s">
        <v>197</v>
      </c>
      <c r="AE33" s="287"/>
      <c r="AF33" s="287"/>
      <c r="AG33" s="287"/>
      <c r="AH33" s="287"/>
      <c r="AI33" s="287"/>
      <c r="AJ33" s="287"/>
      <c r="AK33" s="287"/>
      <c r="AL33" s="283" t="s">
        <v>197</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99.8</v>
      </c>
      <c r="BH33" s="312"/>
      <c r="BI33" s="312"/>
      <c r="BJ33" s="312"/>
      <c r="BK33" s="312"/>
      <c r="BL33" s="312"/>
      <c r="BM33" s="294">
        <v>99.6</v>
      </c>
      <c r="BN33" s="312"/>
      <c r="BO33" s="312"/>
      <c r="BP33" s="312"/>
      <c r="BQ33" s="317"/>
      <c r="BR33" s="320">
        <v>99.8</v>
      </c>
      <c r="BS33" s="312"/>
      <c r="BT33" s="312"/>
      <c r="BU33" s="312"/>
      <c r="BV33" s="312"/>
      <c r="BW33" s="312"/>
      <c r="BX33" s="294">
        <v>99.6</v>
      </c>
      <c r="BY33" s="312"/>
      <c r="BZ33" s="312"/>
      <c r="CA33" s="312"/>
      <c r="CB33" s="317"/>
      <c r="CD33" s="261" t="s">
        <v>400</v>
      </c>
      <c r="CE33" s="1"/>
      <c r="CF33" s="1"/>
      <c r="CG33" s="1"/>
      <c r="CH33" s="1"/>
      <c r="CI33" s="1"/>
      <c r="CJ33" s="1"/>
      <c r="CK33" s="1"/>
      <c r="CL33" s="1"/>
      <c r="CM33" s="1"/>
      <c r="CN33" s="1"/>
      <c r="CO33" s="1"/>
      <c r="CP33" s="1"/>
      <c r="CQ33" s="269"/>
      <c r="CR33" s="274">
        <v>5059944</v>
      </c>
      <c r="CS33" s="313"/>
      <c r="CT33" s="313"/>
      <c r="CU33" s="313"/>
      <c r="CV33" s="313"/>
      <c r="CW33" s="313"/>
      <c r="CX33" s="313"/>
      <c r="CY33" s="332"/>
      <c r="CZ33" s="283">
        <v>47.5</v>
      </c>
      <c r="DA33" s="335"/>
      <c r="DB33" s="335"/>
      <c r="DC33" s="338"/>
      <c r="DD33" s="288">
        <v>3464050</v>
      </c>
      <c r="DE33" s="313"/>
      <c r="DF33" s="313"/>
      <c r="DG33" s="313"/>
      <c r="DH33" s="313"/>
      <c r="DI33" s="313"/>
      <c r="DJ33" s="313"/>
      <c r="DK33" s="332"/>
      <c r="DL33" s="288">
        <v>2499121</v>
      </c>
      <c r="DM33" s="313"/>
      <c r="DN33" s="313"/>
      <c r="DO33" s="313"/>
      <c r="DP33" s="313"/>
      <c r="DQ33" s="313"/>
      <c r="DR33" s="313"/>
      <c r="DS33" s="313"/>
      <c r="DT33" s="313"/>
      <c r="DU33" s="313"/>
      <c r="DV33" s="332"/>
      <c r="DW33" s="283">
        <v>46.5</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94225</v>
      </c>
      <c r="S34" s="217"/>
      <c r="T34" s="217"/>
      <c r="U34" s="217"/>
      <c r="V34" s="217"/>
      <c r="W34" s="217"/>
      <c r="X34" s="217"/>
      <c r="Y34" s="279"/>
      <c r="Z34" s="282">
        <v>0.8</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403</v>
      </c>
      <c r="CE34" s="1"/>
      <c r="CF34" s="1"/>
      <c r="CG34" s="1"/>
      <c r="CH34" s="1"/>
      <c r="CI34" s="1"/>
      <c r="CJ34" s="1"/>
      <c r="CK34" s="1"/>
      <c r="CL34" s="1"/>
      <c r="CM34" s="1"/>
      <c r="CN34" s="1"/>
      <c r="CO34" s="1"/>
      <c r="CP34" s="1"/>
      <c r="CQ34" s="269"/>
      <c r="CR34" s="274">
        <v>2418786</v>
      </c>
      <c r="CS34" s="217"/>
      <c r="CT34" s="217"/>
      <c r="CU34" s="217"/>
      <c r="CV34" s="217"/>
      <c r="CW34" s="217"/>
      <c r="CX34" s="217"/>
      <c r="CY34" s="279"/>
      <c r="CZ34" s="283">
        <v>22.7</v>
      </c>
      <c r="DA34" s="335"/>
      <c r="DB34" s="335"/>
      <c r="DC34" s="338"/>
      <c r="DD34" s="288">
        <v>1541638</v>
      </c>
      <c r="DE34" s="217"/>
      <c r="DF34" s="217"/>
      <c r="DG34" s="217"/>
      <c r="DH34" s="217"/>
      <c r="DI34" s="217"/>
      <c r="DJ34" s="217"/>
      <c r="DK34" s="279"/>
      <c r="DL34" s="288">
        <v>1264712</v>
      </c>
      <c r="DM34" s="217"/>
      <c r="DN34" s="217"/>
      <c r="DO34" s="217"/>
      <c r="DP34" s="217"/>
      <c r="DQ34" s="217"/>
      <c r="DR34" s="217"/>
      <c r="DS34" s="217"/>
      <c r="DT34" s="217"/>
      <c r="DU34" s="217"/>
      <c r="DV34" s="279"/>
      <c r="DW34" s="283">
        <v>23.5</v>
      </c>
      <c r="DX34" s="335"/>
      <c r="DY34" s="335"/>
      <c r="DZ34" s="335"/>
      <c r="EA34" s="335"/>
      <c r="EB34" s="335"/>
      <c r="EC34" s="360"/>
    </row>
    <row r="35" spans="2:133" ht="11.25" customHeight="1">
      <c r="B35" s="261" t="s">
        <v>405</v>
      </c>
      <c r="C35" s="1"/>
      <c r="D35" s="1"/>
      <c r="E35" s="1"/>
      <c r="F35" s="1"/>
      <c r="G35" s="1"/>
      <c r="H35" s="1"/>
      <c r="I35" s="1"/>
      <c r="J35" s="1"/>
      <c r="K35" s="1"/>
      <c r="L35" s="1"/>
      <c r="M35" s="1"/>
      <c r="N35" s="1"/>
      <c r="O35" s="1"/>
      <c r="P35" s="1"/>
      <c r="Q35" s="269"/>
      <c r="R35" s="274">
        <v>915355</v>
      </c>
      <c r="S35" s="217"/>
      <c r="T35" s="217"/>
      <c r="U35" s="217"/>
      <c r="V35" s="217"/>
      <c r="W35" s="217"/>
      <c r="X35" s="217"/>
      <c r="Y35" s="279"/>
      <c r="Z35" s="282">
        <v>8.1</v>
      </c>
      <c r="AA35" s="282"/>
      <c r="AB35" s="282"/>
      <c r="AC35" s="282"/>
      <c r="AD35" s="287" t="s">
        <v>197</v>
      </c>
      <c r="AE35" s="287"/>
      <c r="AF35" s="287"/>
      <c r="AG35" s="287"/>
      <c r="AH35" s="287"/>
      <c r="AI35" s="287"/>
      <c r="AJ35" s="287"/>
      <c r="AK35" s="287"/>
      <c r="AL35" s="283" t="s">
        <v>197</v>
      </c>
      <c r="AM35" s="238"/>
      <c r="AN35" s="238"/>
      <c r="AO35" s="296"/>
      <c r="AP35" s="95"/>
      <c r="AQ35" s="182" t="s">
        <v>406</v>
      </c>
      <c r="AR35" s="139"/>
      <c r="AS35" s="139"/>
      <c r="AT35" s="139"/>
      <c r="AU35" s="139"/>
      <c r="AV35" s="139"/>
      <c r="AW35" s="139"/>
      <c r="AX35" s="139"/>
      <c r="AY35" s="139"/>
      <c r="AZ35" s="139"/>
      <c r="BA35" s="139"/>
      <c r="BB35" s="139"/>
      <c r="BC35" s="139"/>
      <c r="BD35" s="139"/>
      <c r="BE35" s="139"/>
      <c r="BF35" s="144"/>
      <c r="BG35" s="182" t="s">
        <v>207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408</v>
      </c>
      <c r="CE35" s="1"/>
      <c r="CF35" s="1"/>
      <c r="CG35" s="1"/>
      <c r="CH35" s="1"/>
      <c r="CI35" s="1"/>
      <c r="CJ35" s="1"/>
      <c r="CK35" s="1"/>
      <c r="CL35" s="1"/>
      <c r="CM35" s="1"/>
      <c r="CN35" s="1"/>
      <c r="CO35" s="1"/>
      <c r="CP35" s="1"/>
      <c r="CQ35" s="269"/>
      <c r="CR35" s="274">
        <v>186977</v>
      </c>
      <c r="CS35" s="313"/>
      <c r="CT35" s="313"/>
      <c r="CU35" s="313"/>
      <c r="CV35" s="313"/>
      <c r="CW35" s="313"/>
      <c r="CX35" s="313"/>
      <c r="CY35" s="332"/>
      <c r="CZ35" s="283">
        <v>1.8</v>
      </c>
      <c r="DA35" s="335"/>
      <c r="DB35" s="335"/>
      <c r="DC35" s="338"/>
      <c r="DD35" s="288">
        <v>158634</v>
      </c>
      <c r="DE35" s="313"/>
      <c r="DF35" s="313"/>
      <c r="DG35" s="313"/>
      <c r="DH35" s="313"/>
      <c r="DI35" s="313"/>
      <c r="DJ35" s="313"/>
      <c r="DK35" s="332"/>
      <c r="DL35" s="288">
        <v>150122</v>
      </c>
      <c r="DM35" s="313"/>
      <c r="DN35" s="313"/>
      <c r="DO35" s="313"/>
      <c r="DP35" s="313"/>
      <c r="DQ35" s="313"/>
      <c r="DR35" s="313"/>
      <c r="DS35" s="313"/>
      <c r="DT35" s="313"/>
      <c r="DU35" s="313"/>
      <c r="DV35" s="332"/>
      <c r="DW35" s="283">
        <v>2.8</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276205</v>
      </c>
      <c r="S36" s="217"/>
      <c r="T36" s="217"/>
      <c r="U36" s="217"/>
      <c r="V36" s="217"/>
      <c r="W36" s="217"/>
      <c r="X36" s="217"/>
      <c r="Y36" s="279"/>
      <c r="Z36" s="282">
        <v>2.5</v>
      </c>
      <c r="AA36" s="282"/>
      <c r="AB36" s="282"/>
      <c r="AC36" s="282"/>
      <c r="AD36" s="287" t="s">
        <v>197</v>
      </c>
      <c r="AE36" s="287"/>
      <c r="AF36" s="287"/>
      <c r="AG36" s="287"/>
      <c r="AH36" s="287"/>
      <c r="AI36" s="287"/>
      <c r="AJ36" s="287"/>
      <c r="AK36" s="287"/>
      <c r="AL36" s="283" t="s">
        <v>197</v>
      </c>
      <c r="AM36" s="238"/>
      <c r="AN36" s="238"/>
      <c r="AO36" s="296"/>
      <c r="AP36" s="95"/>
      <c r="AQ36" s="301" t="s">
        <v>392</v>
      </c>
      <c r="AR36" s="304"/>
      <c r="AS36" s="304"/>
      <c r="AT36" s="304"/>
      <c r="AU36" s="304"/>
      <c r="AV36" s="304"/>
      <c r="AW36" s="304"/>
      <c r="AX36" s="304"/>
      <c r="AY36" s="309"/>
      <c r="AZ36" s="273">
        <v>1007879</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68972</v>
      </c>
      <c r="BW36" s="276"/>
      <c r="BX36" s="276"/>
      <c r="BY36" s="276"/>
      <c r="BZ36" s="276"/>
      <c r="CA36" s="276"/>
      <c r="CB36" s="315"/>
      <c r="CD36" s="261" t="s">
        <v>26</v>
      </c>
      <c r="CE36" s="1"/>
      <c r="CF36" s="1"/>
      <c r="CG36" s="1"/>
      <c r="CH36" s="1"/>
      <c r="CI36" s="1"/>
      <c r="CJ36" s="1"/>
      <c r="CK36" s="1"/>
      <c r="CL36" s="1"/>
      <c r="CM36" s="1"/>
      <c r="CN36" s="1"/>
      <c r="CO36" s="1"/>
      <c r="CP36" s="1"/>
      <c r="CQ36" s="269"/>
      <c r="CR36" s="274">
        <v>1176269</v>
      </c>
      <c r="CS36" s="217"/>
      <c r="CT36" s="217"/>
      <c r="CU36" s="217"/>
      <c r="CV36" s="217"/>
      <c r="CW36" s="217"/>
      <c r="CX36" s="217"/>
      <c r="CY36" s="279"/>
      <c r="CZ36" s="283">
        <v>11</v>
      </c>
      <c r="DA36" s="335"/>
      <c r="DB36" s="335"/>
      <c r="DC36" s="338"/>
      <c r="DD36" s="288">
        <v>704328</v>
      </c>
      <c r="DE36" s="217"/>
      <c r="DF36" s="217"/>
      <c r="DG36" s="217"/>
      <c r="DH36" s="217"/>
      <c r="DI36" s="217"/>
      <c r="DJ36" s="217"/>
      <c r="DK36" s="279"/>
      <c r="DL36" s="288">
        <v>508994</v>
      </c>
      <c r="DM36" s="217"/>
      <c r="DN36" s="217"/>
      <c r="DO36" s="217"/>
      <c r="DP36" s="217"/>
      <c r="DQ36" s="217"/>
      <c r="DR36" s="217"/>
      <c r="DS36" s="217"/>
      <c r="DT36" s="217"/>
      <c r="DU36" s="217"/>
      <c r="DV36" s="279"/>
      <c r="DW36" s="283">
        <v>9.5</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196945</v>
      </c>
      <c r="S37" s="217"/>
      <c r="T37" s="217"/>
      <c r="U37" s="217"/>
      <c r="V37" s="217"/>
      <c r="W37" s="217"/>
      <c r="X37" s="217"/>
      <c r="Y37" s="279"/>
      <c r="Z37" s="282">
        <v>1.7</v>
      </c>
      <c r="AA37" s="282"/>
      <c r="AB37" s="282"/>
      <c r="AC37" s="282"/>
      <c r="AD37" s="287">
        <v>5526</v>
      </c>
      <c r="AE37" s="287"/>
      <c r="AF37" s="287"/>
      <c r="AG37" s="287"/>
      <c r="AH37" s="287"/>
      <c r="AI37" s="287"/>
      <c r="AJ37" s="287"/>
      <c r="AK37" s="287"/>
      <c r="AL37" s="283">
        <v>0.1</v>
      </c>
      <c r="AM37" s="238"/>
      <c r="AN37" s="238"/>
      <c r="AO37" s="296"/>
      <c r="AQ37" s="302" t="s">
        <v>412</v>
      </c>
      <c r="AR37" s="111"/>
      <c r="AS37" s="111"/>
      <c r="AT37" s="111"/>
      <c r="AU37" s="111"/>
      <c r="AV37" s="111"/>
      <c r="AW37" s="111"/>
      <c r="AX37" s="111"/>
      <c r="AY37" s="310"/>
      <c r="AZ37" s="274">
        <v>196740</v>
      </c>
      <c r="BA37" s="217"/>
      <c r="BB37" s="217"/>
      <c r="BC37" s="217"/>
      <c r="BD37" s="313"/>
      <c r="BE37" s="313"/>
      <c r="BF37" s="316"/>
      <c r="BG37" s="261" t="s">
        <v>413</v>
      </c>
      <c r="BH37" s="1"/>
      <c r="BI37" s="1"/>
      <c r="BJ37" s="1"/>
      <c r="BK37" s="1"/>
      <c r="BL37" s="1"/>
      <c r="BM37" s="1"/>
      <c r="BN37" s="1"/>
      <c r="BO37" s="1"/>
      <c r="BP37" s="1"/>
      <c r="BQ37" s="1"/>
      <c r="BR37" s="1"/>
      <c r="BS37" s="1"/>
      <c r="BT37" s="1"/>
      <c r="BU37" s="269"/>
      <c r="BV37" s="274">
        <v>44535</v>
      </c>
      <c r="BW37" s="217"/>
      <c r="BX37" s="217"/>
      <c r="BY37" s="217"/>
      <c r="BZ37" s="217"/>
      <c r="CA37" s="217"/>
      <c r="CB37" s="326"/>
      <c r="CD37" s="261" t="s">
        <v>161</v>
      </c>
      <c r="CE37" s="1"/>
      <c r="CF37" s="1"/>
      <c r="CG37" s="1"/>
      <c r="CH37" s="1"/>
      <c r="CI37" s="1"/>
      <c r="CJ37" s="1"/>
      <c r="CK37" s="1"/>
      <c r="CL37" s="1"/>
      <c r="CM37" s="1"/>
      <c r="CN37" s="1"/>
      <c r="CO37" s="1"/>
      <c r="CP37" s="1"/>
      <c r="CQ37" s="269"/>
      <c r="CR37" s="274">
        <v>220372</v>
      </c>
      <c r="CS37" s="313"/>
      <c r="CT37" s="313"/>
      <c r="CU37" s="313"/>
      <c r="CV37" s="313"/>
      <c r="CW37" s="313"/>
      <c r="CX37" s="313"/>
      <c r="CY37" s="332"/>
      <c r="CZ37" s="283">
        <v>2.1</v>
      </c>
      <c r="DA37" s="335"/>
      <c r="DB37" s="335"/>
      <c r="DC37" s="338"/>
      <c r="DD37" s="288">
        <v>220282</v>
      </c>
      <c r="DE37" s="313"/>
      <c r="DF37" s="313"/>
      <c r="DG37" s="313"/>
      <c r="DH37" s="313"/>
      <c r="DI37" s="313"/>
      <c r="DJ37" s="313"/>
      <c r="DK37" s="332"/>
      <c r="DL37" s="288">
        <v>220282</v>
      </c>
      <c r="DM37" s="313"/>
      <c r="DN37" s="313"/>
      <c r="DO37" s="313"/>
      <c r="DP37" s="313"/>
      <c r="DQ37" s="313"/>
      <c r="DR37" s="313"/>
      <c r="DS37" s="313"/>
      <c r="DT37" s="313"/>
      <c r="DU37" s="313"/>
      <c r="DV37" s="332"/>
      <c r="DW37" s="283">
        <v>4.0999999999999996</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1403700</v>
      </c>
      <c r="S38" s="217"/>
      <c r="T38" s="217"/>
      <c r="U38" s="217"/>
      <c r="V38" s="217"/>
      <c r="W38" s="217"/>
      <c r="X38" s="217"/>
      <c r="Y38" s="279"/>
      <c r="Z38" s="282">
        <v>12.5</v>
      </c>
      <c r="AA38" s="282"/>
      <c r="AB38" s="282"/>
      <c r="AC38" s="282"/>
      <c r="AD38" s="287" t="s">
        <v>197</v>
      </c>
      <c r="AE38" s="287"/>
      <c r="AF38" s="287"/>
      <c r="AG38" s="287"/>
      <c r="AH38" s="287"/>
      <c r="AI38" s="287"/>
      <c r="AJ38" s="287"/>
      <c r="AK38" s="287"/>
      <c r="AL38" s="283" t="s">
        <v>197</v>
      </c>
      <c r="AM38" s="238"/>
      <c r="AN38" s="238"/>
      <c r="AO38" s="296"/>
      <c r="AQ38" s="302" t="s">
        <v>418</v>
      </c>
      <c r="AR38" s="111"/>
      <c r="AS38" s="111"/>
      <c r="AT38" s="111"/>
      <c r="AU38" s="111"/>
      <c r="AV38" s="111"/>
      <c r="AW38" s="111"/>
      <c r="AX38" s="111"/>
      <c r="AY38" s="310"/>
      <c r="AZ38" s="274">
        <v>78475</v>
      </c>
      <c r="BA38" s="217"/>
      <c r="BB38" s="217"/>
      <c r="BC38" s="217"/>
      <c r="BD38" s="313"/>
      <c r="BE38" s="313"/>
      <c r="BF38" s="316"/>
      <c r="BG38" s="261" t="s">
        <v>420</v>
      </c>
      <c r="BH38" s="1"/>
      <c r="BI38" s="1"/>
      <c r="BJ38" s="1"/>
      <c r="BK38" s="1"/>
      <c r="BL38" s="1"/>
      <c r="BM38" s="1"/>
      <c r="BN38" s="1"/>
      <c r="BO38" s="1"/>
      <c r="BP38" s="1"/>
      <c r="BQ38" s="1"/>
      <c r="BR38" s="1"/>
      <c r="BS38" s="1"/>
      <c r="BT38" s="1"/>
      <c r="BU38" s="269"/>
      <c r="BV38" s="274">
        <v>2139</v>
      </c>
      <c r="BW38" s="217"/>
      <c r="BX38" s="217"/>
      <c r="BY38" s="217"/>
      <c r="BZ38" s="217"/>
      <c r="CA38" s="217"/>
      <c r="CB38" s="326"/>
      <c r="CD38" s="261" t="s">
        <v>421</v>
      </c>
      <c r="CE38" s="1"/>
      <c r="CF38" s="1"/>
      <c r="CG38" s="1"/>
      <c r="CH38" s="1"/>
      <c r="CI38" s="1"/>
      <c r="CJ38" s="1"/>
      <c r="CK38" s="1"/>
      <c r="CL38" s="1"/>
      <c r="CM38" s="1"/>
      <c r="CN38" s="1"/>
      <c r="CO38" s="1"/>
      <c r="CP38" s="1"/>
      <c r="CQ38" s="269"/>
      <c r="CR38" s="274">
        <v>704977</v>
      </c>
      <c r="CS38" s="217"/>
      <c r="CT38" s="217"/>
      <c r="CU38" s="217"/>
      <c r="CV38" s="217"/>
      <c r="CW38" s="217"/>
      <c r="CX38" s="217"/>
      <c r="CY38" s="279"/>
      <c r="CZ38" s="283">
        <v>6.6</v>
      </c>
      <c r="DA38" s="335"/>
      <c r="DB38" s="335"/>
      <c r="DC38" s="338"/>
      <c r="DD38" s="288">
        <v>575293</v>
      </c>
      <c r="DE38" s="217"/>
      <c r="DF38" s="217"/>
      <c r="DG38" s="217"/>
      <c r="DH38" s="217"/>
      <c r="DI38" s="217"/>
      <c r="DJ38" s="217"/>
      <c r="DK38" s="279"/>
      <c r="DL38" s="288">
        <v>575293</v>
      </c>
      <c r="DM38" s="217"/>
      <c r="DN38" s="217"/>
      <c r="DO38" s="217"/>
      <c r="DP38" s="217"/>
      <c r="DQ38" s="217"/>
      <c r="DR38" s="217"/>
      <c r="DS38" s="217"/>
      <c r="DT38" s="217"/>
      <c r="DU38" s="217"/>
      <c r="DV38" s="279"/>
      <c r="DW38" s="283">
        <v>10.7</v>
      </c>
      <c r="DX38" s="335"/>
      <c r="DY38" s="335"/>
      <c r="DZ38" s="335"/>
      <c r="EA38" s="335"/>
      <c r="EB38" s="335"/>
      <c r="EC38" s="360"/>
    </row>
    <row r="39" spans="2:133" ht="11.25" customHeight="1">
      <c r="B39" s="261" t="s">
        <v>422</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309</v>
      </c>
      <c r="AR39" s="111"/>
      <c r="AS39" s="111"/>
      <c r="AT39" s="111"/>
      <c r="AU39" s="111"/>
      <c r="AV39" s="111"/>
      <c r="AW39" s="111"/>
      <c r="AX39" s="111"/>
      <c r="AY39" s="310"/>
      <c r="AZ39" s="274">
        <v>27687</v>
      </c>
      <c r="BA39" s="217"/>
      <c r="BB39" s="217"/>
      <c r="BC39" s="217"/>
      <c r="BD39" s="313"/>
      <c r="BE39" s="313"/>
      <c r="BF39" s="316"/>
      <c r="BG39" s="261" t="s">
        <v>338</v>
      </c>
      <c r="BH39" s="1"/>
      <c r="BI39" s="1"/>
      <c r="BJ39" s="1"/>
      <c r="BK39" s="1"/>
      <c r="BL39" s="1"/>
      <c r="BM39" s="1"/>
      <c r="BN39" s="1"/>
      <c r="BO39" s="1"/>
      <c r="BP39" s="1"/>
      <c r="BQ39" s="1"/>
      <c r="BR39" s="1"/>
      <c r="BS39" s="1"/>
      <c r="BT39" s="1"/>
      <c r="BU39" s="269"/>
      <c r="BV39" s="274">
        <v>3245</v>
      </c>
      <c r="BW39" s="217"/>
      <c r="BX39" s="217"/>
      <c r="BY39" s="217"/>
      <c r="BZ39" s="217"/>
      <c r="CA39" s="217"/>
      <c r="CB39" s="326"/>
      <c r="CD39" s="261" t="s">
        <v>423</v>
      </c>
      <c r="CE39" s="1"/>
      <c r="CF39" s="1"/>
      <c r="CG39" s="1"/>
      <c r="CH39" s="1"/>
      <c r="CI39" s="1"/>
      <c r="CJ39" s="1"/>
      <c r="CK39" s="1"/>
      <c r="CL39" s="1"/>
      <c r="CM39" s="1"/>
      <c r="CN39" s="1"/>
      <c r="CO39" s="1"/>
      <c r="CP39" s="1"/>
      <c r="CQ39" s="269"/>
      <c r="CR39" s="274">
        <v>350461</v>
      </c>
      <c r="CS39" s="313"/>
      <c r="CT39" s="313"/>
      <c r="CU39" s="313"/>
      <c r="CV39" s="313"/>
      <c r="CW39" s="313"/>
      <c r="CX39" s="313"/>
      <c r="CY39" s="332"/>
      <c r="CZ39" s="283">
        <v>3.3</v>
      </c>
      <c r="DA39" s="335"/>
      <c r="DB39" s="335"/>
      <c r="DC39" s="338"/>
      <c r="DD39" s="288">
        <v>304373</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427</v>
      </c>
      <c r="C40" s="1"/>
      <c r="D40" s="1"/>
      <c r="E40" s="1"/>
      <c r="F40" s="1"/>
      <c r="G40" s="1"/>
      <c r="H40" s="1"/>
      <c r="I40" s="1"/>
      <c r="J40" s="1"/>
      <c r="K40" s="1"/>
      <c r="L40" s="1"/>
      <c r="M40" s="1"/>
      <c r="N40" s="1"/>
      <c r="O40" s="1"/>
      <c r="P40" s="1"/>
      <c r="Q40" s="269"/>
      <c r="R40" s="274">
        <v>16200</v>
      </c>
      <c r="S40" s="217"/>
      <c r="T40" s="217"/>
      <c r="U40" s="217"/>
      <c r="V40" s="217"/>
      <c r="W40" s="217"/>
      <c r="X40" s="217"/>
      <c r="Y40" s="279"/>
      <c r="Z40" s="282">
        <v>0.1</v>
      </c>
      <c r="AA40" s="282"/>
      <c r="AB40" s="282"/>
      <c r="AC40" s="282"/>
      <c r="AD40" s="287" t="s">
        <v>197</v>
      </c>
      <c r="AE40" s="287"/>
      <c r="AF40" s="287"/>
      <c r="AG40" s="287"/>
      <c r="AH40" s="287"/>
      <c r="AI40" s="287"/>
      <c r="AJ40" s="287"/>
      <c r="AK40" s="287"/>
      <c r="AL40" s="283" t="s">
        <v>197</v>
      </c>
      <c r="AM40" s="238"/>
      <c r="AN40" s="238"/>
      <c r="AO40" s="296"/>
      <c r="AQ40" s="302" t="s">
        <v>429</v>
      </c>
      <c r="AR40" s="111"/>
      <c r="AS40" s="111"/>
      <c r="AT40" s="111"/>
      <c r="AU40" s="111"/>
      <c r="AV40" s="111"/>
      <c r="AW40" s="111"/>
      <c r="AX40" s="111"/>
      <c r="AY40" s="310"/>
      <c r="AZ40" s="274" t="s">
        <v>197</v>
      </c>
      <c r="BA40" s="217"/>
      <c r="BB40" s="217"/>
      <c r="BC40" s="217"/>
      <c r="BD40" s="313"/>
      <c r="BE40" s="313"/>
      <c r="BF40" s="316"/>
      <c r="BG40" s="299" t="s">
        <v>430</v>
      </c>
      <c r="BH40" s="29"/>
      <c r="BI40" s="29"/>
      <c r="BJ40" s="29"/>
      <c r="BK40" s="29"/>
      <c r="BL40" s="29"/>
      <c r="BM40" s="1" t="s">
        <v>431</v>
      </c>
      <c r="BN40" s="1"/>
      <c r="BO40" s="1"/>
      <c r="BP40" s="1"/>
      <c r="BQ40" s="1"/>
      <c r="BR40" s="1"/>
      <c r="BS40" s="1"/>
      <c r="BT40" s="1"/>
      <c r="BU40" s="269"/>
      <c r="BV40" s="274">
        <v>85</v>
      </c>
      <c r="BW40" s="217"/>
      <c r="BX40" s="217"/>
      <c r="BY40" s="217"/>
      <c r="BZ40" s="217"/>
      <c r="CA40" s="217"/>
      <c r="CB40" s="326"/>
      <c r="CD40" s="261" t="s">
        <v>373</v>
      </c>
      <c r="CE40" s="1"/>
      <c r="CF40" s="1"/>
      <c r="CG40" s="1"/>
      <c r="CH40" s="1"/>
      <c r="CI40" s="1"/>
      <c r="CJ40" s="1"/>
      <c r="CK40" s="1"/>
      <c r="CL40" s="1"/>
      <c r="CM40" s="1"/>
      <c r="CN40" s="1"/>
      <c r="CO40" s="1"/>
      <c r="CP40" s="1"/>
      <c r="CQ40" s="269"/>
      <c r="CR40" s="274">
        <v>222474</v>
      </c>
      <c r="CS40" s="217"/>
      <c r="CT40" s="217"/>
      <c r="CU40" s="217"/>
      <c r="CV40" s="217"/>
      <c r="CW40" s="217"/>
      <c r="CX40" s="217"/>
      <c r="CY40" s="279"/>
      <c r="CZ40" s="283">
        <v>2.1</v>
      </c>
      <c r="DA40" s="335"/>
      <c r="DB40" s="335"/>
      <c r="DC40" s="338"/>
      <c r="DD40" s="288">
        <v>179784</v>
      </c>
      <c r="DE40" s="217"/>
      <c r="DF40" s="217"/>
      <c r="DG40" s="217"/>
      <c r="DH40" s="217"/>
      <c r="DI40" s="217"/>
      <c r="DJ40" s="217"/>
      <c r="DK40" s="279"/>
      <c r="DL40" s="288" t="s">
        <v>197</v>
      </c>
      <c r="DM40" s="217"/>
      <c r="DN40" s="217"/>
      <c r="DO40" s="217"/>
      <c r="DP40" s="217"/>
      <c r="DQ40" s="217"/>
      <c r="DR40" s="217"/>
      <c r="DS40" s="217"/>
      <c r="DT40" s="217"/>
      <c r="DU40" s="217"/>
      <c r="DV40" s="279"/>
      <c r="DW40" s="283" t="s">
        <v>197</v>
      </c>
      <c r="DX40" s="335"/>
      <c r="DY40" s="335"/>
      <c r="DZ40" s="335"/>
      <c r="EA40" s="335"/>
      <c r="EB40" s="335"/>
      <c r="EC40" s="360"/>
    </row>
    <row r="41" spans="2:133" ht="11.25" customHeight="1">
      <c r="B41" s="263" t="s">
        <v>428</v>
      </c>
      <c r="C41" s="267"/>
      <c r="D41" s="267"/>
      <c r="E41" s="267"/>
      <c r="F41" s="267"/>
      <c r="G41" s="267"/>
      <c r="H41" s="267"/>
      <c r="I41" s="267"/>
      <c r="J41" s="267"/>
      <c r="K41" s="267"/>
      <c r="L41" s="267"/>
      <c r="M41" s="267"/>
      <c r="N41" s="267"/>
      <c r="O41" s="267"/>
      <c r="P41" s="267"/>
      <c r="Q41" s="271"/>
      <c r="R41" s="275">
        <v>11263258</v>
      </c>
      <c r="S41" s="277"/>
      <c r="T41" s="277"/>
      <c r="U41" s="277"/>
      <c r="V41" s="277"/>
      <c r="W41" s="277"/>
      <c r="X41" s="277"/>
      <c r="Y41" s="280"/>
      <c r="Z41" s="284">
        <v>100</v>
      </c>
      <c r="AA41" s="284"/>
      <c r="AB41" s="284"/>
      <c r="AC41" s="284"/>
      <c r="AD41" s="289">
        <v>5357949</v>
      </c>
      <c r="AE41" s="289"/>
      <c r="AF41" s="289"/>
      <c r="AG41" s="289"/>
      <c r="AH41" s="289"/>
      <c r="AI41" s="289"/>
      <c r="AJ41" s="289"/>
      <c r="AK41" s="289"/>
      <c r="AL41" s="292">
        <v>100</v>
      </c>
      <c r="AM41" s="294"/>
      <c r="AN41" s="294"/>
      <c r="AO41" s="297"/>
      <c r="AQ41" s="302" t="s">
        <v>432</v>
      </c>
      <c r="AR41" s="111"/>
      <c r="AS41" s="111"/>
      <c r="AT41" s="111"/>
      <c r="AU41" s="111"/>
      <c r="AV41" s="111"/>
      <c r="AW41" s="111"/>
      <c r="AX41" s="111"/>
      <c r="AY41" s="310"/>
      <c r="AZ41" s="274">
        <v>160625</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v>1</v>
      </c>
      <c r="BW41" s="217"/>
      <c r="BX41" s="217"/>
      <c r="BY41" s="217"/>
      <c r="BZ41" s="217"/>
      <c r="CA41" s="217"/>
      <c r="CB41" s="326"/>
      <c r="CD41" s="261" t="s">
        <v>286</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433</v>
      </c>
      <c r="AR42" s="305"/>
      <c r="AS42" s="305"/>
      <c r="AT42" s="305"/>
      <c r="AU42" s="305"/>
      <c r="AV42" s="305"/>
      <c r="AW42" s="305"/>
      <c r="AX42" s="305"/>
      <c r="AY42" s="311"/>
      <c r="AZ42" s="275">
        <v>544352</v>
      </c>
      <c r="BA42" s="277"/>
      <c r="BB42" s="277"/>
      <c r="BC42" s="277"/>
      <c r="BD42" s="312"/>
      <c r="BE42" s="312"/>
      <c r="BF42" s="317"/>
      <c r="BG42" s="177"/>
      <c r="BH42" s="179"/>
      <c r="BI42" s="179"/>
      <c r="BJ42" s="179"/>
      <c r="BK42" s="179"/>
      <c r="BL42" s="179"/>
      <c r="BM42" s="267" t="s">
        <v>434</v>
      </c>
      <c r="BN42" s="267"/>
      <c r="BO42" s="267"/>
      <c r="BP42" s="267"/>
      <c r="BQ42" s="267"/>
      <c r="BR42" s="267"/>
      <c r="BS42" s="267"/>
      <c r="BT42" s="267"/>
      <c r="BU42" s="271"/>
      <c r="BV42" s="275">
        <v>351</v>
      </c>
      <c r="BW42" s="277"/>
      <c r="BX42" s="277"/>
      <c r="BY42" s="277"/>
      <c r="BZ42" s="277"/>
      <c r="CA42" s="277"/>
      <c r="CB42" s="327"/>
      <c r="CD42" s="261" t="s">
        <v>278</v>
      </c>
      <c r="CE42" s="1"/>
      <c r="CF42" s="1"/>
      <c r="CG42" s="1"/>
      <c r="CH42" s="1"/>
      <c r="CI42" s="1"/>
      <c r="CJ42" s="1"/>
      <c r="CK42" s="1"/>
      <c r="CL42" s="1"/>
      <c r="CM42" s="1"/>
      <c r="CN42" s="1"/>
      <c r="CO42" s="1"/>
      <c r="CP42" s="1"/>
      <c r="CQ42" s="269"/>
      <c r="CR42" s="274">
        <v>2109494</v>
      </c>
      <c r="CS42" s="313"/>
      <c r="CT42" s="313"/>
      <c r="CU42" s="313"/>
      <c r="CV42" s="313"/>
      <c r="CW42" s="313"/>
      <c r="CX42" s="313"/>
      <c r="CY42" s="332"/>
      <c r="CZ42" s="283">
        <v>19.8</v>
      </c>
      <c r="DA42" s="335"/>
      <c r="DB42" s="335"/>
      <c r="DC42" s="338"/>
      <c r="DD42" s="288">
        <v>148249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83</v>
      </c>
      <c r="CE43" s="1"/>
      <c r="CF43" s="1"/>
      <c r="CG43" s="1"/>
      <c r="CH43" s="1"/>
      <c r="CI43" s="1"/>
      <c r="CJ43" s="1"/>
      <c r="CK43" s="1"/>
      <c r="CL43" s="1"/>
      <c r="CM43" s="1"/>
      <c r="CN43" s="1"/>
      <c r="CO43" s="1"/>
      <c r="CP43" s="1"/>
      <c r="CQ43" s="269"/>
      <c r="CR43" s="274" t="s">
        <v>197</v>
      </c>
      <c r="CS43" s="313"/>
      <c r="CT43" s="313"/>
      <c r="CU43" s="313"/>
      <c r="CV43" s="313"/>
      <c r="CW43" s="313"/>
      <c r="CX43" s="313"/>
      <c r="CY43" s="332"/>
      <c r="CZ43" s="283" t="s">
        <v>197</v>
      </c>
      <c r="DA43" s="335"/>
      <c r="DB43" s="335"/>
      <c r="DC43" s="338"/>
      <c r="DD43" s="288" t="s">
        <v>197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435</v>
      </c>
      <c r="CG44" s="1"/>
      <c r="CH44" s="1"/>
      <c r="CI44" s="1"/>
      <c r="CJ44" s="1"/>
      <c r="CK44" s="1"/>
      <c r="CL44" s="1"/>
      <c r="CM44" s="1"/>
      <c r="CN44" s="1"/>
      <c r="CO44" s="1"/>
      <c r="CP44" s="1"/>
      <c r="CQ44" s="269"/>
      <c r="CR44" s="274">
        <v>2109494</v>
      </c>
      <c r="CS44" s="217"/>
      <c r="CT44" s="217"/>
      <c r="CU44" s="217"/>
      <c r="CV44" s="217"/>
      <c r="CW44" s="217"/>
      <c r="CX44" s="217"/>
      <c r="CY44" s="279"/>
      <c r="CZ44" s="283">
        <v>19.8</v>
      </c>
      <c r="DA44" s="238"/>
      <c r="DB44" s="238"/>
      <c r="DC44" s="285"/>
      <c r="DD44" s="288">
        <v>148249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436</v>
      </c>
      <c r="CG45" s="1"/>
      <c r="CH45" s="1"/>
      <c r="CI45" s="1"/>
      <c r="CJ45" s="1"/>
      <c r="CK45" s="1"/>
      <c r="CL45" s="1"/>
      <c r="CM45" s="1"/>
      <c r="CN45" s="1"/>
      <c r="CO45" s="1"/>
      <c r="CP45" s="1"/>
      <c r="CQ45" s="269"/>
      <c r="CR45" s="274">
        <v>899660</v>
      </c>
      <c r="CS45" s="313"/>
      <c r="CT45" s="313"/>
      <c r="CU45" s="313"/>
      <c r="CV45" s="313"/>
      <c r="CW45" s="313"/>
      <c r="CX45" s="313"/>
      <c r="CY45" s="332"/>
      <c r="CZ45" s="283">
        <v>8.4</v>
      </c>
      <c r="DA45" s="335"/>
      <c r="DB45" s="335"/>
      <c r="DC45" s="338"/>
      <c r="DD45" s="288">
        <v>25616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437</v>
      </c>
      <c r="CG46" s="1"/>
      <c r="CH46" s="1"/>
      <c r="CI46" s="1"/>
      <c r="CJ46" s="1"/>
      <c r="CK46" s="1"/>
      <c r="CL46" s="1"/>
      <c r="CM46" s="1"/>
      <c r="CN46" s="1"/>
      <c r="CO46" s="1"/>
      <c r="CP46" s="1"/>
      <c r="CQ46" s="269"/>
      <c r="CR46" s="274">
        <v>1191058</v>
      </c>
      <c r="CS46" s="217"/>
      <c r="CT46" s="217"/>
      <c r="CU46" s="217"/>
      <c r="CV46" s="217"/>
      <c r="CW46" s="217"/>
      <c r="CX46" s="217"/>
      <c r="CY46" s="279"/>
      <c r="CZ46" s="283">
        <v>11.2</v>
      </c>
      <c r="DA46" s="238"/>
      <c r="DB46" s="238"/>
      <c r="DC46" s="285"/>
      <c r="DD46" s="288">
        <v>103857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438</v>
      </c>
      <c r="CG47" s="1"/>
      <c r="CH47" s="1"/>
      <c r="CI47" s="1"/>
      <c r="CJ47" s="1"/>
      <c r="CK47" s="1"/>
      <c r="CL47" s="1"/>
      <c r="CM47" s="1"/>
      <c r="CN47" s="1"/>
      <c r="CO47" s="1"/>
      <c r="CP47" s="1"/>
      <c r="CQ47" s="269"/>
      <c r="CR47" s="274" t="s">
        <v>197</v>
      </c>
      <c r="CS47" s="313"/>
      <c r="CT47" s="313"/>
      <c r="CU47" s="313"/>
      <c r="CV47" s="313"/>
      <c r="CW47" s="313"/>
      <c r="CX47" s="313"/>
      <c r="CY47" s="332"/>
      <c r="CZ47" s="283" t="s">
        <v>197</v>
      </c>
      <c r="DA47" s="335"/>
      <c r="DB47" s="335"/>
      <c r="DC47" s="338"/>
      <c r="DD47" s="288" t="s">
        <v>197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366</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190</v>
      </c>
      <c r="CE49" s="267"/>
      <c r="CF49" s="267"/>
      <c r="CG49" s="267"/>
      <c r="CH49" s="267"/>
      <c r="CI49" s="267"/>
      <c r="CJ49" s="267"/>
      <c r="CK49" s="267"/>
      <c r="CL49" s="267"/>
      <c r="CM49" s="267"/>
      <c r="CN49" s="267"/>
      <c r="CO49" s="267"/>
      <c r="CP49" s="267"/>
      <c r="CQ49" s="271"/>
      <c r="CR49" s="275">
        <v>10658920</v>
      </c>
      <c r="CS49" s="312"/>
      <c r="CT49" s="312"/>
      <c r="CU49" s="312"/>
      <c r="CV49" s="312"/>
      <c r="CW49" s="312"/>
      <c r="CX49" s="312"/>
      <c r="CY49" s="333"/>
      <c r="CZ49" s="292">
        <v>100</v>
      </c>
      <c r="DA49" s="336"/>
      <c r="DB49" s="336"/>
      <c r="DC49" s="339"/>
      <c r="DD49" s="342">
        <v>6283210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1p86hKMR8RJsoA8ygqKYCioFKZ+lMU4uN0S6pA9blFnNhsQLcQ1eJ0e/YDUijMo60IKIScI28n208iHTwl4GOQ==" saltValue="rW1E97XjRB9UYomR11IK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F11" sqref="AF11:AJ11"/>
    </sheetView>
  </sheetViews>
  <sheetFormatPr defaultColWidth="0" defaultRowHeight="13"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304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442</v>
      </c>
      <c r="B5" s="397"/>
      <c r="C5" s="397"/>
      <c r="D5" s="397"/>
      <c r="E5" s="397"/>
      <c r="F5" s="397"/>
      <c r="G5" s="397"/>
      <c r="H5" s="397"/>
      <c r="I5" s="397"/>
      <c r="J5" s="397"/>
      <c r="K5" s="397"/>
      <c r="L5" s="397"/>
      <c r="M5" s="397"/>
      <c r="N5" s="397"/>
      <c r="O5" s="397"/>
      <c r="P5" s="429"/>
      <c r="Q5" s="435" t="s">
        <v>178</v>
      </c>
      <c r="R5" s="447"/>
      <c r="S5" s="447"/>
      <c r="T5" s="447"/>
      <c r="U5" s="458"/>
      <c r="V5" s="435" t="s">
        <v>443</v>
      </c>
      <c r="W5" s="447"/>
      <c r="X5" s="447"/>
      <c r="Y5" s="447"/>
      <c r="Z5" s="458"/>
      <c r="AA5" s="435" t="s">
        <v>444</v>
      </c>
      <c r="AB5" s="447"/>
      <c r="AC5" s="447"/>
      <c r="AD5" s="447"/>
      <c r="AE5" s="447"/>
      <c r="AF5" s="504" t="s">
        <v>175</v>
      </c>
      <c r="AG5" s="447"/>
      <c r="AH5" s="447"/>
      <c r="AI5" s="447"/>
      <c r="AJ5" s="522"/>
      <c r="AK5" s="447" t="s">
        <v>445</v>
      </c>
      <c r="AL5" s="447"/>
      <c r="AM5" s="447"/>
      <c r="AN5" s="447"/>
      <c r="AO5" s="458"/>
      <c r="AP5" s="435" t="s">
        <v>446</v>
      </c>
      <c r="AQ5" s="447"/>
      <c r="AR5" s="447"/>
      <c r="AS5" s="447"/>
      <c r="AT5" s="458"/>
      <c r="AU5" s="435" t="s">
        <v>448</v>
      </c>
      <c r="AV5" s="447"/>
      <c r="AW5" s="447"/>
      <c r="AX5" s="447"/>
      <c r="AY5" s="522"/>
      <c r="AZ5" s="378"/>
      <c r="BA5" s="378"/>
      <c r="BB5" s="378"/>
      <c r="BC5" s="378"/>
      <c r="BD5" s="378"/>
      <c r="BE5" s="576"/>
      <c r="BF5" s="576"/>
      <c r="BG5" s="576"/>
      <c r="BH5" s="576"/>
      <c r="BI5" s="576"/>
      <c r="BJ5" s="576"/>
      <c r="BK5" s="576"/>
      <c r="BL5" s="576"/>
      <c r="BM5" s="576"/>
      <c r="BN5" s="576"/>
      <c r="BO5" s="576"/>
      <c r="BP5" s="576"/>
      <c r="BQ5" s="370" t="s">
        <v>449</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324</v>
      </c>
      <c r="CN5" s="447"/>
      <c r="CO5" s="447"/>
      <c r="CP5" s="447"/>
      <c r="CQ5" s="458"/>
      <c r="CR5" s="435" t="s">
        <v>245</v>
      </c>
      <c r="CS5" s="447"/>
      <c r="CT5" s="447"/>
      <c r="CU5" s="447"/>
      <c r="CV5" s="458"/>
      <c r="CW5" s="435" t="s">
        <v>50</v>
      </c>
      <c r="CX5" s="447"/>
      <c r="CY5" s="447"/>
      <c r="CZ5" s="447"/>
      <c r="DA5" s="458"/>
      <c r="DB5" s="435" t="s">
        <v>416</v>
      </c>
      <c r="DC5" s="447"/>
      <c r="DD5" s="447"/>
      <c r="DE5" s="447"/>
      <c r="DF5" s="458"/>
      <c r="DG5" s="700" t="s">
        <v>141</v>
      </c>
      <c r="DH5" s="703"/>
      <c r="DI5" s="703"/>
      <c r="DJ5" s="703"/>
      <c r="DK5" s="708"/>
      <c r="DL5" s="700" t="s">
        <v>450</v>
      </c>
      <c r="DM5" s="703"/>
      <c r="DN5" s="703"/>
      <c r="DO5" s="703"/>
      <c r="DP5" s="708"/>
      <c r="DQ5" s="435" t="s">
        <v>451</v>
      </c>
      <c r="DR5" s="447"/>
      <c r="DS5" s="447"/>
      <c r="DT5" s="447"/>
      <c r="DU5" s="458"/>
      <c r="DV5" s="435" t="s">
        <v>448</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454</v>
      </c>
      <c r="C7" s="419"/>
      <c r="D7" s="419"/>
      <c r="E7" s="419"/>
      <c r="F7" s="419"/>
      <c r="G7" s="419"/>
      <c r="H7" s="419"/>
      <c r="I7" s="419"/>
      <c r="J7" s="419"/>
      <c r="K7" s="419"/>
      <c r="L7" s="419"/>
      <c r="M7" s="419"/>
      <c r="N7" s="419"/>
      <c r="O7" s="419"/>
      <c r="P7" s="431"/>
      <c r="Q7" s="437">
        <v>11153</v>
      </c>
      <c r="R7" s="449"/>
      <c r="S7" s="449"/>
      <c r="T7" s="449"/>
      <c r="U7" s="449"/>
      <c r="V7" s="449">
        <v>10549</v>
      </c>
      <c r="W7" s="449"/>
      <c r="X7" s="449"/>
      <c r="Y7" s="449"/>
      <c r="Z7" s="449"/>
      <c r="AA7" s="449">
        <f>Q7-V7</f>
        <v>604</v>
      </c>
      <c r="AB7" s="449"/>
      <c r="AC7" s="449"/>
      <c r="AD7" s="449"/>
      <c r="AE7" s="492"/>
      <c r="AF7" s="506">
        <v>541</v>
      </c>
      <c r="AG7" s="519"/>
      <c r="AH7" s="519"/>
      <c r="AI7" s="519"/>
      <c r="AJ7" s="524"/>
      <c r="AK7" s="532">
        <v>916</v>
      </c>
      <c r="AL7" s="449"/>
      <c r="AM7" s="449"/>
      <c r="AN7" s="449"/>
      <c r="AO7" s="449"/>
      <c r="AP7" s="449">
        <v>9312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534</v>
      </c>
      <c r="BS7" s="399" t="s">
        <v>199</v>
      </c>
      <c r="BT7" s="419"/>
      <c r="BU7" s="419"/>
      <c r="BV7" s="419"/>
      <c r="BW7" s="419"/>
      <c r="BX7" s="419"/>
      <c r="BY7" s="419"/>
      <c r="BZ7" s="419"/>
      <c r="CA7" s="419"/>
      <c r="CB7" s="419"/>
      <c r="CC7" s="419"/>
      <c r="CD7" s="419"/>
      <c r="CE7" s="419"/>
      <c r="CF7" s="419"/>
      <c r="CG7" s="431"/>
      <c r="CH7" s="663">
        <v>-20</v>
      </c>
      <c r="CI7" s="666"/>
      <c r="CJ7" s="666"/>
      <c r="CK7" s="666"/>
      <c r="CL7" s="681"/>
      <c r="CM7" s="663">
        <v>107</v>
      </c>
      <c r="CN7" s="666"/>
      <c r="CO7" s="666"/>
      <c r="CP7" s="666"/>
      <c r="CQ7" s="681"/>
      <c r="CR7" s="663">
        <v>62</v>
      </c>
      <c r="CS7" s="666"/>
      <c r="CT7" s="666"/>
      <c r="CU7" s="666"/>
      <c r="CV7" s="681"/>
      <c r="CW7" s="663">
        <v>0</v>
      </c>
      <c r="CX7" s="666"/>
      <c r="CY7" s="666"/>
      <c r="CZ7" s="666"/>
      <c r="DA7" s="681"/>
      <c r="DB7" s="663" t="s">
        <v>197</v>
      </c>
      <c r="DC7" s="666"/>
      <c r="DD7" s="666"/>
      <c r="DE7" s="666"/>
      <c r="DF7" s="681"/>
      <c r="DG7" s="663" t="s">
        <v>197</v>
      </c>
      <c r="DH7" s="666"/>
      <c r="DI7" s="666"/>
      <c r="DJ7" s="666"/>
      <c r="DK7" s="681"/>
      <c r="DL7" s="663">
        <v>158</v>
      </c>
      <c r="DM7" s="666"/>
      <c r="DN7" s="666"/>
      <c r="DO7" s="666"/>
      <c r="DP7" s="681"/>
      <c r="DQ7" s="663">
        <v>46</v>
      </c>
      <c r="DR7" s="666"/>
      <c r="DS7" s="666"/>
      <c r="DT7" s="666"/>
      <c r="DU7" s="681"/>
      <c r="DV7" s="399"/>
      <c r="DW7" s="419"/>
      <c r="DX7" s="419"/>
      <c r="DY7" s="419"/>
      <c r="DZ7" s="717"/>
      <c r="EA7" s="576"/>
    </row>
    <row r="8" spans="1:131" s="364" customFormat="1" ht="26.25" customHeight="1">
      <c r="A8" s="373">
        <v>2</v>
      </c>
      <c r="B8" s="400" t="s">
        <v>146</v>
      </c>
      <c r="C8" s="420"/>
      <c r="D8" s="420"/>
      <c r="E8" s="420"/>
      <c r="F8" s="420"/>
      <c r="G8" s="420"/>
      <c r="H8" s="420"/>
      <c r="I8" s="420"/>
      <c r="J8" s="420"/>
      <c r="K8" s="420"/>
      <c r="L8" s="420"/>
      <c r="M8" s="420"/>
      <c r="N8" s="420"/>
      <c r="O8" s="420"/>
      <c r="P8" s="432"/>
      <c r="Q8" s="438">
        <v>94</v>
      </c>
      <c r="R8" s="450"/>
      <c r="S8" s="450"/>
      <c r="T8" s="450"/>
      <c r="U8" s="450"/>
      <c r="V8" s="450">
        <v>94</v>
      </c>
      <c r="W8" s="450"/>
      <c r="X8" s="450"/>
      <c r="Y8" s="450"/>
      <c r="Z8" s="450"/>
      <c r="AA8" s="450">
        <f>Q8-V8</f>
        <v>0</v>
      </c>
      <c r="AB8" s="450"/>
      <c r="AC8" s="450"/>
      <c r="AD8" s="450"/>
      <c r="AE8" s="461"/>
      <c r="AF8" s="507" t="s">
        <v>197</v>
      </c>
      <c r="AG8" s="456"/>
      <c r="AH8" s="456"/>
      <c r="AI8" s="456"/>
      <c r="AJ8" s="525"/>
      <c r="AK8" s="460">
        <v>68</v>
      </c>
      <c r="AL8" s="450"/>
      <c r="AM8" s="450"/>
      <c r="AN8" s="450"/>
      <c r="AO8" s="450"/>
      <c r="AP8" s="450">
        <v>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280</v>
      </c>
      <c r="C9" s="420"/>
      <c r="D9" s="420"/>
      <c r="E9" s="420"/>
      <c r="F9" s="420"/>
      <c r="G9" s="420"/>
      <c r="H9" s="420"/>
      <c r="I9" s="420"/>
      <c r="J9" s="420"/>
      <c r="K9" s="420"/>
      <c r="L9" s="420"/>
      <c r="M9" s="420"/>
      <c r="N9" s="420"/>
      <c r="O9" s="420"/>
      <c r="P9" s="432"/>
      <c r="Q9" s="438">
        <v>88</v>
      </c>
      <c r="R9" s="450"/>
      <c r="S9" s="450"/>
      <c r="T9" s="450"/>
      <c r="U9" s="450"/>
      <c r="V9" s="450">
        <v>88</v>
      </c>
      <c r="W9" s="450"/>
      <c r="X9" s="450"/>
      <c r="Y9" s="450"/>
      <c r="Z9" s="450"/>
      <c r="AA9" s="450">
        <f>Q9-V9</f>
        <v>0</v>
      </c>
      <c r="AB9" s="450"/>
      <c r="AC9" s="450"/>
      <c r="AD9" s="450"/>
      <c r="AE9" s="461"/>
      <c r="AF9" s="507" t="s">
        <v>197</v>
      </c>
      <c r="AG9" s="456"/>
      <c r="AH9" s="456"/>
      <c r="AI9" s="456"/>
      <c r="AJ9" s="525"/>
      <c r="AK9" s="460">
        <v>11</v>
      </c>
      <c r="AL9" s="450"/>
      <c r="AM9" s="450"/>
      <c r="AN9" s="450"/>
      <c r="AO9" s="450"/>
      <c r="AP9" s="450">
        <v>0</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252</v>
      </c>
      <c r="B23" s="401" t="s">
        <v>306</v>
      </c>
      <c r="C23" s="421"/>
      <c r="D23" s="421"/>
      <c r="E23" s="421"/>
      <c r="F23" s="421"/>
      <c r="G23" s="421"/>
      <c r="H23" s="421"/>
      <c r="I23" s="421"/>
      <c r="J23" s="421"/>
      <c r="K23" s="421"/>
      <c r="L23" s="421"/>
      <c r="M23" s="421"/>
      <c r="N23" s="421"/>
      <c r="O23" s="421"/>
      <c r="P23" s="433"/>
      <c r="Q23" s="440">
        <f>SUM(Q7:U9)</f>
        <v>11335</v>
      </c>
      <c r="R23" s="452"/>
      <c r="S23" s="452"/>
      <c r="T23" s="452"/>
      <c r="U23" s="452"/>
      <c r="V23" s="452">
        <f>SUM(V7:Z9)</f>
        <v>10731</v>
      </c>
      <c r="W23" s="452"/>
      <c r="X23" s="452"/>
      <c r="Y23" s="452"/>
      <c r="Z23" s="452"/>
      <c r="AA23" s="452">
        <f>Q23-V23</f>
        <v>604</v>
      </c>
      <c r="AB23" s="452"/>
      <c r="AC23" s="452"/>
      <c r="AD23" s="452"/>
      <c r="AE23" s="494"/>
      <c r="AF23" s="508">
        <v>541</v>
      </c>
      <c r="AG23" s="452"/>
      <c r="AH23" s="452"/>
      <c r="AI23" s="452"/>
      <c r="AJ23" s="526"/>
      <c r="AK23" s="534"/>
      <c r="AL23" s="455"/>
      <c r="AM23" s="455"/>
      <c r="AN23" s="455"/>
      <c r="AO23" s="455"/>
      <c r="AP23" s="452">
        <f>SUM(AP7:AT9)</f>
        <v>9312</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442</v>
      </c>
      <c r="B26" s="397"/>
      <c r="C26" s="397"/>
      <c r="D26" s="397"/>
      <c r="E26" s="397"/>
      <c r="F26" s="397"/>
      <c r="G26" s="397"/>
      <c r="H26" s="397"/>
      <c r="I26" s="397"/>
      <c r="J26" s="397"/>
      <c r="K26" s="397"/>
      <c r="L26" s="397"/>
      <c r="M26" s="397"/>
      <c r="N26" s="397"/>
      <c r="O26" s="397"/>
      <c r="P26" s="429"/>
      <c r="Q26" s="435" t="s">
        <v>458</v>
      </c>
      <c r="R26" s="447"/>
      <c r="S26" s="447"/>
      <c r="T26" s="447"/>
      <c r="U26" s="458"/>
      <c r="V26" s="435" t="s">
        <v>459</v>
      </c>
      <c r="W26" s="447"/>
      <c r="X26" s="447"/>
      <c r="Y26" s="447"/>
      <c r="Z26" s="458"/>
      <c r="AA26" s="435" t="s">
        <v>460</v>
      </c>
      <c r="AB26" s="447"/>
      <c r="AC26" s="447"/>
      <c r="AD26" s="447"/>
      <c r="AE26" s="447"/>
      <c r="AF26" s="509" t="s">
        <v>249</v>
      </c>
      <c r="AG26" s="520"/>
      <c r="AH26" s="520"/>
      <c r="AI26" s="520"/>
      <c r="AJ26" s="527"/>
      <c r="AK26" s="447" t="s">
        <v>393</v>
      </c>
      <c r="AL26" s="447"/>
      <c r="AM26" s="447"/>
      <c r="AN26" s="447"/>
      <c r="AO26" s="458"/>
      <c r="AP26" s="435" t="s">
        <v>362</v>
      </c>
      <c r="AQ26" s="447"/>
      <c r="AR26" s="447"/>
      <c r="AS26" s="447"/>
      <c r="AT26" s="458"/>
      <c r="AU26" s="435" t="s">
        <v>461</v>
      </c>
      <c r="AV26" s="447"/>
      <c r="AW26" s="447"/>
      <c r="AX26" s="447"/>
      <c r="AY26" s="458"/>
      <c r="AZ26" s="435" t="s">
        <v>462</v>
      </c>
      <c r="BA26" s="447"/>
      <c r="BB26" s="447"/>
      <c r="BC26" s="447"/>
      <c r="BD26" s="458"/>
      <c r="BE26" s="435" t="s">
        <v>448</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463</v>
      </c>
      <c r="C28" s="419"/>
      <c r="D28" s="419"/>
      <c r="E28" s="419"/>
      <c r="F28" s="419"/>
      <c r="G28" s="419"/>
      <c r="H28" s="419"/>
      <c r="I28" s="419"/>
      <c r="J28" s="419"/>
      <c r="K28" s="419"/>
      <c r="L28" s="419"/>
      <c r="M28" s="419"/>
      <c r="N28" s="419"/>
      <c r="O28" s="419"/>
      <c r="P28" s="431"/>
      <c r="Q28" s="441">
        <v>1617</v>
      </c>
      <c r="R28" s="453"/>
      <c r="S28" s="453"/>
      <c r="T28" s="453"/>
      <c r="U28" s="453"/>
      <c r="V28" s="453">
        <v>1548</v>
      </c>
      <c r="W28" s="453"/>
      <c r="X28" s="453"/>
      <c r="Y28" s="453"/>
      <c r="Z28" s="453"/>
      <c r="AA28" s="453">
        <f t="shared" ref="AA28:AA34" si="0">Q28-V28</f>
        <v>69</v>
      </c>
      <c r="AB28" s="453"/>
      <c r="AC28" s="453"/>
      <c r="AD28" s="453"/>
      <c r="AE28" s="495"/>
      <c r="AF28" s="511">
        <v>69</v>
      </c>
      <c r="AG28" s="453"/>
      <c r="AH28" s="453"/>
      <c r="AI28" s="453"/>
      <c r="AJ28" s="529"/>
      <c r="AK28" s="535">
        <v>134</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23</v>
      </c>
      <c r="C29" s="420"/>
      <c r="D29" s="420"/>
      <c r="E29" s="420"/>
      <c r="F29" s="420"/>
      <c r="G29" s="420"/>
      <c r="H29" s="420"/>
      <c r="I29" s="420"/>
      <c r="J29" s="420"/>
      <c r="K29" s="420"/>
      <c r="L29" s="420"/>
      <c r="M29" s="420"/>
      <c r="N29" s="420"/>
      <c r="O29" s="420"/>
      <c r="P29" s="432"/>
      <c r="Q29" s="438">
        <v>1853</v>
      </c>
      <c r="R29" s="450"/>
      <c r="S29" s="450"/>
      <c r="T29" s="450"/>
      <c r="U29" s="450"/>
      <c r="V29" s="450">
        <v>1748</v>
      </c>
      <c r="W29" s="450"/>
      <c r="X29" s="450"/>
      <c r="Y29" s="450"/>
      <c r="Z29" s="450"/>
      <c r="AA29" s="450">
        <f t="shared" si="0"/>
        <v>105</v>
      </c>
      <c r="AB29" s="450"/>
      <c r="AC29" s="450"/>
      <c r="AD29" s="450"/>
      <c r="AE29" s="461"/>
      <c r="AF29" s="507">
        <v>105</v>
      </c>
      <c r="AG29" s="456"/>
      <c r="AH29" s="456"/>
      <c r="AI29" s="456"/>
      <c r="AJ29" s="525"/>
      <c r="AK29" s="460">
        <v>62</v>
      </c>
      <c r="AL29" s="450"/>
      <c r="AM29" s="450"/>
      <c r="AN29" s="450"/>
      <c r="AO29" s="450"/>
      <c r="AP29" s="450" t="s">
        <v>197</v>
      </c>
      <c r="AQ29" s="450"/>
      <c r="AR29" s="450"/>
      <c r="AS29" s="450"/>
      <c r="AT29" s="450"/>
      <c r="AU29" s="450" t="s">
        <v>197</v>
      </c>
      <c r="AV29" s="450"/>
      <c r="AW29" s="450"/>
      <c r="AX29" s="450"/>
      <c r="AY29" s="450"/>
      <c r="AZ29" s="597" t="s">
        <v>197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225</v>
      </c>
      <c r="C30" s="420"/>
      <c r="D30" s="420"/>
      <c r="E30" s="420"/>
      <c r="F30" s="420"/>
      <c r="G30" s="420"/>
      <c r="H30" s="420"/>
      <c r="I30" s="420"/>
      <c r="J30" s="420"/>
      <c r="K30" s="420"/>
      <c r="L30" s="420"/>
      <c r="M30" s="420"/>
      <c r="N30" s="420"/>
      <c r="O30" s="420"/>
      <c r="P30" s="432"/>
      <c r="Q30" s="438">
        <v>241</v>
      </c>
      <c r="R30" s="450"/>
      <c r="S30" s="450"/>
      <c r="T30" s="450"/>
      <c r="U30" s="450"/>
      <c r="V30" s="450">
        <v>240</v>
      </c>
      <c r="W30" s="450"/>
      <c r="X30" s="450"/>
      <c r="Y30" s="450"/>
      <c r="Z30" s="450"/>
      <c r="AA30" s="450">
        <f t="shared" si="0"/>
        <v>1</v>
      </c>
      <c r="AB30" s="450"/>
      <c r="AC30" s="450"/>
      <c r="AD30" s="450"/>
      <c r="AE30" s="461"/>
      <c r="AF30" s="507">
        <v>1</v>
      </c>
      <c r="AG30" s="456"/>
      <c r="AH30" s="456"/>
      <c r="AI30" s="456"/>
      <c r="AJ30" s="525"/>
      <c r="AK30" s="460">
        <v>282</v>
      </c>
      <c r="AL30" s="450"/>
      <c r="AM30" s="450"/>
      <c r="AN30" s="450"/>
      <c r="AO30" s="450"/>
      <c r="AP30" s="450" t="s">
        <v>197</v>
      </c>
      <c r="AQ30" s="450"/>
      <c r="AR30" s="450"/>
      <c r="AS30" s="450"/>
      <c r="AT30" s="450"/>
      <c r="AU30" s="450" t="s">
        <v>197</v>
      </c>
      <c r="AV30" s="450"/>
      <c r="AW30" s="450"/>
      <c r="AX30" s="450"/>
      <c r="AY30" s="450"/>
      <c r="AZ30" s="597" t="s">
        <v>197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464</v>
      </c>
      <c r="C31" s="420"/>
      <c r="D31" s="420"/>
      <c r="E31" s="420"/>
      <c r="F31" s="420"/>
      <c r="G31" s="420"/>
      <c r="H31" s="420"/>
      <c r="I31" s="420"/>
      <c r="J31" s="420"/>
      <c r="K31" s="420"/>
      <c r="L31" s="420"/>
      <c r="M31" s="420"/>
      <c r="N31" s="420"/>
      <c r="O31" s="420"/>
      <c r="P31" s="432"/>
      <c r="Q31" s="438">
        <v>378</v>
      </c>
      <c r="R31" s="450"/>
      <c r="S31" s="450"/>
      <c r="T31" s="450"/>
      <c r="U31" s="450"/>
      <c r="V31" s="450">
        <v>372</v>
      </c>
      <c r="W31" s="450"/>
      <c r="X31" s="450"/>
      <c r="Y31" s="450"/>
      <c r="Z31" s="450"/>
      <c r="AA31" s="450">
        <f t="shared" si="0"/>
        <v>6</v>
      </c>
      <c r="AB31" s="450"/>
      <c r="AC31" s="450"/>
      <c r="AD31" s="450"/>
      <c r="AE31" s="461"/>
      <c r="AF31" s="507">
        <v>178</v>
      </c>
      <c r="AG31" s="456"/>
      <c r="AH31" s="456"/>
      <c r="AI31" s="456"/>
      <c r="AJ31" s="525"/>
      <c r="AK31" s="460">
        <v>12</v>
      </c>
      <c r="AL31" s="450"/>
      <c r="AM31" s="450"/>
      <c r="AN31" s="450"/>
      <c r="AO31" s="450"/>
      <c r="AP31" s="450">
        <v>4</v>
      </c>
      <c r="AQ31" s="450"/>
      <c r="AR31" s="450"/>
      <c r="AS31" s="450"/>
      <c r="AT31" s="450"/>
      <c r="AU31" s="450" t="s">
        <v>197</v>
      </c>
      <c r="AV31" s="450"/>
      <c r="AW31" s="450"/>
      <c r="AX31" s="450"/>
      <c r="AY31" s="450"/>
      <c r="AZ31" s="597" t="s">
        <v>197</v>
      </c>
      <c r="BA31" s="597"/>
      <c r="BB31" s="597"/>
      <c r="BC31" s="597"/>
      <c r="BD31" s="597"/>
      <c r="BE31" s="565" t="s">
        <v>465</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453</v>
      </c>
      <c r="C32" s="420"/>
      <c r="D32" s="420"/>
      <c r="E32" s="420"/>
      <c r="F32" s="420"/>
      <c r="G32" s="420"/>
      <c r="H32" s="420"/>
      <c r="I32" s="420"/>
      <c r="J32" s="420"/>
      <c r="K32" s="420"/>
      <c r="L32" s="420"/>
      <c r="M32" s="420"/>
      <c r="N32" s="420"/>
      <c r="O32" s="420"/>
      <c r="P32" s="432"/>
      <c r="Q32" s="438">
        <v>300</v>
      </c>
      <c r="R32" s="450"/>
      <c r="S32" s="450"/>
      <c r="T32" s="450"/>
      <c r="U32" s="450"/>
      <c r="V32" s="450">
        <v>326</v>
      </c>
      <c r="W32" s="450"/>
      <c r="X32" s="450"/>
      <c r="Y32" s="450"/>
      <c r="Z32" s="450"/>
      <c r="AA32" s="450">
        <f t="shared" si="0"/>
        <v>-26</v>
      </c>
      <c r="AB32" s="450"/>
      <c r="AC32" s="450"/>
      <c r="AD32" s="450"/>
      <c r="AE32" s="461"/>
      <c r="AF32" s="507">
        <v>328</v>
      </c>
      <c r="AG32" s="456"/>
      <c r="AH32" s="456"/>
      <c r="AI32" s="456"/>
      <c r="AJ32" s="525"/>
      <c r="AK32" s="460">
        <v>17</v>
      </c>
      <c r="AL32" s="450"/>
      <c r="AM32" s="450"/>
      <c r="AN32" s="450"/>
      <c r="AO32" s="450"/>
      <c r="AP32" s="450">
        <v>1064</v>
      </c>
      <c r="AQ32" s="450"/>
      <c r="AR32" s="450"/>
      <c r="AS32" s="450"/>
      <c r="AT32" s="450"/>
      <c r="AU32" s="450" t="s">
        <v>197</v>
      </c>
      <c r="AV32" s="450"/>
      <c r="AW32" s="450"/>
      <c r="AX32" s="450"/>
      <c r="AY32" s="450"/>
      <c r="AZ32" s="597" t="s">
        <v>197</v>
      </c>
      <c r="BA32" s="597"/>
      <c r="BB32" s="597"/>
      <c r="BC32" s="597"/>
      <c r="BD32" s="597"/>
      <c r="BE32" s="565" t="s">
        <v>465</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231</v>
      </c>
      <c r="C33" s="420"/>
      <c r="D33" s="420"/>
      <c r="E33" s="420"/>
      <c r="F33" s="420"/>
      <c r="G33" s="420"/>
      <c r="H33" s="420"/>
      <c r="I33" s="420"/>
      <c r="J33" s="420"/>
      <c r="K33" s="420"/>
      <c r="L33" s="420"/>
      <c r="M33" s="420"/>
      <c r="N33" s="420"/>
      <c r="O33" s="420"/>
      <c r="P33" s="432"/>
      <c r="Q33" s="438">
        <v>80</v>
      </c>
      <c r="R33" s="450"/>
      <c r="S33" s="450"/>
      <c r="T33" s="450"/>
      <c r="U33" s="450"/>
      <c r="V33" s="450">
        <v>121</v>
      </c>
      <c r="W33" s="450"/>
      <c r="X33" s="450"/>
      <c r="Y33" s="450"/>
      <c r="Z33" s="450"/>
      <c r="AA33" s="450">
        <f t="shared" si="0"/>
        <v>-41</v>
      </c>
      <c r="AB33" s="450"/>
      <c r="AC33" s="450"/>
      <c r="AD33" s="450"/>
      <c r="AE33" s="461"/>
      <c r="AF33" s="507">
        <v>-11</v>
      </c>
      <c r="AG33" s="456"/>
      <c r="AH33" s="456"/>
      <c r="AI33" s="456"/>
      <c r="AJ33" s="525"/>
      <c r="AK33" s="460">
        <v>78</v>
      </c>
      <c r="AL33" s="450"/>
      <c r="AM33" s="450"/>
      <c r="AN33" s="450"/>
      <c r="AO33" s="450"/>
      <c r="AP33" s="450" t="s">
        <v>197</v>
      </c>
      <c r="AQ33" s="450"/>
      <c r="AR33" s="450"/>
      <c r="AS33" s="450"/>
      <c r="AT33" s="450"/>
      <c r="AU33" s="450" t="s">
        <v>197</v>
      </c>
      <c r="AV33" s="450"/>
      <c r="AW33" s="450"/>
      <c r="AX33" s="450"/>
      <c r="AY33" s="450"/>
      <c r="AZ33" s="597">
        <v>1.1000000000000001</v>
      </c>
      <c r="BA33" s="597"/>
      <c r="BB33" s="597"/>
      <c r="BC33" s="597"/>
      <c r="BD33" s="597"/>
      <c r="BE33" s="565" t="s">
        <v>465</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230</v>
      </c>
      <c r="C34" s="420"/>
      <c r="D34" s="420"/>
      <c r="E34" s="420"/>
      <c r="F34" s="420"/>
      <c r="G34" s="420"/>
      <c r="H34" s="420"/>
      <c r="I34" s="420"/>
      <c r="J34" s="420"/>
      <c r="K34" s="420"/>
      <c r="L34" s="420"/>
      <c r="M34" s="420"/>
      <c r="N34" s="420"/>
      <c r="O34" s="420"/>
      <c r="P34" s="432"/>
      <c r="Q34" s="438">
        <v>11</v>
      </c>
      <c r="R34" s="450"/>
      <c r="S34" s="450"/>
      <c r="T34" s="450"/>
      <c r="U34" s="450"/>
      <c r="V34" s="450">
        <v>10</v>
      </c>
      <c r="W34" s="450"/>
      <c r="X34" s="450"/>
      <c r="Y34" s="450"/>
      <c r="Z34" s="450"/>
      <c r="AA34" s="450">
        <f t="shared" si="0"/>
        <v>1</v>
      </c>
      <c r="AB34" s="450"/>
      <c r="AC34" s="450"/>
      <c r="AD34" s="450"/>
      <c r="AE34" s="461"/>
      <c r="AF34" s="507">
        <v>48</v>
      </c>
      <c r="AG34" s="456"/>
      <c r="AH34" s="456"/>
      <c r="AI34" s="456"/>
      <c r="AJ34" s="525"/>
      <c r="AK34" s="460" t="s">
        <v>197</v>
      </c>
      <c r="AL34" s="450"/>
      <c r="AM34" s="450"/>
      <c r="AN34" s="450"/>
      <c r="AO34" s="450"/>
      <c r="AP34" s="450" t="s">
        <v>197</v>
      </c>
      <c r="AQ34" s="450"/>
      <c r="AR34" s="450"/>
      <c r="AS34" s="450"/>
      <c r="AT34" s="450"/>
      <c r="AU34" s="450" t="s">
        <v>197</v>
      </c>
      <c r="AV34" s="450"/>
      <c r="AW34" s="450"/>
      <c r="AX34" s="450"/>
      <c r="AY34" s="450"/>
      <c r="AZ34" s="597" t="s">
        <v>197</v>
      </c>
      <c r="BA34" s="597"/>
      <c r="BB34" s="597"/>
      <c r="BC34" s="597"/>
      <c r="BD34" s="597"/>
      <c r="BE34" s="565" t="s">
        <v>465</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466</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717</v>
      </c>
      <c r="AG63" s="452"/>
      <c r="AH63" s="452"/>
      <c r="AI63" s="452"/>
      <c r="AJ63" s="526"/>
      <c r="AK63" s="534"/>
      <c r="AL63" s="455"/>
      <c r="AM63" s="455"/>
      <c r="AN63" s="455"/>
      <c r="AO63" s="455"/>
      <c r="AP63" s="452">
        <f>SUM(AP28:AT34)</f>
        <v>1068</v>
      </c>
      <c r="AQ63" s="452"/>
      <c r="AR63" s="452"/>
      <c r="AS63" s="452"/>
      <c r="AT63" s="452"/>
      <c r="AU63" s="452">
        <f>SUM(AU28:AY34)</f>
        <v>0</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417</v>
      </c>
      <c r="B66" s="397"/>
      <c r="C66" s="397"/>
      <c r="D66" s="397"/>
      <c r="E66" s="397"/>
      <c r="F66" s="397"/>
      <c r="G66" s="397"/>
      <c r="H66" s="397"/>
      <c r="I66" s="397"/>
      <c r="J66" s="397"/>
      <c r="K66" s="397"/>
      <c r="L66" s="397"/>
      <c r="M66" s="397"/>
      <c r="N66" s="397"/>
      <c r="O66" s="397"/>
      <c r="P66" s="429"/>
      <c r="Q66" s="435" t="s">
        <v>458</v>
      </c>
      <c r="R66" s="447"/>
      <c r="S66" s="447"/>
      <c r="T66" s="447"/>
      <c r="U66" s="458"/>
      <c r="V66" s="435" t="s">
        <v>459</v>
      </c>
      <c r="W66" s="447"/>
      <c r="X66" s="447"/>
      <c r="Y66" s="447"/>
      <c r="Z66" s="458"/>
      <c r="AA66" s="435" t="s">
        <v>460</v>
      </c>
      <c r="AB66" s="447"/>
      <c r="AC66" s="447"/>
      <c r="AD66" s="447"/>
      <c r="AE66" s="458"/>
      <c r="AF66" s="512" t="s">
        <v>249</v>
      </c>
      <c r="AG66" s="520"/>
      <c r="AH66" s="520"/>
      <c r="AI66" s="520"/>
      <c r="AJ66" s="530"/>
      <c r="AK66" s="435" t="s">
        <v>393</v>
      </c>
      <c r="AL66" s="397"/>
      <c r="AM66" s="397"/>
      <c r="AN66" s="397"/>
      <c r="AO66" s="429"/>
      <c r="AP66" s="435" t="s">
        <v>362</v>
      </c>
      <c r="AQ66" s="447"/>
      <c r="AR66" s="447"/>
      <c r="AS66" s="447"/>
      <c r="AT66" s="458"/>
      <c r="AU66" s="435" t="s">
        <v>467</v>
      </c>
      <c r="AV66" s="447"/>
      <c r="AW66" s="447"/>
      <c r="AX66" s="447"/>
      <c r="AY66" s="458"/>
      <c r="AZ66" s="435" t="s">
        <v>448</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535</v>
      </c>
      <c r="C68" s="419"/>
      <c r="D68" s="419"/>
      <c r="E68" s="419"/>
      <c r="F68" s="419"/>
      <c r="G68" s="419"/>
      <c r="H68" s="419"/>
      <c r="I68" s="419"/>
      <c r="J68" s="419"/>
      <c r="K68" s="419"/>
      <c r="L68" s="419"/>
      <c r="M68" s="419"/>
      <c r="N68" s="419"/>
      <c r="O68" s="419"/>
      <c r="P68" s="431"/>
      <c r="Q68" s="437">
        <v>8445</v>
      </c>
      <c r="R68" s="449"/>
      <c r="S68" s="449"/>
      <c r="T68" s="449"/>
      <c r="U68" s="449"/>
      <c r="V68" s="449">
        <v>6617</v>
      </c>
      <c r="W68" s="449"/>
      <c r="X68" s="449"/>
      <c r="Y68" s="449"/>
      <c r="Z68" s="449"/>
      <c r="AA68" s="450">
        <f t="shared" ref="AA68:AA75" si="1">Q68-V68</f>
        <v>1828</v>
      </c>
      <c r="AB68" s="450"/>
      <c r="AC68" s="450"/>
      <c r="AD68" s="450"/>
      <c r="AE68" s="450"/>
      <c r="AF68" s="449" t="s">
        <v>197</v>
      </c>
      <c r="AG68" s="449"/>
      <c r="AH68" s="449"/>
      <c r="AI68" s="449"/>
      <c r="AJ68" s="449"/>
      <c r="AK68" s="449">
        <v>14</v>
      </c>
      <c r="AL68" s="449"/>
      <c r="AM68" s="449"/>
      <c r="AN68" s="449"/>
      <c r="AO68" s="449"/>
      <c r="AP68" s="449" t="s">
        <v>197</v>
      </c>
      <c r="AQ68" s="449"/>
      <c r="AR68" s="449"/>
      <c r="AS68" s="449"/>
      <c r="AT68" s="449"/>
      <c r="AU68" s="449" t="s">
        <v>197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536</v>
      </c>
      <c r="C69" s="420"/>
      <c r="D69" s="420"/>
      <c r="E69" s="420"/>
      <c r="F69" s="420"/>
      <c r="G69" s="420"/>
      <c r="H69" s="420"/>
      <c r="I69" s="420"/>
      <c r="J69" s="420"/>
      <c r="K69" s="420"/>
      <c r="L69" s="420"/>
      <c r="M69" s="420"/>
      <c r="N69" s="420"/>
      <c r="O69" s="420"/>
      <c r="P69" s="432"/>
      <c r="Q69" s="438">
        <v>1514</v>
      </c>
      <c r="R69" s="450"/>
      <c r="S69" s="450"/>
      <c r="T69" s="450"/>
      <c r="U69" s="450"/>
      <c r="V69" s="450">
        <v>1513</v>
      </c>
      <c r="W69" s="450"/>
      <c r="X69" s="450"/>
      <c r="Y69" s="450"/>
      <c r="Z69" s="450"/>
      <c r="AA69" s="450">
        <f t="shared" si="1"/>
        <v>1</v>
      </c>
      <c r="AB69" s="450"/>
      <c r="AC69" s="450"/>
      <c r="AD69" s="450"/>
      <c r="AE69" s="450"/>
      <c r="AF69" s="450" t="s">
        <v>197</v>
      </c>
      <c r="AG69" s="450"/>
      <c r="AH69" s="450"/>
      <c r="AI69" s="450"/>
      <c r="AJ69" s="450"/>
      <c r="AK69" s="450" t="s">
        <v>197</v>
      </c>
      <c r="AL69" s="450"/>
      <c r="AM69" s="450"/>
      <c r="AN69" s="450"/>
      <c r="AO69" s="450"/>
      <c r="AP69" s="450" t="s">
        <v>197</v>
      </c>
      <c r="AQ69" s="450"/>
      <c r="AR69" s="450"/>
      <c r="AS69" s="450"/>
      <c r="AT69" s="450"/>
      <c r="AU69" s="450" t="s">
        <v>197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483</v>
      </c>
      <c r="C70" s="420"/>
      <c r="D70" s="420"/>
      <c r="E70" s="420"/>
      <c r="F70" s="420"/>
      <c r="G70" s="420"/>
      <c r="H70" s="420"/>
      <c r="I70" s="420"/>
      <c r="J70" s="420"/>
      <c r="K70" s="420"/>
      <c r="L70" s="420"/>
      <c r="M70" s="420"/>
      <c r="N70" s="420"/>
      <c r="O70" s="420"/>
      <c r="P70" s="432"/>
      <c r="Q70" s="438">
        <v>2</v>
      </c>
      <c r="R70" s="450"/>
      <c r="S70" s="450"/>
      <c r="T70" s="450"/>
      <c r="U70" s="450"/>
      <c r="V70" s="450">
        <v>0</v>
      </c>
      <c r="W70" s="450"/>
      <c r="X70" s="450"/>
      <c r="Y70" s="450"/>
      <c r="Z70" s="450"/>
      <c r="AA70" s="450">
        <f t="shared" si="1"/>
        <v>2</v>
      </c>
      <c r="AB70" s="450"/>
      <c r="AC70" s="450"/>
      <c r="AD70" s="450"/>
      <c r="AE70" s="450"/>
      <c r="AF70" s="450" t="s">
        <v>197</v>
      </c>
      <c r="AG70" s="450"/>
      <c r="AH70" s="450"/>
      <c r="AI70" s="450"/>
      <c r="AJ70" s="450"/>
      <c r="AK70" s="450" t="s">
        <v>197</v>
      </c>
      <c r="AL70" s="450"/>
      <c r="AM70" s="450"/>
      <c r="AN70" s="450"/>
      <c r="AO70" s="450"/>
      <c r="AP70" s="450" t="s">
        <v>197</v>
      </c>
      <c r="AQ70" s="450"/>
      <c r="AR70" s="450"/>
      <c r="AS70" s="450"/>
      <c r="AT70" s="450"/>
      <c r="AU70" s="450" t="s">
        <v>197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537</v>
      </c>
      <c r="C71" s="420"/>
      <c r="D71" s="420"/>
      <c r="E71" s="420"/>
      <c r="F71" s="420"/>
      <c r="G71" s="420"/>
      <c r="H71" s="420"/>
      <c r="I71" s="420"/>
      <c r="J71" s="420"/>
      <c r="K71" s="420"/>
      <c r="L71" s="420"/>
      <c r="M71" s="420"/>
      <c r="N71" s="420"/>
      <c r="O71" s="420"/>
      <c r="P71" s="432"/>
      <c r="Q71" s="438">
        <v>53</v>
      </c>
      <c r="R71" s="450"/>
      <c r="S71" s="450"/>
      <c r="T71" s="450"/>
      <c r="U71" s="450"/>
      <c r="V71" s="450">
        <v>29</v>
      </c>
      <c r="W71" s="450"/>
      <c r="X71" s="450"/>
      <c r="Y71" s="450"/>
      <c r="Z71" s="450"/>
      <c r="AA71" s="450">
        <f t="shared" si="1"/>
        <v>24</v>
      </c>
      <c r="AB71" s="450"/>
      <c r="AC71" s="450"/>
      <c r="AD71" s="450"/>
      <c r="AE71" s="450"/>
      <c r="AF71" s="450" t="s">
        <v>197</v>
      </c>
      <c r="AG71" s="450"/>
      <c r="AH71" s="450"/>
      <c r="AI71" s="450"/>
      <c r="AJ71" s="450"/>
      <c r="AK71" s="450" t="s">
        <v>197</v>
      </c>
      <c r="AL71" s="450"/>
      <c r="AM71" s="450"/>
      <c r="AN71" s="450"/>
      <c r="AO71" s="450"/>
      <c r="AP71" s="450" t="s">
        <v>197</v>
      </c>
      <c r="AQ71" s="450"/>
      <c r="AR71" s="450"/>
      <c r="AS71" s="450"/>
      <c r="AT71" s="450"/>
      <c r="AU71" s="450" t="s">
        <v>197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537</v>
      </c>
      <c r="C72" s="420"/>
      <c r="D72" s="420"/>
      <c r="E72" s="420"/>
      <c r="F72" s="420"/>
      <c r="G72" s="420"/>
      <c r="H72" s="420"/>
      <c r="I72" s="420"/>
      <c r="J72" s="420"/>
      <c r="K72" s="420"/>
      <c r="L72" s="420"/>
      <c r="M72" s="420"/>
      <c r="N72" s="420"/>
      <c r="O72" s="420"/>
      <c r="P72" s="432"/>
      <c r="Q72" s="438">
        <v>43</v>
      </c>
      <c r="R72" s="450"/>
      <c r="S72" s="450"/>
      <c r="T72" s="450"/>
      <c r="U72" s="450"/>
      <c r="V72" s="450">
        <v>42</v>
      </c>
      <c r="W72" s="450"/>
      <c r="X72" s="450"/>
      <c r="Y72" s="450"/>
      <c r="Z72" s="450"/>
      <c r="AA72" s="450">
        <f t="shared" si="1"/>
        <v>1</v>
      </c>
      <c r="AB72" s="450"/>
      <c r="AC72" s="450"/>
      <c r="AD72" s="450"/>
      <c r="AE72" s="450"/>
      <c r="AF72" s="450" t="s">
        <v>197</v>
      </c>
      <c r="AG72" s="450"/>
      <c r="AH72" s="450"/>
      <c r="AI72" s="450"/>
      <c r="AJ72" s="450"/>
      <c r="AK72" s="450" t="s">
        <v>197</v>
      </c>
      <c r="AL72" s="450"/>
      <c r="AM72" s="450"/>
      <c r="AN72" s="450"/>
      <c r="AO72" s="450"/>
      <c r="AP72" s="450" t="s">
        <v>197</v>
      </c>
      <c r="AQ72" s="450"/>
      <c r="AR72" s="450"/>
      <c r="AS72" s="450"/>
      <c r="AT72" s="450"/>
      <c r="AU72" s="450" t="s">
        <v>197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128</v>
      </c>
      <c r="C73" s="420"/>
      <c r="D73" s="420"/>
      <c r="E73" s="420"/>
      <c r="F73" s="420"/>
      <c r="G73" s="420"/>
      <c r="H73" s="420"/>
      <c r="I73" s="420"/>
      <c r="J73" s="420"/>
      <c r="K73" s="420"/>
      <c r="L73" s="420"/>
      <c r="M73" s="420"/>
      <c r="N73" s="420"/>
      <c r="O73" s="420"/>
      <c r="P73" s="432"/>
      <c r="Q73" s="438">
        <v>5368</v>
      </c>
      <c r="R73" s="450"/>
      <c r="S73" s="450"/>
      <c r="T73" s="450"/>
      <c r="U73" s="450"/>
      <c r="V73" s="450">
        <v>5132</v>
      </c>
      <c r="W73" s="450"/>
      <c r="X73" s="450"/>
      <c r="Y73" s="450"/>
      <c r="Z73" s="450"/>
      <c r="AA73" s="461">
        <f t="shared" si="1"/>
        <v>236</v>
      </c>
      <c r="AB73" s="456"/>
      <c r="AC73" s="456"/>
      <c r="AD73" s="456"/>
      <c r="AE73" s="460"/>
      <c r="AF73" s="450">
        <v>77</v>
      </c>
      <c r="AG73" s="450"/>
      <c r="AH73" s="450"/>
      <c r="AI73" s="450"/>
      <c r="AJ73" s="450"/>
      <c r="AK73" s="450">
        <v>278</v>
      </c>
      <c r="AL73" s="450"/>
      <c r="AM73" s="450"/>
      <c r="AN73" s="450"/>
      <c r="AO73" s="450"/>
      <c r="AP73" s="450">
        <v>111</v>
      </c>
      <c r="AQ73" s="450"/>
      <c r="AR73" s="450"/>
      <c r="AS73" s="450"/>
      <c r="AT73" s="450"/>
      <c r="AU73" s="461" t="s">
        <v>197</v>
      </c>
      <c r="AV73" s="456"/>
      <c r="AW73" s="456"/>
      <c r="AX73" s="456"/>
      <c r="AY73" s="46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148</v>
      </c>
      <c r="C74" s="420"/>
      <c r="D74" s="420"/>
      <c r="E74" s="420"/>
      <c r="F74" s="420"/>
      <c r="G74" s="420"/>
      <c r="H74" s="420"/>
      <c r="I74" s="420"/>
      <c r="J74" s="420"/>
      <c r="K74" s="420"/>
      <c r="L74" s="420"/>
      <c r="M74" s="420"/>
      <c r="N74" s="420"/>
      <c r="O74" s="420"/>
      <c r="P74" s="432"/>
      <c r="Q74" s="444">
        <v>997</v>
      </c>
      <c r="R74" s="456"/>
      <c r="S74" s="456"/>
      <c r="T74" s="456"/>
      <c r="U74" s="460"/>
      <c r="V74" s="461">
        <v>947</v>
      </c>
      <c r="W74" s="456"/>
      <c r="X74" s="456"/>
      <c r="Y74" s="456"/>
      <c r="Z74" s="460"/>
      <c r="AA74" s="461">
        <f t="shared" si="1"/>
        <v>50</v>
      </c>
      <c r="AB74" s="456"/>
      <c r="AC74" s="456"/>
      <c r="AD74" s="456"/>
      <c r="AE74" s="460"/>
      <c r="AF74" s="461">
        <v>50</v>
      </c>
      <c r="AG74" s="456"/>
      <c r="AH74" s="456"/>
      <c r="AI74" s="456"/>
      <c r="AJ74" s="460"/>
      <c r="AK74" s="461" t="s">
        <v>197</v>
      </c>
      <c r="AL74" s="456"/>
      <c r="AM74" s="456"/>
      <c r="AN74" s="456"/>
      <c r="AO74" s="460"/>
      <c r="AP74" s="461" t="s">
        <v>197</v>
      </c>
      <c r="AQ74" s="456"/>
      <c r="AR74" s="456"/>
      <c r="AS74" s="456"/>
      <c r="AT74" s="460"/>
      <c r="AU74" s="461" t="s">
        <v>197</v>
      </c>
      <c r="AV74" s="456"/>
      <c r="AW74" s="456"/>
      <c r="AX74" s="456"/>
      <c r="AY74" s="46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538</v>
      </c>
      <c r="C75" s="420"/>
      <c r="D75" s="420"/>
      <c r="E75" s="420"/>
      <c r="F75" s="420"/>
      <c r="G75" s="420"/>
      <c r="H75" s="420"/>
      <c r="I75" s="420"/>
      <c r="J75" s="420"/>
      <c r="K75" s="420"/>
      <c r="L75" s="420"/>
      <c r="M75" s="420"/>
      <c r="N75" s="420"/>
      <c r="O75" s="420"/>
      <c r="P75" s="432"/>
      <c r="Q75" s="444">
        <v>259339</v>
      </c>
      <c r="R75" s="456"/>
      <c r="S75" s="456"/>
      <c r="T75" s="456"/>
      <c r="U75" s="460"/>
      <c r="V75" s="461">
        <v>254515</v>
      </c>
      <c r="W75" s="456"/>
      <c r="X75" s="456"/>
      <c r="Y75" s="456"/>
      <c r="Z75" s="460"/>
      <c r="AA75" s="461">
        <f t="shared" si="1"/>
        <v>4824</v>
      </c>
      <c r="AB75" s="456"/>
      <c r="AC75" s="456"/>
      <c r="AD75" s="456"/>
      <c r="AE75" s="460"/>
      <c r="AF75" s="461">
        <v>4824</v>
      </c>
      <c r="AG75" s="456"/>
      <c r="AH75" s="456"/>
      <c r="AI75" s="456"/>
      <c r="AJ75" s="460"/>
      <c r="AK75" s="461">
        <v>1141</v>
      </c>
      <c r="AL75" s="456"/>
      <c r="AM75" s="456"/>
      <c r="AN75" s="456"/>
      <c r="AO75" s="460"/>
      <c r="AP75" s="461" t="s">
        <v>197</v>
      </c>
      <c r="AQ75" s="456"/>
      <c r="AR75" s="456"/>
      <c r="AS75" s="456"/>
      <c r="AT75" s="460"/>
      <c r="AU75" s="461" t="s">
        <v>197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SUM(AF68:AJ74)</f>
        <v>127</v>
      </c>
      <c r="AG88" s="452"/>
      <c r="AH88" s="452"/>
      <c r="AI88" s="452"/>
      <c r="AJ88" s="452"/>
      <c r="AK88" s="455"/>
      <c r="AL88" s="455"/>
      <c r="AM88" s="455"/>
      <c r="AN88" s="455"/>
      <c r="AO88" s="455"/>
      <c r="AP88" s="452">
        <f>SUM(AP68:AT74)</f>
        <v>111</v>
      </c>
      <c r="AQ88" s="452"/>
      <c r="AR88" s="452"/>
      <c r="AS88" s="452"/>
      <c r="AT88" s="452"/>
      <c r="AU88" s="452">
        <f>SUM(AU68:AY74)</f>
        <v>0</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f>SUM(CR7)</f>
        <v>62</v>
      </c>
      <c r="CS102" s="604"/>
      <c r="CT102" s="604"/>
      <c r="CU102" s="604"/>
      <c r="CV102" s="697"/>
      <c r="CW102" s="696">
        <f>SUM(CW7)</f>
        <v>0</v>
      </c>
      <c r="CX102" s="604"/>
      <c r="CY102" s="604"/>
      <c r="CZ102" s="604"/>
      <c r="DA102" s="697"/>
      <c r="DB102" s="696">
        <f>SUM(DB7)</f>
        <v>0</v>
      </c>
      <c r="DC102" s="604"/>
      <c r="DD102" s="604"/>
      <c r="DE102" s="604"/>
      <c r="DF102" s="697"/>
      <c r="DG102" s="696">
        <f>SUM(DG7)</f>
        <v>0</v>
      </c>
      <c r="DH102" s="604"/>
      <c r="DI102" s="604"/>
      <c r="DJ102" s="604"/>
      <c r="DK102" s="697"/>
      <c r="DL102" s="696">
        <f>SUM(DL7)</f>
        <v>158</v>
      </c>
      <c r="DM102" s="604"/>
      <c r="DN102" s="604"/>
      <c r="DO102" s="604"/>
      <c r="DP102" s="697"/>
      <c r="DQ102" s="696">
        <f>SUM(DQ7)</f>
        <v>46</v>
      </c>
      <c r="DR102" s="604"/>
      <c r="DS102" s="604"/>
      <c r="DT102" s="604"/>
      <c r="DU102" s="697"/>
      <c r="DV102" s="696"/>
      <c r="DW102" s="604"/>
      <c r="DX102" s="604"/>
      <c r="DY102" s="604"/>
      <c r="DZ102" s="697"/>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473</v>
      </c>
      <c r="AB109" s="406"/>
      <c r="AC109" s="406"/>
      <c r="AD109" s="406"/>
      <c r="AE109" s="469"/>
      <c r="AF109" s="480" t="s">
        <v>474</v>
      </c>
      <c r="AG109" s="406"/>
      <c r="AH109" s="406"/>
      <c r="AI109" s="406"/>
      <c r="AJ109" s="469"/>
      <c r="AK109" s="480" t="s">
        <v>186</v>
      </c>
      <c r="AL109" s="406"/>
      <c r="AM109" s="406"/>
      <c r="AN109" s="406"/>
      <c r="AO109" s="469"/>
      <c r="AP109" s="480" t="s">
        <v>476</v>
      </c>
      <c r="AQ109" s="406"/>
      <c r="AR109" s="406"/>
      <c r="AS109" s="406"/>
      <c r="AT109" s="555"/>
      <c r="AU109" s="383" t="s">
        <v>472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473</v>
      </c>
      <c r="BR109" s="406"/>
      <c r="BS109" s="406"/>
      <c r="BT109" s="406"/>
      <c r="BU109" s="469"/>
      <c r="BV109" s="480" t="s">
        <v>474</v>
      </c>
      <c r="BW109" s="406"/>
      <c r="BX109" s="406"/>
      <c r="BY109" s="406"/>
      <c r="BZ109" s="469"/>
      <c r="CA109" s="480" t="s">
        <v>186</v>
      </c>
      <c r="CB109" s="406"/>
      <c r="CC109" s="406"/>
      <c r="CD109" s="406"/>
      <c r="CE109" s="469"/>
      <c r="CF109" s="655" t="s">
        <v>476</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473</v>
      </c>
      <c r="DH109" s="406"/>
      <c r="DI109" s="406"/>
      <c r="DJ109" s="406"/>
      <c r="DK109" s="469"/>
      <c r="DL109" s="480" t="s">
        <v>474</v>
      </c>
      <c r="DM109" s="406"/>
      <c r="DN109" s="406"/>
      <c r="DO109" s="406"/>
      <c r="DP109" s="469"/>
      <c r="DQ109" s="480" t="s">
        <v>186</v>
      </c>
      <c r="DR109" s="406"/>
      <c r="DS109" s="406"/>
      <c r="DT109" s="406"/>
      <c r="DU109" s="469"/>
      <c r="DV109" s="480" t="s">
        <v>476</v>
      </c>
      <c r="DW109" s="406"/>
      <c r="DX109" s="406"/>
      <c r="DY109" s="406"/>
      <c r="DZ109" s="555"/>
    </row>
    <row r="110" spans="1:131" s="365" customFormat="1" ht="26.25" customHeight="1">
      <c r="A110" s="384" t="s">
        <v>332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663116</v>
      </c>
      <c r="AB110" s="487"/>
      <c r="AC110" s="487"/>
      <c r="AD110" s="487"/>
      <c r="AE110" s="498"/>
      <c r="AF110" s="514">
        <v>667684</v>
      </c>
      <c r="AG110" s="487"/>
      <c r="AH110" s="487"/>
      <c r="AI110" s="487"/>
      <c r="AJ110" s="498"/>
      <c r="AK110" s="514">
        <v>681438</v>
      </c>
      <c r="AL110" s="487"/>
      <c r="AM110" s="487"/>
      <c r="AN110" s="487"/>
      <c r="AO110" s="498"/>
      <c r="AP110" s="538">
        <v>14.1</v>
      </c>
      <c r="AQ110" s="546"/>
      <c r="AR110" s="546"/>
      <c r="AS110" s="546"/>
      <c r="AT110" s="556"/>
      <c r="AU110" s="568" t="s">
        <v>119</v>
      </c>
      <c r="AV110" s="577"/>
      <c r="AW110" s="577"/>
      <c r="AX110" s="577"/>
      <c r="AY110" s="577"/>
      <c r="AZ110" s="424" t="s">
        <v>477</v>
      </c>
      <c r="BA110" s="407"/>
      <c r="BB110" s="407"/>
      <c r="BC110" s="407"/>
      <c r="BD110" s="407"/>
      <c r="BE110" s="407"/>
      <c r="BF110" s="407"/>
      <c r="BG110" s="407"/>
      <c r="BH110" s="407"/>
      <c r="BI110" s="407"/>
      <c r="BJ110" s="407"/>
      <c r="BK110" s="407"/>
      <c r="BL110" s="407"/>
      <c r="BM110" s="407"/>
      <c r="BN110" s="407"/>
      <c r="BO110" s="407"/>
      <c r="BP110" s="470"/>
      <c r="BQ110" s="632">
        <v>7958194</v>
      </c>
      <c r="BR110" s="640"/>
      <c r="BS110" s="640"/>
      <c r="BT110" s="640"/>
      <c r="BU110" s="640"/>
      <c r="BV110" s="640">
        <v>8551806</v>
      </c>
      <c r="BW110" s="640"/>
      <c r="BX110" s="640"/>
      <c r="BY110" s="640"/>
      <c r="BZ110" s="640"/>
      <c r="CA110" s="640">
        <v>9311709</v>
      </c>
      <c r="CB110" s="640"/>
      <c r="CC110" s="640"/>
      <c r="CD110" s="640"/>
      <c r="CE110" s="640"/>
      <c r="CF110" s="656">
        <v>193.1</v>
      </c>
      <c r="CG110" s="660"/>
      <c r="CH110" s="660"/>
      <c r="CI110" s="660"/>
      <c r="CJ110" s="660"/>
      <c r="CK110" s="672" t="s">
        <v>391</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0"/>
    </row>
    <row r="111" spans="1:131" s="365" customFormat="1" ht="26.25" customHeight="1">
      <c r="A111" s="385" t="s">
        <v>457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3" t="s">
        <v>197</v>
      </c>
      <c r="BR111" s="641"/>
      <c r="BS111" s="641"/>
      <c r="BT111" s="641"/>
      <c r="BU111" s="641"/>
      <c r="BV111" s="641" t="s">
        <v>197</v>
      </c>
      <c r="BW111" s="641"/>
      <c r="BX111" s="641"/>
      <c r="BY111" s="641"/>
      <c r="BZ111" s="641"/>
      <c r="CA111" s="641" t="s">
        <v>197</v>
      </c>
      <c r="CB111" s="641"/>
      <c r="CC111" s="641"/>
      <c r="CD111" s="641"/>
      <c r="CE111" s="641"/>
      <c r="CF111" s="657" t="s">
        <v>197</v>
      </c>
      <c r="CG111" s="661"/>
      <c r="CH111" s="661"/>
      <c r="CI111" s="661"/>
      <c r="CJ111" s="661"/>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1"/>
    </row>
    <row r="112" spans="1:131" s="365" customFormat="1" ht="26.25" customHeight="1">
      <c r="A112" s="386" t="s">
        <v>154</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937739</v>
      </c>
      <c r="BR112" s="641"/>
      <c r="BS112" s="641"/>
      <c r="BT112" s="641"/>
      <c r="BU112" s="641"/>
      <c r="BV112" s="641">
        <v>961152</v>
      </c>
      <c r="BW112" s="641"/>
      <c r="BX112" s="641"/>
      <c r="BY112" s="641"/>
      <c r="BZ112" s="641"/>
      <c r="CA112" s="641">
        <v>978687</v>
      </c>
      <c r="CB112" s="641"/>
      <c r="CC112" s="641"/>
      <c r="CD112" s="641"/>
      <c r="CE112" s="641"/>
      <c r="CF112" s="657">
        <v>20.3</v>
      </c>
      <c r="CG112" s="661"/>
      <c r="CH112" s="661"/>
      <c r="CI112" s="661"/>
      <c r="CJ112" s="661"/>
      <c r="CK112" s="673"/>
      <c r="CL112" s="413"/>
      <c r="CM112" s="425" t="s">
        <v>399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1"/>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223310</v>
      </c>
      <c r="AB113" s="446"/>
      <c r="AC113" s="446"/>
      <c r="AD113" s="446"/>
      <c r="AE113" s="499"/>
      <c r="AF113" s="515">
        <v>205426</v>
      </c>
      <c r="AG113" s="446"/>
      <c r="AH113" s="446"/>
      <c r="AI113" s="446"/>
      <c r="AJ113" s="499"/>
      <c r="AK113" s="515">
        <v>196772</v>
      </c>
      <c r="AL113" s="446"/>
      <c r="AM113" s="446"/>
      <c r="AN113" s="446"/>
      <c r="AO113" s="499"/>
      <c r="AP113" s="539">
        <v>4.0999999999999996</v>
      </c>
      <c r="AQ113" s="547"/>
      <c r="AR113" s="547"/>
      <c r="AS113" s="547"/>
      <c r="AT113" s="557"/>
      <c r="AU113" s="569"/>
      <c r="AV113" s="578"/>
      <c r="AW113" s="578"/>
      <c r="AX113" s="578"/>
      <c r="AY113" s="578"/>
      <c r="AZ113" s="425" t="s">
        <v>203</v>
      </c>
      <c r="BA113" s="378"/>
      <c r="BB113" s="378"/>
      <c r="BC113" s="378"/>
      <c r="BD113" s="378"/>
      <c r="BE113" s="378"/>
      <c r="BF113" s="378"/>
      <c r="BG113" s="378"/>
      <c r="BH113" s="378"/>
      <c r="BI113" s="378"/>
      <c r="BJ113" s="378"/>
      <c r="BK113" s="378"/>
      <c r="BL113" s="378"/>
      <c r="BM113" s="378"/>
      <c r="BN113" s="378"/>
      <c r="BO113" s="378"/>
      <c r="BP113" s="472"/>
      <c r="BQ113" s="633">
        <v>107055</v>
      </c>
      <c r="BR113" s="641"/>
      <c r="BS113" s="641"/>
      <c r="BT113" s="641"/>
      <c r="BU113" s="641"/>
      <c r="BV113" s="641">
        <v>95528</v>
      </c>
      <c r="BW113" s="641"/>
      <c r="BX113" s="641"/>
      <c r="BY113" s="641"/>
      <c r="BZ113" s="641"/>
      <c r="CA113" s="641">
        <v>112032</v>
      </c>
      <c r="CB113" s="641"/>
      <c r="CC113" s="641"/>
      <c r="CD113" s="641"/>
      <c r="CE113" s="641"/>
      <c r="CF113" s="657">
        <v>2.2999999999999998</v>
      </c>
      <c r="CG113" s="661"/>
      <c r="CH113" s="661"/>
      <c r="CI113" s="661"/>
      <c r="CJ113" s="661"/>
      <c r="CK113" s="673"/>
      <c r="CL113" s="413"/>
      <c r="CM113" s="425" t="s">
        <v>409</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16307</v>
      </c>
      <c r="AB114" s="446"/>
      <c r="AC114" s="446"/>
      <c r="AD114" s="446"/>
      <c r="AE114" s="499"/>
      <c r="AF114" s="515">
        <v>12965</v>
      </c>
      <c r="AG114" s="446"/>
      <c r="AH114" s="446"/>
      <c r="AI114" s="446"/>
      <c r="AJ114" s="499"/>
      <c r="AK114" s="515">
        <v>10975</v>
      </c>
      <c r="AL114" s="446"/>
      <c r="AM114" s="446"/>
      <c r="AN114" s="446"/>
      <c r="AO114" s="499"/>
      <c r="AP114" s="539">
        <v>0.2</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1096497</v>
      </c>
      <c r="BR114" s="641"/>
      <c r="BS114" s="641"/>
      <c r="BT114" s="641"/>
      <c r="BU114" s="641"/>
      <c r="BV114" s="641">
        <v>834800</v>
      </c>
      <c r="BW114" s="641"/>
      <c r="BX114" s="641"/>
      <c r="BY114" s="641"/>
      <c r="BZ114" s="641"/>
      <c r="CA114" s="641">
        <v>855221</v>
      </c>
      <c r="CB114" s="641"/>
      <c r="CC114" s="641"/>
      <c r="CD114" s="641"/>
      <c r="CE114" s="641"/>
      <c r="CF114" s="657">
        <v>17.7</v>
      </c>
      <c r="CG114" s="661"/>
      <c r="CH114" s="661"/>
      <c r="CI114" s="661"/>
      <c r="CJ114" s="661"/>
      <c r="CK114" s="673"/>
      <c r="CL114" s="413"/>
      <c r="CM114" s="425" t="s">
        <v>486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197</v>
      </c>
      <c r="AB115" s="446"/>
      <c r="AC115" s="446"/>
      <c r="AD115" s="446"/>
      <c r="AE115" s="499"/>
      <c r="AF115" s="515" t="s">
        <v>197</v>
      </c>
      <c r="AG115" s="446"/>
      <c r="AH115" s="446"/>
      <c r="AI115" s="446"/>
      <c r="AJ115" s="499"/>
      <c r="AK115" s="515" t="s">
        <v>197</v>
      </c>
      <c r="AL115" s="446"/>
      <c r="AM115" s="446"/>
      <c r="AN115" s="446"/>
      <c r="AO115" s="499"/>
      <c r="AP115" s="539" t="s">
        <v>197</v>
      </c>
      <c r="AQ115" s="547"/>
      <c r="AR115" s="547"/>
      <c r="AS115" s="547"/>
      <c r="AT115" s="557"/>
      <c r="AU115" s="569"/>
      <c r="AV115" s="578"/>
      <c r="AW115" s="578"/>
      <c r="AX115" s="578"/>
      <c r="AY115" s="578"/>
      <c r="AZ115" s="425" t="s">
        <v>351</v>
      </c>
      <c r="BA115" s="378"/>
      <c r="BB115" s="378"/>
      <c r="BC115" s="378"/>
      <c r="BD115" s="378"/>
      <c r="BE115" s="378"/>
      <c r="BF115" s="378"/>
      <c r="BG115" s="378"/>
      <c r="BH115" s="378"/>
      <c r="BI115" s="378"/>
      <c r="BJ115" s="378"/>
      <c r="BK115" s="378"/>
      <c r="BL115" s="378"/>
      <c r="BM115" s="378"/>
      <c r="BN115" s="378"/>
      <c r="BO115" s="378"/>
      <c r="BP115" s="472"/>
      <c r="BQ115" s="633">
        <v>59424</v>
      </c>
      <c r="BR115" s="641"/>
      <c r="BS115" s="641"/>
      <c r="BT115" s="641"/>
      <c r="BU115" s="641"/>
      <c r="BV115" s="641">
        <v>52288</v>
      </c>
      <c r="BW115" s="641"/>
      <c r="BX115" s="641"/>
      <c r="BY115" s="641"/>
      <c r="BZ115" s="641"/>
      <c r="CA115" s="641">
        <v>45919</v>
      </c>
      <c r="CB115" s="641"/>
      <c r="CC115" s="641"/>
      <c r="CD115" s="641"/>
      <c r="CE115" s="641"/>
      <c r="CF115" s="657">
        <v>1</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t="s">
        <v>197</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902733</v>
      </c>
      <c r="AB117" s="488"/>
      <c r="AC117" s="488"/>
      <c r="AD117" s="488"/>
      <c r="AE117" s="500"/>
      <c r="AF117" s="516">
        <v>886075</v>
      </c>
      <c r="AG117" s="488"/>
      <c r="AH117" s="488"/>
      <c r="AI117" s="488"/>
      <c r="AJ117" s="500"/>
      <c r="AK117" s="516">
        <v>889185</v>
      </c>
      <c r="AL117" s="488"/>
      <c r="AM117" s="488"/>
      <c r="AN117" s="488"/>
      <c r="AO117" s="500"/>
      <c r="AP117" s="540"/>
      <c r="AQ117" s="548"/>
      <c r="AR117" s="548"/>
      <c r="AS117" s="548"/>
      <c r="AT117" s="558"/>
      <c r="AU117" s="569"/>
      <c r="AV117" s="578"/>
      <c r="AW117" s="578"/>
      <c r="AX117" s="578"/>
      <c r="AY117" s="578"/>
      <c r="AZ117" s="426" t="s">
        <v>487</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473</v>
      </c>
      <c r="AB118" s="406"/>
      <c r="AC118" s="406"/>
      <c r="AD118" s="406"/>
      <c r="AE118" s="469"/>
      <c r="AF118" s="480" t="s">
        <v>474</v>
      </c>
      <c r="AG118" s="406"/>
      <c r="AH118" s="406"/>
      <c r="AI118" s="406"/>
      <c r="AJ118" s="469"/>
      <c r="AK118" s="480" t="s">
        <v>186</v>
      </c>
      <c r="AL118" s="406"/>
      <c r="AM118" s="406"/>
      <c r="AN118" s="406"/>
      <c r="AO118" s="469"/>
      <c r="AP118" s="480" t="s">
        <v>476</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391</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168</v>
      </c>
      <c r="BP119" s="629"/>
      <c r="BQ119" s="634">
        <v>10158909</v>
      </c>
      <c r="BR119" s="642"/>
      <c r="BS119" s="642"/>
      <c r="BT119" s="642"/>
      <c r="BU119" s="642"/>
      <c r="BV119" s="642">
        <v>10495574</v>
      </c>
      <c r="BW119" s="642"/>
      <c r="BX119" s="642"/>
      <c r="BY119" s="642"/>
      <c r="BZ119" s="642"/>
      <c r="CA119" s="642">
        <v>11303568</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2"/>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480</v>
      </c>
      <c r="AV120" s="580"/>
      <c r="AW120" s="580"/>
      <c r="AX120" s="580"/>
      <c r="AY120" s="591"/>
      <c r="AZ120" s="424" t="s">
        <v>213</v>
      </c>
      <c r="BA120" s="407"/>
      <c r="BB120" s="407"/>
      <c r="BC120" s="407"/>
      <c r="BD120" s="407"/>
      <c r="BE120" s="407"/>
      <c r="BF120" s="407"/>
      <c r="BG120" s="407"/>
      <c r="BH120" s="407"/>
      <c r="BI120" s="407"/>
      <c r="BJ120" s="407"/>
      <c r="BK120" s="407"/>
      <c r="BL120" s="407"/>
      <c r="BM120" s="407"/>
      <c r="BN120" s="407"/>
      <c r="BO120" s="407"/>
      <c r="BP120" s="470"/>
      <c r="BQ120" s="632">
        <v>3295824</v>
      </c>
      <c r="BR120" s="640"/>
      <c r="BS120" s="640"/>
      <c r="BT120" s="640"/>
      <c r="BU120" s="640"/>
      <c r="BV120" s="640">
        <v>3112674</v>
      </c>
      <c r="BW120" s="640"/>
      <c r="BX120" s="640"/>
      <c r="BY120" s="640"/>
      <c r="BZ120" s="640"/>
      <c r="CA120" s="640">
        <v>2579684</v>
      </c>
      <c r="CB120" s="640"/>
      <c r="CC120" s="640"/>
      <c r="CD120" s="640"/>
      <c r="CE120" s="640"/>
      <c r="CF120" s="656">
        <v>53.5</v>
      </c>
      <c r="CG120" s="660"/>
      <c r="CH120" s="660"/>
      <c r="CI120" s="660"/>
      <c r="CJ120" s="660"/>
      <c r="CK120" s="675" t="s">
        <v>270</v>
      </c>
      <c r="CL120" s="685"/>
      <c r="CM120" s="685"/>
      <c r="CN120" s="685"/>
      <c r="CO120" s="688"/>
      <c r="CP120" s="692" t="s">
        <v>453</v>
      </c>
      <c r="CQ120" s="695"/>
      <c r="CR120" s="695"/>
      <c r="CS120" s="695"/>
      <c r="CT120" s="695"/>
      <c r="CU120" s="695"/>
      <c r="CV120" s="695"/>
      <c r="CW120" s="695"/>
      <c r="CX120" s="695"/>
      <c r="CY120" s="695"/>
      <c r="CZ120" s="695"/>
      <c r="DA120" s="695"/>
      <c r="DB120" s="695"/>
      <c r="DC120" s="695"/>
      <c r="DD120" s="695"/>
      <c r="DE120" s="695"/>
      <c r="DF120" s="698"/>
      <c r="DG120" s="632">
        <v>915598</v>
      </c>
      <c r="DH120" s="640"/>
      <c r="DI120" s="640"/>
      <c r="DJ120" s="640"/>
      <c r="DK120" s="640"/>
      <c r="DL120" s="640">
        <v>944830</v>
      </c>
      <c r="DM120" s="640"/>
      <c r="DN120" s="640"/>
      <c r="DO120" s="640"/>
      <c r="DP120" s="640"/>
      <c r="DQ120" s="640">
        <v>966091</v>
      </c>
      <c r="DR120" s="640"/>
      <c r="DS120" s="640"/>
      <c r="DT120" s="640"/>
      <c r="DU120" s="640"/>
      <c r="DV120" s="712">
        <v>20</v>
      </c>
      <c r="DW120" s="712"/>
      <c r="DX120" s="712"/>
      <c r="DY120" s="712"/>
      <c r="DZ120" s="720"/>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475</v>
      </c>
      <c r="BA121" s="378"/>
      <c r="BB121" s="378"/>
      <c r="BC121" s="378"/>
      <c r="BD121" s="378"/>
      <c r="BE121" s="378"/>
      <c r="BF121" s="378"/>
      <c r="BG121" s="378"/>
      <c r="BH121" s="378"/>
      <c r="BI121" s="378"/>
      <c r="BJ121" s="378"/>
      <c r="BK121" s="378"/>
      <c r="BL121" s="378"/>
      <c r="BM121" s="378"/>
      <c r="BN121" s="378"/>
      <c r="BO121" s="378"/>
      <c r="BP121" s="472"/>
      <c r="BQ121" s="633">
        <v>127654</v>
      </c>
      <c r="BR121" s="641"/>
      <c r="BS121" s="641"/>
      <c r="BT121" s="641"/>
      <c r="BU121" s="641"/>
      <c r="BV121" s="641">
        <v>170999</v>
      </c>
      <c r="BW121" s="641"/>
      <c r="BX121" s="641"/>
      <c r="BY121" s="641"/>
      <c r="BZ121" s="641"/>
      <c r="CA121" s="641">
        <v>189358</v>
      </c>
      <c r="CB121" s="641"/>
      <c r="CC121" s="641"/>
      <c r="CD121" s="641"/>
      <c r="CE121" s="641"/>
      <c r="CF121" s="657">
        <v>3.9</v>
      </c>
      <c r="CG121" s="661"/>
      <c r="CH121" s="661"/>
      <c r="CI121" s="661"/>
      <c r="CJ121" s="661"/>
      <c r="CK121" s="676"/>
      <c r="CL121" s="686"/>
      <c r="CM121" s="686"/>
      <c r="CN121" s="686"/>
      <c r="CO121" s="689"/>
      <c r="CP121" s="693" t="s">
        <v>230</v>
      </c>
      <c r="CQ121" s="403"/>
      <c r="CR121" s="403"/>
      <c r="CS121" s="403"/>
      <c r="CT121" s="403"/>
      <c r="CU121" s="403"/>
      <c r="CV121" s="403"/>
      <c r="CW121" s="403"/>
      <c r="CX121" s="403"/>
      <c r="CY121" s="403"/>
      <c r="CZ121" s="403"/>
      <c r="DA121" s="403"/>
      <c r="DB121" s="403"/>
      <c r="DC121" s="403"/>
      <c r="DD121" s="403"/>
      <c r="DE121" s="403"/>
      <c r="DF121" s="699"/>
      <c r="DG121" s="633">
        <v>11000</v>
      </c>
      <c r="DH121" s="641"/>
      <c r="DI121" s="641"/>
      <c r="DJ121" s="641"/>
      <c r="DK121" s="641"/>
      <c r="DL121" s="641">
        <v>11000</v>
      </c>
      <c r="DM121" s="641"/>
      <c r="DN121" s="641"/>
      <c r="DO121" s="641"/>
      <c r="DP121" s="641"/>
      <c r="DQ121" s="641">
        <v>11000</v>
      </c>
      <c r="DR121" s="641"/>
      <c r="DS121" s="641"/>
      <c r="DT121" s="641"/>
      <c r="DU121" s="641"/>
      <c r="DV121" s="713">
        <v>0.2</v>
      </c>
      <c r="DW121" s="713"/>
      <c r="DX121" s="713"/>
      <c r="DY121" s="713"/>
      <c r="DZ121" s="721"/>
    </row>
    <row r="122" spans="1:130" s="365" customFormat="1" ht="26.25" customHeight="1">
      <c r="A122" s="390"/>
      <c r="B122" s="413"/>
      <c r="C122" s="425" t="s">
        <v>486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303</v>
      </c>
      <c r="BA122" s="423"/>
      <c r="BB122" s="423"/>
      <c r="BC122" s="423"/>
      <c r="BD122" s="423"/>
      <c r="BE122" s="423"/>
      <c r="BF122" s="423"/>
      <c r="BG122" s="423"/>
      <c r="BH122" s="423"/>
      <c r="BI122" s="423"/>
      <c r="BJ122" s="423"/>
      <c r="BK122" s="423"/>
      <c r="BL122" s="423"/>
      <c r="BM122" s="423"/>
      <c r="BN122" s="423"/>
      <c r="BO122" s="423"/>
      <c r="BP122" s="473"/>
      <c r="BQ122" s="634">
        <v>6121303</v>
      </c>
      <c r="BR122" s="642"/>
      <c r="BS122" s="642"/>
      <c r="BT122" s="642"/>
      <c r="BU122" s="642"/>
      <c r="BV122" s="642">
        <v>6094941</v>
      </c>
      <c r="BW122" s="642"/>
      <c r="BX122" s="642"/>
      <c r="BY122" s="642"/>
      <c r="BZ122" s="642"/>
      <c r="CA122" s="642">
        <v>5853942</v>
      </c>
      <c r="CB122" s="642"/>
      <c r="CC122" s="642"/>
      <c r="CD122" s="642"/>
      <c r="CE122" s="642"/>
      <c r="CF122" s="658">
        <v>121.4</v>
      </c>
      <c r="CG122" s="662"/>
      <c r="CH122" s="662"/>
      <c r="CI122" s="662"/>
      <c r="CJ122" s="662"/>
      <c r="CK122" s="676"/>
      <c r="CL122" s="686"/>
      <c r="CM122" s="686"/>
      <c r="CN122" s="686"/>
      <c r="CO122" s="689"/>
      <c r="CP122" s="693" t="s">
        <v>464</v>
      </c>
      <c r="CQ122" s="403"/>
      <c r="CR122" s="403"/>
      <c r="CS122" s="403"/>
      <c r="CT122" s="403"/>
      <c r="CU122" s="403"/>
      <c r="CV122" s="403"/>
      <c r="CW122" s="403"/>
      <c r="CX122" s="403"/>
      <c r="CY122" s="403"/>
      <c r="CZ122" s="403"/>
      <c r="DA122" s="403"/>
      <c r="DB122" s="403"/>
      <c r="DC122" s="403"/>
      <c r="DD122" s="403"/>
      <c r="DE122" s="403"/>
      <c r="DF122" s="699"/>
      <c r="DG122" s="633">
        <v>11141</v>
      </c>
      <c r="DH122" s="641"/>
      <c r="DI122" s="641"/>
      <c r="DJ122" s="641"/>
      <c r="DK122" s="641"/>
      <c r="DL122" s="641">
        <v>5322</v>
      </c>
      <c r="DM122" s="641"/>
      <c r="DN122" s="641"/>
      <c r="DO122" s="641"/>
      <c r="DP122" s="641"/>
      <c r="DQ122" s="641">
        <v>1596</v>
      </c>
      <c r="DR122" s="641"/>
      <c r="DS122" s="641"/>
      <c r="DT122" s="641"/>
      <c r="DU122" s="641"/>
      <c r="DV122" s="713">
        <v>0</v>
      </c>
      <c r="DW122" s="713"/>
      <c r="DX122" s="713"/>
      <c r="DY122" s="713"/>
      <c r="DZ122" s="721"/>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491</v>
      </c>
      <c r="BP123" s="629"/>
      <c r="BQ123" s="635">
        <v>9544781</v>
      </c>
      <c r="BR123" s="643"/>
      <c r="BS123" s="643"/>
      <c r="BT123" s="643"/>
      <c r="BU123" s="643"/>
      <c r="BV123" s="643">
        <v>9378614</v>
      </c>
      <c r="BW123" s="643"/>
      <c r="BX123" s="643"/>
      <c r="BY123" s="643"/>
      <c r="BZ123" s="643"/>
      <c r="CA123" s="643">
        <v>8622984</v>
      </c>
      <c r="CB123" s="643"/>
      <c r="CC123" s="643"/>
      <c r="CD123" s="643"/>
      <c r="CE123" s="643"/>
      <c r="CF123" s="544"/>
      <c r="CG123" s="552"/>
      <c r="CH123" s="552"/>
      <c r="CI123" s="552"/>
      <c r="CJ123" s="669"/>
      <c r="CK123" s="676"/>
      <c r="CL123" s="686"/>
      <c r="CM123" s="686"/>
      <c r="CN123" s="686"/>
      <c r="CO123" s="689"/>
      <c r="CP123" s="693" t="s">
        <v>23</v>
      </c>
      <c r="CQ123" s="403"/>
      <c r="CR123" s="403"/>
      <c r="CS123" s="403"/>
      <c r="CT123" s="403"/>
      <c r="CU123" s="403"/>
      <c r="CV123" s="403"/>
      <c r="CW123" s="403"/>
      <c r="CX123" s="403"/>
      <c r="CY123" s="403"/>
      <c r="CZ123" s="403"/>
      <c r="DA123" s="403"/>
      <c r="DB123" s="403"/>
      <c r="DC123" s="403"/>
      <c r="DD123" s="403"/>
      <c r="DE123" s="403"/>
      <c r="DF123" s="699"/>
      <c r="DG123" s="482" t="s">
        <v>197</v>
      </c>
      <c r="DH123" s="446"/>
      <c r="DI123" s="446"/>
      <c r="DJ123" s="446"/>
      <c r="DK123" s="499"/>
      <c r="DL123" s="515" t="s">
        <v>197</v>
      </c>
      <c r="DM123" s="446"/>
      <c r="DN123" s="446"/>
      <c r="DO123" s="446"/>
      <c r="DP123" s="499"/>
      <c r="DQ123" s="515" t="s">
        <v>197</v>
      </c>
      <c r="DR123" s="446"/>
      <c r="DS123" s="446"/>
      <c r="DT123" s="446"/>
      <c r="DU123" s="499"/>
      <c r="DV123" s="539" t="s">
        <v>197</v>
      </c>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492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13.2</v>
      </c>
      <c r="BR124" s="644"/>
      <c r="BS124" s="644"/>
      <c r="BT124" s="644"/>
      <c r="BU124" s="644"/>
      <c r="BV124" s="644">
        <v>24.3</v>
      </c>
      <c r="BW124" s="644"/>
      <c r="BX124" s="644"/>
      <c r="BY124" s="644"/>
      <c r="BZ124" s="644"/>
      <c r="CA124" s="644">
        <v>55.5</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t="s">
        <v>197</v>
      </c>
      <c r="DH124" s="489"/>
      <c r="DI124" s="489"/>
      <c r="DJ124" s="489"/>
      <c r="DK124" s="501"/>
      <c r="DL124" s="517" t="s">
        <v>197</v>
      </c>
      <c r="DM124" s="489"/>
      <c r="DN124" s="489"/>
      <c r="DO124" s="489"/>
      <c r="DP124" s="501"/>
      <c r="DQ124" s="517" t="s">
        <v>197</v>
      </c>
      <c r="DR124" s="489"/>
      <c r="DS124" s="489"/>
      <c r="DT124" s="489"/>
      <c r="DU124" s="501"/>
      <c r="DV124" s="714" t="s">
        <v>197</v>
      </c>
      <c r="DW124" s="716"/>
      <c r="DX124" s="716"/>
      <c r="DY124" s="716"/>
      <c r="DZ124" s="722"/>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494</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0"/>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425</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1"/>
    </row>
    <row r="127" spans="1:130" s="365" customFormat="1" ht="26.25" customHeight="1">
      <c r="A127" s="391"/>
      <c r="B127" s="414"/>
      <c r="C127" s="427" t="s">
        <v>78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497</v>
      </c>
      <c r="AY127" s="593"/>
      <c r="AZ127" s="593"/>
      <c r="BA127" s="593"/>
      <c r="BB127" s="593"/>
      <c r="BC127" s="593"/>
      <c r="BD127" s="593"/>
      <c r="BE127" s="610"/>
      <c r="BF127" s="612" t="s">
        <v>240</v>
      </c>
      <c r="BG127" s="593"/>
      <c r="BH127" s="593"/>
      <c r="BI127" s="593"/>
      <c r="BJ127" s="593"/>
      <c r="BK127" s="593"/>
      <c r="BL127" s="610"/>
      <c r="BM127" s="612" t="s">
        <v>426</v>
      </c>
      <c r="BN127" s="593"/>
      <c r="BO127" s="593"/>
      <c r="BP127" s="593"/>
      <c r="BQ127" s="593"/>
      <c r="BR127" s="593"/>
      <c r="BS127" s="610"/>
      <c r="BT127" s="612" t="s">
        <v>414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419</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1"/>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3925</v>
      </c>
      <c r="AB128" s="487"/>
      <c r="AC128" s="487"/>
      <c r="AD128" s="487"/>
      <c r="AE128" s="498"/>
      <c r="AF128" s="514">
        <v>4450</v>
      </c>
      <c r="AG128" s="487"/>
      <c r="AH128" s="487"/>
      <c r="AI128" s="487"/>
      <c r="AJ128" s="498"/>
      <c r="AK128" s="514">
        <v>6838</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197</v>
      </c>
      <c r="BG128" s="617"/>
      <c r="BH128" s="617"/>
      <c r="BI128" s="617"/>
      <c r="BJ128" s="617"/>
      <c r="BK128" s="617"/>
      <c r="BL128" s="623"/>
      <c r="BM128" s="613">
        <v>14.79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404</v>
      </c>
      <c r="CQ128" s="381"/>
      <c r="CR128" s="381"/>
      <c r="CS128" s="381"/>
      <c r="CT128" s="381"/>
      <c r="CU128" s="381"/>
      <c r="CV128" s="381"/>
      <c r="CW128" s="381"/>
      <c r="CX128" s="381"/>
      <c r="CY128" s="381"/>
      <c r="CZ128" s="381"/>
      <c r="DA128" s="381"/>
      <c r="DB128" s="381"/>
      <c r="DC128" s="381"/>
      <c r="DD128" s="381"/>
      <c r="DE128" s="381"/>
      <c r="DF128" s="611"/>
      <c r="DG128" s="702">
        <v>59424</v>
      </c>
      <c r="DH128" s="705"/>
      <c r="DI128" s="705"/>
      <c r="DJ128" s="705"/>
      <c r="DK128" s="705"/>
      <c r="DL128" s="705">
        <v>52288</v>
      </c>
      <c r="DM128" s="705"/>
      <c r="DN128" s="705"/>
      <c r="DO128" s="705"/>
      <c r="DP128" s="705"/>
      <c r="DQ128" s="705">
        <v>45919</v>
      </c>
      <c r="DR128" s="705"/>
      <c r="DS128" s="705"/>
      <c r="DT128" s="705"/>
      <c r="DU128" s="705"/>
      <c r="DV128" s="715">
        <v>1</v>
      </c>
      <c r="DW128" s="715"/>
      <c r="DX128" s="715"/>
      <c r="DY128" s="715"/>
      <c r="DZ128" s="723"/>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241</v>
      </c>
      <c r="X129" s="466"/>
      <c r="Y129" s="466"/>
      <c r="Z129" s="476"/>
      <c r="AA129" s="482">
        <v>5167014</v>
      </c>
      <c r="AB129" s="446"/>
      <c r="AC129" s="446"/>
      <c r="AD129" s="446"/>
      <c r="AE129" s="499"/>
      <c r="AF129" s="515">
        <v>5118832</v>
      </c>
      <c r="AG129" s="446"/>
      <c r="AH129" s="446"/>
      <c r="AI129" s="446"/>
      <c r="AJ129" s="499"/>
      <c r="AK129" s="515">
        <v>5341811</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197</v>
      </c>
      <c r="BG129" s="618"/>
      <c r="BH129" s="618"/>
      <c r="BI129" s="618"/>
      <c r="BJ129" s="618"/>
      <c r="BK129" s="618"/>
      <c r="BL129" s="624"/>
      <c r="BM129" s="614">
        <v>19.79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499</v>
      </c>
      <c r="X130" s="466"/>
      <c r="Y130" s="466"/>
      <c r="Z130" s="476"/>
      <c r="AA130" s="482">
        <v>516518</v>
      </c>
      <c r="AB130" s="446"/>
      <c r="AC130" s="446"/>
      <c r="AD130" s="446"/>
      <c r="AE130" s="499"/>
      <c r="AF130" s="515">
        <v>525399</v>
      </c>
      <c r="AG130" s="446"/>
      <c r="AH130" s="446"/>
      <c r="AI130" s="446"/>
      <c r="AJ130" s="499"/>
      <c r="AK130" s="515">
        <v>519827</v>
      </c>
      <c r="AL130" s="446"/>
      <c r="AM130" s="446"/>
      <c r="AN130" s="446"/>
      <c r="AO130" s="499"/>
      <c r="AP130" s="542"/>
      <c r="AQ130" s="550"/>
      <c r="AR130" s="550"/>
      <c r="AS130" s="550"/>
      <c r="AT130" s="560"/>
      <c r="AU130" s="576"/>
      <c r="AV130" s="576"/>
      <c r="AW130" s="576"/>
      <c r="AX130" s="585" t="s">
        <v>439</v>
      </c>
      <c r="AY130" s="378"/>
      <c r="AZ130" s="378"/>
      <c r="BA130" s="378"/>
      <c r="BB130" s="378"/>
      <c r="BC130" s="378"/>
      <c r="BD130" s="378"/>
      <c r="BE130" s="472"/>
      <c r="BF130" s="615">
        <v>7.8</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4650496</v>
      </c>
      <c r="AB131" s="489"/>
      <c r="AC131" s="489"/>
      <c r="AD131" s="489"/>
      <c r="AE131" s="501"/>
      <c r="AF131" s="517">
        <v>4593433</v>
      </c>
      <c r="AG131" s="489"/>
      <c r="AH131" s="489"/>
      <c r="AI131" s="489"/>
      <c r="AJ131" s="501"/>
      <c r="AK131" s="517">
        <v>4821984</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v>55.5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500</v>
      </c>
      <c r="W132" s="462"/>
      <c r="X132" s="462"/>
      <c r="Y132" s="462"/>
      <c r="Z132" s="478"/>
      <c r="AA132" s="485">
        <v>8.2204134779999993</v>
      </c>
      <c r="AB132" s="490"/>
      <c r="AC132" s="490"/>
      <c r="AD132" s="490"/>
      <c r="AE132" s="502"/>
      <c r="AF132" s="518">
        <v>7.7551147479999996</v>
      </c>
      <c r="AG132" s="490"/>
      <c r="AH132" s="490"/>
      <c r="AI132" s="490"/>
      <c r="AJ132" s="502"/>
      <c r="AK132" s="518">
        <v>7.5180672519999998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84</v>
      </c>
      <c r="W133" s="404"/>
      <c r="X133" s="404"/>
      <c r="Y133" s="404"/>
      <c r="Z133" s="479"/>
      <c r="AA133" s="486">
        <v>7.4</v>
      </c>
      <c r="AB133" s="491"/>
      <c r="AC133" s="491"/>
      <c r="AD133" s="491"/>
      <c r="AE133" s="503"/>
      <c r="AF133" s="486">
        <v>7.7</v>
      </c>
      <c r="AG133" s="491"/>
      <c r="AH133" s="491"/>
      <c r="AI133" s="491"/>
      <c r="AJ133" s="503"/>
      <c r="AK133" s="486">
        <v>7.8</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X6oI99x4UgHIe5VW48dNAShly4CtxQ4N3E+AGBkYgW9e+zskTZK3GCExMMFWpfhBcrba0ZVqL2V06D/A5hwY1g==" saltValue="MSND5PCbK6598KN4i+p9M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67" zoomScale="80" zoomScaleNormal="85" zoomScaleSheetLayoutView="80" workbookViewId="0">
      <selection activeCell="CU50" sqref="CU50"/>
    </sheetView>
  </sheetViews>
  <sheetFormatPr defaultColWidth="0" defaultRowHeight="13.5" customHeight="1" zeroHeight="1"/>
  <cols>
    <col min="1" max="120" width="2.75" style="724" customWidth="1"/>
    <col min="121" max="121" width="0" style="725" hidden="1" customWidth="1"/>
    <col min="122" max="16384" width="9" style="725" hidden="1" customWidth="1"/>
  </cols>
  <sheetData>
    <row r="1" spans="1:120" ht="13">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5"/>
    </row>
    <row r="17" spans="119:120" ht="13">
      <c r="DP17" s="725"/>
    </row>
    <row r="18" spans="119:120" ht="13"/>
    <row r="19" spans="119:120" ht="13"/>
    <row r="20" spans="119:120" ht="13">
      <c r="DO20" s="725"/>
      <c r="DP20" s="725"/>
    </row>
    <row r="21" spans="119:120" ht="13">
      <c r="DP21" s="725"/>
    </row>
    <row r="22" spans="119:120" ht="13"/>
    <row r="23" spans="119:120" ht="13">
      <c r="DO23" s="725"/>
      <c r="DP23" s="725"/>
    </row>
    <row r="24" spans="119:120" ht="13">
      <c r="DP24" s="725"/>
    </row>
    <row r="25" spans="119:120" ht="13">
      <c r="DP25" s="725"/>
    </row>
    <row r="26" spans="119:120" ht="13">
      <c r="DO26" s="725"/>
      <c r="DP26" s="725"/>
    </row>
    <row r="27" spans="119:120" ht="13"/>
    <row r="28" spans="119:120" ht="13">
      <c r="DO28" s="725"/>
      <c r="DP28" s="725"/>
    </row>
    <row r="29" spans="119:120" ht="13">
      <c r="DP29" s="725"/>
    </row>
    <row r="30" spans="119:120" ht="13"/>
    <row r="31" spans="119:120" ht="13">
      <c r="DO31" s="725"/>
      <c r="DP31" s="725"/>
    </row>
    <row r="32" spans="119:120" ht="13"/>
    <row r="33" spans="98:120" ht="13">
      <c r="DO33" s="725"/>
      <c r="DP33" s="725"/>
    </row>
    <row r="34" spans="98:120" ht="13">
      <c r="DM34" s="725"/>
    </row>
    <row r="35" spans="98:120" ht="13">
      <c r="CT35" s="725"/>
      <c r="CU35" s="725"/>
      <c r="CV35" s="725"/>
      <c r="CY35" s="725"/>
      <c r="CZ35" s="725"/>
      <c r="DA35" s="725"/>
      <c r="DD35" s="725"/>
      <c r="DE35" s="725"/>
      <c r="DF35" s="725"/>
      <c r="DI35" s="725"/>
      <c r="DJ35" s="725"/>
      <c r="DK35" s="725"/>
      <c r="DM35" s="725"/>
      <c r="DN35" s="725"/>
      <c r="DO35" s="725"/>
      <c r="DP35" s="725"/>
    </row>
    <row r="36" spans="98:120" ht="13"/>
    <row r="37" spans="98:120" ht="13">
      <c r="CW37" s="725"/>
      <c r="DB37" s="725"/>
      <c r="DG37" s="725"/>
      <c r="DL37" s="725"/>
      <c r="DP37" s="725"/>
    </row>
    <row r="38" spans="98:120" ht="13">
      <c r="CT38" s="725"/>
      <c r="CU38" s="725"/>
      <c r="CV38" s="725"/>
      <c r="CW38" s="725"/>
      <c r="CY38" s="725"/>
      <c r="CZ38" s="725"/>
      <c r="DA38" s="725"/>
      <c r="DB38" s="725"/>
      <c r="DD38" s="725"/>
      <c r="DE38" s="725"/>
      <c r="DF38" s="725"/>
      <c r="DG38" s="725"/>
      <c r="DI38" s="725"/>
      <c r="DJ38" s="725"/>
      <c r="DK38" s="725"/>
      <c r="DL38" s="725"/>
      <c r="DN38" s="725"/>
      <c r="DO38" s="725"/>
      <c r="DP38" s="725"/>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5"/>
      <c r="DO49" s="725"/>
      <c r="DP49" s="72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5"/>
      <c r="CS63" s="725"/>
      <c r="CX63" s="725"/>
      <c r="DC63" s="725"/>
      <c r="DH63" s="725"/>
    </row>
    <row r="64" spans="22:120" ht="13">
      <c r="V64" s="725"/>
    </row>
    <row r="65" spans="15:120" ht="13">
      <c r="X65" s="725"/>
      <c r="Z65" s="725"/>
      <c r="AA65" s="725"/>
      <c r="AB65" s="725"/>
      <c r="AC65" s="725"/>
      <c r="AD65" s="725"/>
      <c r="AE65" s="725"/>
      <c r="AF65" s="725"/>
      <c r="AG65" s="725"/>
      <c r="AH65" s="725"/>
      <c r="AI65" s="725"/>
      <c r="AJ65" s="725"/>
      <c r="AK65" s="725"/>
      <c r="AL65" s="725"/>
      <c r="AM65" s="725"/>
      <c r="AN65" s="725"/>
      <c r="AO65" s="725"/>
      <c r="AP65" s="725"/>
      <c r="AQ65" s="725"/>
      <c r="AR65" s="725"/>
      <c r="AS65" s="725"/>
      <c r="AT65" s="725"/>
      <c r="AU65" s="725"/>
      <c r="AV65" s="725"/>
      <c r="AW65" s="725"/>
      <c r="AX65" s="725"/>
      <c r="AY65" s="725"/>
      <c r="AZ65" s="725"/>
      <c r="BA65" s="725"/>
      <c r="BB65" s="725"/>
      <c r="BC65" s="725"/>
      <c r="BD65" s="725"/>
      <c r="BE65" s="725"/>
      <c r="BF65" s="725"/>
      <c r="BG65" s="725"/>
      <c r="BH65" s="725"/>
      <c r="BI65" s="725"/>
      <c r="BJ65" s="725"/>
      <c r="BK65" s="725"/>
      <c r="BL65" s="725"/>
      <c r="BM65" s="725"/>
      <c r="BN65" s="725"/>
      <c r="BO65" s="725"/>
      <c r="BP65" s="725"/>
      <c r="BQ65" s="725"/>
      <c r="BR65" s="725"/>
      <c r="BS65" s="725"/>
      <c r="BT65" s="725"/>
      <c r="BU65" s="725"/>
      <c r="BV65" s="725"/>
      <c r="BW65" s="725"/>
      <c r="BX65" s="725"/>
      <c r="BY65" s="725"/>
      <c r="BZ65" s="725"/>
      <c r="CA65" s="725"/>
      <c r="CB65" s="725"/>
      <c r="CC65" s="725"/>
      <c r="CD65" s="725"/>
      <c r="CE65" s="725"/>
      <c r="CF65" s="725"/>
      <c r="CG65" s="725"/>
      <c r="CH65" s="725"/>
      <c r="CI65" s="725"/>
      <c r="CJ65" s="725"/>
      <c r="CK65" s="725"/>
      <c r="CL65" s="725"/>
      <c r="CM65" s="725"/>
      <c r="CN65" s="725"/>
      <c r="CO65" s="725"/>
      <c r="CP65" s="725"/>
      <c r="CQ65" s="725"/>
      <c r="CR65" s="725"/>
      <c r="CU65" s="725"/>
      <c r="CZ65" s="725"/>
      <c r="DE65" s="725"/>
      <c r="DJ65" s="725"/>
    </row>
    <row r="66" spans="15:120" ht="13">
      <c r="Q66" s="725"/>
      <c r="S66" s="725"/>
      <c r="U66" s="725"/>
      <c r="DM66" s="725"/>
    </row>
    <row r="67" spans="15:120" ht="13">
      <c r="O67" s="725"/>
      <c r="P67" s="725"/>
      <c r="R67" s="725"/>
      <c r="T67" s="725"/>
      <c r="Y67" s="725"/>
      <c r="CT67" s="725"/>
      <c r="CV67" s="725"/>
      <c r="CW67" s="725"/>
      <c r="CY67" s="725"/>
      <c r="DA67" s="725"/>
      <c r="DB67" s="725"/>
      <c r="DD67" s="725"/>
      <c r="DF67" s="725"/>
      <c r="DG67" s="725"/>
      <c r="DI67" s="725"/>
      <c r="DK67" s="725"/>
      <c r="DL67" s="725"/>
      <c r="DN67" s="725"/>
      <c r="DO67" s="725"/>
      <c r="DP67" s="725"/>
    </row>
    <row r="68" spans="15:120" ht="13"/>
    <row r="69" spans="15:120" ht="13"/>
    <row r="70" spans="15:120" ht="13"/>
    <row r="71" spans="15:120" ht="13"/>
    <row r="72" spans="15:120" ht="13">
      <c r="DP72" s="725"/>
    </row>
    <row r="73" spans="15:120" ht="13">
      <c r="DP73" s="72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5"/>
      <c r="CX96" s="725"/>
      <c r="DC96" s="725"/>
      <c r="DH96" s="725"/>
    </row>
    <row r="97" spans="24:120" ht="13">
      <c r="CS97" s="725"/>
      <c r="CX97" s="725"/>
      <c r="DC97" s="725"/>
      <c r="DH97" s="725"/>
      <c r="DP97" s="724" t="s">
        <v>101</v>
      </c>
    </row>
    <row r="98" spans="24:120" ht="13" hidden="1">
      <c r="CS98" s="725"/>
      <c r="CX98" s="725"/>
      <c r="DC98" s="725"/>
      <c r="DH98" s="725"/>
    </row>
    <row r="99" spans="24:120" ht="13" hidden="1">
      <c r="CS99" s="725"/>
      <c r="CX99" s="725"/>
      <c r="DC99" s="725"/>
      <c r="DH99" s="725"/>
    </row>
    <row r="101" spans="24:120" ht="12" hidden="1" customHeight="1">
      <c r="X101" s="725"/>
      <c r="Y101" s="725"/>
      <c r="Z101" s="725"/>
      <c r="AA101" s="725"/>
      <c r="AB101" s="725"/>
      <c r="AC101" s="725"/>
      <c r="AD101" s="725"/>
      <c r="AE101" s="725"/>
      <c r="AF101" s="725"/>
      <c r="AG101" s="725"/>
      <c r="AH101" s="725"/>
      <c r="AI101" s="725"/>
      <c r="AJ101" s="725"/>
      <c r="AK101" s="725"/>
      <c r="AL101" s="725"/>
      <c r="AM101" s="725"/>
      <c r="AN101" s="725"/>
      <c r="AO101" s="725"/>
      <c r="AP101" s="725"/>
      <c r="AQ101" s="725"/>
      <c r="AR101" s="725"/>
      <c r="AS101" s="725"/>
      <c r="AT101" s="725"/>
      <c r="AU101" s="725"/>
      <c r="AV101" s="725"/>
      <c r="AW101" s="725"/>
      <c r="AX101" s="725"/>
      <c r="AY101" s="725"/>
      <c r="AZ101" s="725"/>
      <c r="BA101" s="725"/>
      <c r="BB101" s="725"/>
      <c r="BC101" s="725"/>
      <c r="BD101" s="725"/>
      <c r="BE101" s="725"/>
      <c r="BF101" s="725"/>
      <c r="BG101" s="725"/>
      <c r="BH101" s="725"/>
      <c r="BI101" s="725"/>
      <c r="BJ101" s="725"/>
      <c r="BK101" s="725"/>
      <c r="BL101" s="725"/>
      <c r="BM101" s="725"/>
      <c r="BN101" s="725"/>
      <c r="BO101" s="725"/>
      <c r="BP101" s="725"/>
      <c r="BQ101" s="725"/>
      <c r="BR101" s="725"/>
      <c r="BS101" s="725"/>
      <c r="BT101" s="725"/>
      <c r="BU101" s="725"/>
      <c r="BV101" s="725"/>
      <c r="BW101" s="725"/>
      <c r="BX101" s="725"/>
      <c r="BY101" s="725"/>
      <c r="BZ101" s="725"/>
      <c r="CA101" s="725"/>
      <c r="CB101" s="725"/>
      <c r="CC101" s="725"/>
      <c r="CD101" s="725"/>
      <c r="CE101" s="725"/>
      <c r="CF101" s="725"/>
      <c r="CG101" s="725"/>
      <c r="CH101" s="725"/>
      <c r="CI101" s="725"/>
      <c r="CJ101" s="725"/>
      <c r="CK101" s="725"/>
      <c r="CL101" s="725"/>
      <c r="CM101" s="725"/>
      <c r="CN101" s="725"/>
      <c r="CO101" s="725"/>
      <c r="CP101" s="725"/>
      <c r="CQ101" s="725"/>
      <c r="CR101" s="725"/>
      <c r="CU101" s="725"/>
      <c r="CZ101" s="725"/>
      <c r="DE101" s="725"/>
      <c r="DJ101" s="725"/>
    </row>
    <row r="102" spans="24:120" ht="1.5" hidden="1" customHeight="1">
      <c r="CU102" s="725"/>
      <c r="CZ102" s="725"/>
      <c r="DE102" s="725"/>
      <c r="DJ102" s="725"/>
      <c r="DM102" s="725"/>
    </row>
    <row r="103" spans="24:120" ht="13" hidden="1">
      <c r="CT103" s="725"/>
      <c r="CV103" s="725"/>
      <c r="CW103" s="725"/>
      <c r="CY103" s="725"/>
      <c r="DA103" s="725"/>
      <c r="DB103" s="725"/>
      <c r="DD103" s="725"/>
      <c r="DF103" s="725"/>
      <c r="DG103" s="725"/>
      <c r="DI103" s="725"/>
      <c r="DK103" s="725"/>
      <c r="DL103" s="725"/>
      <c r="DM103" s="725"/>
      <c r="DN103" s="725"/>
      <c r="DO103" s="725"/>
      <c r="DP103" s="725"/>
    </row>
    <row r="104" spans="24:120" ht="13" hidden="1">
      <c r="CV104" s="725"/>
      <c r="CW104" s="725"/>
      <c r="DA104" s="725"/>
      <c r="DB104" s="725"/>
      <c r="DF104" s="725"/>
      <c r="DG104" s="725"/>
      <c r="DK104" s="725"/>
      <c r="DL104" s="725"/>
      <c r="DN104" s="725"/>
      <c r="DO104" s="725"/>
      <c r="DP104" s="725"/>
    </row>
    <row r="105" spans="24:120" ht="12.75" hidden="1" customHeight="1"/>
  </sheetData>
  <sheetProtection algorithmName="SHA-512" hashValue="h5OiqeQ2pOHOCqeQHR4pPRcOkFlxhlBpJlpcCSgUW4kjfsKPumkRZS/qYa2Jb9VGssF8GbfkQoKNi0U1QTTzUg==" saltValue="CIEdiaLaGq16QpTKcg29m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D1" zoomScale="90" zoomScaleNormal="90" zoomScaleSheetLayoutView="55" workbookViewId="0">
      <selection activeCell="A24" sqref="A24"/>
    </sheetView>
  </sheetViews>
  <sheetFormatPr defaultColWidth="0" defaultRowHeight="13.5" customHeight="1" zeroHeight="1"/>
  <cols>
    <col min="1" max="116" width="2.625" style="724" customWidth="1"/>
    <col min="117" max="16384" width="9" style="725" hidden="1" customWidth="1"/>
  </cols>
  <sheetData>
    <row r="1" spans="2:116"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row>
    <row r="2" spans="2:116" ht="13.5" customHeight="1"/>
    <row r="3" spans="2:116" ht="13.5" customHeight="1"/>
    <row r="4" spans="2:116" ht="13.5" customHeight="1">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725"/>
      <c r="BA4" s="725"/>
      <c r="BB4" s="725"/>
      <c r="BC4" s="725"/>
      <c r="BD4" s="725"/>
      <c r="BE4" s="725"/>
      <c r="BF4" s="725"/>
      <c r="BG4" s="725"/>
      <c r="BH4" s="725"/>
      <c r="BI4" s="725"/>
      <c r="BJ4" s="725"/>
      <c r="BK4" s="725"/>
      <c r="BL4" s="725"/>
      <c r="BM4" s="725"/>
      <c r="BN4" s="725"/>
      <c r="BO4" s="725"/>
      <c r="BP4" s="725"/>
      <c r="BQ4" s="725"/>
      <c r="BR4" s="725"/>
      <c r="BS4" s="725"/>
      <c r="BT4" s="725"/>
      <c r="BU4" s="725"/>
      <c r="BV4" s="725"/>
      <c r="BW4" s="725"/>
      <c r="BX4" s="725"/>
      <c r="BY4" s="725"/>
      <c r="BZ4" s="725"/>
      <c r="CA4" s="725"/>
      <c r="CB4" s="725"/>
      <c r="CC4" s="725"/>
      <c r="CD4" s="725"/>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row>
    <row r="5" spans="2:116" ht="13.5" customHeight="1">
      <c r="R5" s="725"/>
      <c r="S5" s="725"/>
      <c r="T5" s="725"/>
      <c r="U5" s="725"/>
      <c r="V5" s="725"/>
      <c r="W5" s="725"/>
      <c r="X5" s="725"/>
      <c r="Y5" s="725"/>
      <c r="Z5" s="725"/>
      <c r="AA5" s="725"/>
      <c r="AB5" s="725"/>
      <c r="AC5" s="725"/>
      <c r="AD5" s="725"/>
      <c r="AE5" s="725"/>
      <c r="AF5" s="725"/>
      <c r="AG5" s="725"/>
      <c r="AH5" s="725"/>
      <c r="AI5" s="725"/>
      <c r="AJ5" s="725"/>
      <c r="AK5" s="725"/>
      <c r="AL5" s="725"/>
      <c r="AM5" s="725"/>
      <c r="AN5" s="725"/>
      <c r="AO5" s="725"/>
      <c r="AP5" s="725"/>
      <c r="AQ5" s="725"/>
      <c r="AR5" s="725"/>
      <c r="AS5" s="725"/>
      <c r="AT5" s="725"/>
      <c r="AU5" s="725"/>
      <c r="AV5" s="725"/>
      <c r="AW5" s="725"/>
      <c r="AX5" s="725"/>
      <c r="AY5" s="725"/>
      <c r="AZ5" s="725"/>
      <c r="BA5" s="725"/>
      <c r="BB5" s="725"/>
      <c r="BC5" s="725"/>
      <c r="BD5" s="725"/>
      <c r="BE5" s="725"/>
      <c r="BF5" s="725"/>
      <c r="BG5" s="725"/>
      <c r="BH5" s="725"/>
      <c r="BI5" s="725"/>
      <c r="BJ5" s="725"/>
      <c r="BK5" s="725"/>
      <c r="BL5" s="725"/>
      <c r="BM5" s="725"/>
      <c r="BN5" s="725"/>
      <c r="BO5" s="725"/>
      <c r="BP5" s="725"/>
      <c r="BQ5" s="725"/>
      <c r="BR5" s="725"/>
      <c r="BS5" s="725"/>
      <c r="BT5" s="725"/>
      <c r="BU5" s="725"/>
      <c r="BV5" s="725"/>
      <c r="BW5" s="725"/>
      <c r="BX5" s="725"/>
      <c r="BY5" s="725"/>
      <c r="BZ5" s="725"/>
      <c r="CA5" s="725"/>
      <c r="CB5" s="725"/>
      <c r="CC5" s="725"/>
      <c r="CD5" s="725"/>
      <c r="CE5" s="725"/>
      <c r="CF5" s="725"/>
      <c r="CG5" s="725"/>
      <c r="CH5" s="725"/>
      <c r="CI5" s="725"/>
      <c r="CJ5" s="725"/>
      <c r="CK5" s="725"/>
      <c r="CL5" s="725"/>
      <c r="CM5" s="725"/>
      <c r="CN5" s="725"/>
      <c r="CO5" s="725"/>
      <c r="CP5" s="725"/>
      <c r="CQ5" s="725"/>
      <c r="CR5" s="725"/>
      <c r="CS5" s="725"/>
      <c r="CT5" s="725"/>
      <c r="CU5" s="725"/>
      <c r="CV5" s="725"/>
      <c r="CW5" s="725"/>
      <c r="CX5" s="725"/>
      <c r="CY5" s="725"/>
      <c r="CZ5" s="725"/>
      <c r="DA5" s="725"/>
      <c r="DB5" s="725"/>
      <c r="DC5" s="725"/>
      <c r="DD5" s="725"/>
      <c r="DE5" s="725"/>
      <c r="DF5" s="725"/>
      <c r="DG5" s="725"/>
      <c r="DH5" s="725"/>
      <c r="DI5" s="725"/>
      <c r="DJ5" s="725"/>
      <c r="DK5" s="725"/>
      <c r="DL5" s="725"/>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5"/>
      <c r="J18" s="725"/>
      <c r="K18" s="725"/>
      <c r="L18" s="725"/>
      <c r="M18" s="725"/>
      <c r="N18" s="725"/>
      <c r="O18" s="725"/>
      <c r="P18" s="725"/>
      <c r="Q18" s="725"/>
      <c r="R18" s="725"/>
      <c r="S18" s="725"/>
      <c r="T18" s="725"/>
      <c r="U18" s="725"/>
      <c r="V18" s="725"/>
      <c r="W18" s="725"/>
      <c r="X18" s="725"/>
      <c r="Y18" s="725"/>
      <c r="Z18" s="725"/>
      <c r="AA18" s="725"/>
      <c r="AB18" s="725"/>
      <c r="AC18" s="725"/>
      <c r="AD18" s="725"/>
      <c r="AE18" s="725"/>
      <c r="AF18" s="725"/>
      <c r="AG18" s="725"/>
      <c r="AH18" s="725"/>
      <c r="AI18" s="725"/>
      <c r="AJ18" s="725"/>
      <c r="AK18" s="725"/>
      <c r="AL18" s="725"/>
      <c r="AM18" s="725"/>
      <c r="AN18" s="725"/>
      <c r="AO18" s="725"/>
      <c r="AP18" s="725"/>
      <c r="AQ18" s="725"/>
      <c r="AR18" s="725"/>
      <c r="AS18" s="725"/>
      <c r="AT18" s="725"/>
      <c r="AU18" s="725"/>
      <c r="AV18" s="725"/>
      <c r="AW18" s="725"/>
      <c r="AX18" s="725"/>
      <c r="AY18" s="725"/>
      <c r="AZ18" s="725"/>
      <c r="BA18" s="725"/>
      <c r="BB18" s="725"/>
      <c r="BC18" s="725"/>
      <c r="BD18" s="725"/>
      <c r="BE18" s="725"/>
      <c r="BF18" s="725"/>
      <c r="BG18" s="725"/>
      <c r="BH18" s="725"/>
      <c r="BI18" s="725"/>
      <c r="BJ18" s="725"/>
      <c r="BK18" s="725"/>
      <c r="BL18" s="725"/>
      <c r="BM18" s="725"/>
      <c r="BN18" s="725"/>
      <c r="BO18" s="725"/>
      <c r="BP18" s="725"/>
      <c r="BQ18" s="725"/>
      <c r="BR18" s="725"/>
      <c r="BS18" s="725"/>
      <c r="BT18" s="725"/>
      <c r="BU18" s="725"/>
      <c r="BV18" s="725"/>
      <c r="BW18" s="725"/>
      <c r="BX18" s="725"/>
      <c r="BY18" s="725"/>
      <c r="BZ18" s="725"/>
      <c r="CA18" s="725"/>
      <c r="CB18" s="725"/>
      <c r="CC18" s="725"/>
      <c r="CD18" s="725"/>
      <c r="CE18" s="725"/>
      <c r="CF18" s="725"/>
      <c r="CG18" s="725"/>
      <c r="CH18" s="725"/>
      <c r="CI18" s="725"/>
      <c r="CJ18" s="725"/>
      <c r="CK18" s="725"/>
      <c r="CL18" s="725"/>
      <c r="CM18" s="725"/>
      <c r="CN18" s="725"/>
      <c r="CO18" s="725"/>
      <c r="CP18" s="725"/>
      <c r="CQ18" s="725"/>
      <c r="CR18" s="725"/>
      <c r="CS18" s="725"/>
      <c r="CT18" s="725"/>
      <c r="CU18" s="725"/>
      <c r="CV18" s="725"/>
      <c r="CW18" s="725"/>
      <c r="CX18" s="725"/>
      <c r="CY18" s="725"/>
      <c r="CZ18" s="725"/>
      <c r="DA18" s="725"/>
      <c r="DB18" s="725"/>
      <c r="DC18" s="725"/>
      <c r="DD18" s="725"/>
      <c r="DE18" s="725"/>
      <c r="DF18" s="725"/>
      <c r="DG18" s="725"/>
      <c r="DH18" s="725"/>
      <c r="DI18" s="725"/>
      <c r="DJ18" s="725"/>
      <c r="DK18" s="725"/>
      <c r="DL18" s="725"/>
    </row>
    <row r="19" spans="9:116" ht="13.5" customHeight="1"/>
    <row r="20" spans="9:116" ht="13.5" customHeight="1"/>
    <row r="21" spans="9:116" ht="13.5" customHeight="1">
      <c r="DL21" s="725"/>
    </row>
    <row r="22" spans="9:116" ht="13.5" customHeight="1">
      <c r="DI22" s="725"/>
      <c r="DJ22" s="725"/>
      <c r="DK22" s="725"/>
      <c r="DL22" s="725"/>
    </row>
    <row r="23" spans="9:116" ht="13.5" customHeight="1">
      <c r="CY23" s="725"/>
      <c r="CZ23" s="725"/>
      <c r="DA23" s="725"/>
      <c r="DB23" s="725"/>
      <c r="DC23" s="725"/>
      <c r="DD23" s="725"/>
      <c r="DE23" s="725"/>
      <c r="DF23" s="725"/>
      <c r="DG23" s="725"/>
      <c r="DH23" s="725"/>
      <c r="DI23" s="725"/>
      <c r="DJ23" s="725"/>
      <c r="DK23" s="725"/>
      <c r="DL23" s="725"/>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5"/>
      <c r="DA35" s="725"/>
      <c r="DB35" s="725"/>
      <c r="DC35" s="725"/>
      <c r="DD35" s="725"/>
      <c r="DE35" s="725"/>
      <c r="DF35" s="725"/>
      <c r="DG35" s="725"/>
      <c r="DH35" s="725"/>
      <c r="DI35" s="725"/>
      <c r="DJ35" s="725"/>
      <c r="DK35" s="725"/>
      <c r="DL35" s="725"/>
    </row>
    <row r="36" spans="15:116" ht="13.5" customHeight="1"/>
    <row r="37" spans="15:116" ht="13.5" customHeight="1">
      <c r="DL37" s="725"/>
    </row>
    <row r="38" spans="15:116" ht="13.5" customHeight="1">
      <c r="DI38" s="725"/>
      <c r="DJ38" s="725"/>
      <c r="DK38" s="725"/>
      <c r="DL38" s="725"/>
    </row>
    <row r="39" spans="15:116" ht="13.5" customHeight="1"/>
    <row r="40" spans="15:116" ht="13.5" customHeight="1"/>
    <row r="41" spans="15:116" ht="13.5" customHeight="1"/>
    <row r="42" spans="15:116" ht="13.5" customHeight="1"/>
    <row r="43" spans="15:116" ht="13.5" customHeight="1">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E43" s="725"/>
      <c r="DF43" s="725"/>
      <c r="DG43" s="725"/>
      <c r="DH43" s="725"/>
      <c r="DI43" s="725"/>
      <c r="DJ43" s="725"/>
      <c r="DK43" s="725"/>
      <c r="DL43" s="725"/>
    </row>
    <row r="44" spans="15:116" ht="13.5" customHeight="1">
      <c r="DL44" s="725"/>
    </row>
    <row r="45" spans="15:116" ht="13.5" customHeight="1"/>
    <row r="46" spans="15:116" ht="13.5" customHeight="1">
      <c r="DA46" s="725"/>
      <c r="DB46" s="725"/>
      <c r="DC46" s="725"/>
      <c r="DD46" s="725"/>
      <c r="DE46" s="725"/>
      <c r="DF46" s="725"/>
      <c r="DG46" s="725"/>
      <c r="DH46" s="725"/>
      <c r="DI46" s="725"/>
      <c r="DJ46" s="725"/>
      <c r="DK46" s="725"/>
      <c r="DL46" s="725"/>
    </row>
    <row r="47" spans="15:116" ht="13.5" customHeight="1"/>
    <row r="48" spans="15:116" ht="13.5" customHeight="1"/>
    <row r="49" spans="104:116" ht="13.5" customHeight="1"/>
    <row r="50" spans="104:116" ht="13.5" customHeight="1">
      <c r="CZ50" s="725"/>
      <c r="DA50" s="725"/>
      <c r="DB50" s="725"/>
      <c r="DC50" s="725"/>
      <c r="DD50" s="725"/>
      <c r="DE50" s="725"/>
      <c r="DF50" s="725"/>
      <c r="DG50" s="725"/>
      <c r="DH50" s="725"/>
      <c r="DI50" s="725"/>
      <c r="DJ50" s="725"/>
      <c r="DK50" s="725"/>
      <c r="DL50" s="725"/>
    </row>
    <row r="51" spans="104:116" ht="13.5" customHeight="1"/>
    <row r="52" spans="104:116" ht="13.5" customHeight="1"/>
    <row r="53" spans="104:116" ht="13.5" customHeight="1">
      <c r="DL53" s="725"/>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5"/>
      <c r="DD67" s="725"/>
      <c r="DE67" s="725"/>
      <c r="DF67" s="725"/>
      <c r="DG67" s="725"/>
      <c r="DH67" s="725"/>
      <c r="DI67" s="725"/>
      <c r="DJ67" s="725"/>
      <c r="DK67" s="725"/>
      <c r="DL67" s="725"/>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cVLA/vJu920Fm7OFB1i/cYM72S2Z9KwDuNYnzyh205mtrLrsjoqgfkccsIv0YdCtJ6zHuxy23KGyoWMHJTxQ5A==" saltValue="lD1jwrtxomBe8DFH9EkHCg=="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Y1" zoomScaleSheetLayoutView="100" workbookViewId="0">
      <selection activeCell="AK13" sqref="AK13:AN13"/>
    </sheetView>
  </sheetViews>
  <sheetFormatPr defaultColWidth="0" defaultRowHeight="13.5" customHeight="1" zeroHeight="1"/>
  <cols>
    <col min="1" max="36" width="2.5" style="363" customWidth="1"/>
    <col min="37" max="44" width="17" style="363" customWidth="1"/>
    <col min="45" max="45" width="6.125" style="726" customWidth="1"/>
    <col min="46" max="46" width="3" style="727" customWidth="1"/>
    <col min="47" max="47" width="19.125" style="363" hidden="1" customWidth="1"/>
    <col min="48" max="52" width="12.625" style="363" hidden="1" customWidth="1"/>
    <col min="53" max="16384" width="8.625" style="363" hidden="1" customWidth="1"/>
  </cols>
  <sheetData>
    <row r="1" spans="1:46" ht="13">
      <c r="AS1" s="738"/>
      <c r="AT1" s="738"/>
    </row>
    <row r="2" spans="1:46" ht="13">
      <c r="AS2" s="738"/>
      <c r="AT2" s="738"/>
    </row>
    <row r="3" spans="1:46" ht="13">
      <c r="AS3" s="738"/>
      <c r="AT3" s="738"/>
    </row>
    <row r="4" spans="1:46" ht="13">
      <c r="AS4" s="738"/>
      <c r="AT4" s="738"/>
    </row>
    <row r="5" spans="1:46" ht="16.5">
      <c r="A5" s="729" t="s">
        <v>501</v>
      </c>
      <c r="B5" s="734"/>
      <c r="C5" s="734"/>
      <c r="D5" s="734"/>
      <c r="E5" s="734"/>
      <c r="F5" s="734"/>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4"/>
      <c r="AL5" s="734"/>
      <c r="AM5" s="734"/>
      <c r="AN5" s="734"/>
      <c r="AO5" s="734"/>
      <c r="AP5" s="734"/>
      <c r="AQ5" s="734"/>
      <c r="AR5" s="734"/>
      <c r="AS5" s="830"/>
    </row>
    <row r="6" spans="1:46" ht="13">
      <c r="A6" s="727"/>
      <c r="B6" s="738"/>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9" t="s">
        <v>335</v>
      </c>
      <c r="AL6" s="739"/>
      <c r="AM6" s="739"/>
      <c r="AN6" s="739"/>
      <c r="AO6" s="738"/>
      <c r="AP6" s="738"/>
      <c r="AQ6" s="738"/>
      <c r="AR6" s="738"/>
    </row>
    <row r="7" spans="1:46" ht="13.5" customHeight="1">
      <c r="A7" s="727"/>
      <c r="B7" s="738"/>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41"/>
      <c r="AL7" s="754"/>
      <c r="AM7" s="754"/>
      <c r="AN7" s="771"/>
      <c r="AO7" s="784" t="s">
        <v>88</v>
      </c>
      <c r="AP7" s="796"/>
      <c r="AQ7" s="807" t="s">
        <v>502</v>
      </c>
      <c r="AR7" s="821"/>
    </row>
    <row r="8" spans="1:46" ht="13">
      <c r="A8" s="727"/>
      <c r="B8" s="738"/>
      <c r="C8" s="738"/>
      <c r="D8" s="738"/>
      <c r="E8" s="738"/>
      <c r="F8" s="738"/>
      <c r="G8" s="738"/>
      <c r="H8" s="738"/>
      <c r="I8" s="738"/>
      <c r="J8" s="738"/>
      <c r="K8" s="738"/>
      <c r="L8" s="738"/>
      <c r="M8" s="738"/>
      <c r="N8" s="738"/>
      <c r="O8" s="738"/>
      <c r="P8" s="738"/>
      <c r="Q8" s="738"/>
      <c r="R8" s="738"/>
      <c r="S8" s="738"/>
      <c r="T8" s="738"/>
      <c r="U8" s="738"/>
      <c r="V8" s="738"/>
      <c r="W8" s="738"/>
      <c r="X8" s="738"/>
      <c r="Y8" s="738"/>
      <c r="Z8" s="738"/>
      <c r="AA8" s="738"/>
      <c r="AB8" s="738"/>
      <c r="AC8" s="738"/>
      <c r="AD8" s="738"/>
      <c r="AE8" s="738"/>
      <c r="AF8" s="738"/>
      <c r="AG8" s="738"/>
      <c r="AH8" s="738"/>
      <c r="AI8" s="738"/>
      <c r="AJ8" s="738"/>
      <c r="AK8" s="742"/>
      <c r="AL8" s="755"/>
      <c r="AM8" s="755"/>
      <c r="AN8" s="772"/>
      <c r="AO8" s="785"/>
      <c r="AP8" s="797" t="s">
        <v>503</v>
      </c>
      <c r="AQ8" s="808" t="s">
        <v>504</v>
      </c>
      <c r="AR8" s="822" t="s">
        <v>505</v>
      </c>
    </row>
    <row r="9" spans="1:46" ht="13">
      <c r="A9" s="727"/>
      <c r="B9" s="738"/>
      <c r="C9" s="738"/>
      <c r="D9" s="738"/>
      <c r="E9" s="738"/>
      <c r="F9" s="738"/>
      <c r="G9" s="738"/>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43" t="s">
        <v>506</v>
      </c>
      <c r="AL9" s="756"/>
      <c r="AM9" s="756"/>
      <c r="AN9" s="773"/>
      <c r="AO9" s="786">
        <v>1600375</v>
      </c>
      <c r="AP9" s="786">
        <v>99526</v>
      </c>
      <c r="AQ9" s="809">
        <v>110873</v>
      </c>
      <c r="AR9" s="823">
        <v>-10.199999999999999</v>
      </c>
    </row>
    <row r="10" spans="1:46" ht="13.5" customHeight="1">
      <c r="A10" s="727"/>
      <c r="B10" s="738"/>
      <c r="C10" s="738"/>
      <c r="D10" s="738"/>
      <c r="E10" s="738"/>
      <c r="F10" s="738"/>
      <c r="G10" s="738"/>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43" t="s">
        <v>205</v>
      </c>
      <c r="AL10" s="756"/>
      <c r="AM10" s="756"/>
      <c r="AN10" s="773"/>
      <c r="AO10" s="787">
        <v>143786</v>
      </c>
      <c r="AP10" s="787">
        <v>8942</v>
      </c>
      <c r="AQ10" s="810">
        <v>12701</v>
      </c>
      <c r="AR10" s="824">
        <v>-29.6</v>
      </c>
    </row>
    <row r="11" spans="1:46" ht="13.5" customHeight="1">
      <c r="A11" s="727"/>
      <c r="B11" s="738"/>
      <c r="C11" s="738"/>
      <c r="D11" s="738"/>
      <c r="E11" s="738"/>
      <c r="F11" s="738"/>
      <c r="G11" s="738"/>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43" t="s">
        <v>402</v>
      </c>
      <c r="AL11" s="756"/>
      <c r="AM11" s="756"/>
      <c r="AN11" s="773"/>
      <c r="AO11" s="787" t="s">
        <v>197</v>
      </c>
      <c r="AP11" s="787" t="s">
        <v>197</v>
      </c>
      <c r="AQ11" s="810">
        <v>1473</v>
      </c>
      <c r="AR11" s="824" t="s">
        <v>197</v>
      </c>
    </row>
    <row r="12" spans="1:46" ht="13.5" customHeight="1">
      <c r="A12" s="727"/>
      <c r="B12" s="738"/>
      <c r="C12" s="738"/>
      <c r="D12" s="738"/>
      <c r="E12" s="738"/>
      <c r="F12" s="738"/>
      <c r="G12" s="738"/>
      <c r="H12" s="738"/>
      <c r="I12" s="738"/>
      <c r="J12" s="738"/>
      <c r="K12" s="738"/>
      <c r="L12" s="738"/>
      <c r="M12" s="738"/>
      <c r="N12" s="738"/>
      <c r="O12" s="738"/>
      <c r="P12" s="738"/>
      <c r="Q12" s="738"/>
      <c r="R12" s="738"/>
      <c r="S12" s="738"/>
      <c r="T12" s="738"/>
      <c r="U12" s="738"/>
      <c r="V12" s="738"/>
      <c r="W12" s="738"/>
      <c r="X12" s="738"/>
      <c r="Y12" s="738"/>
      <c r="Z12" s="738"/>
      <c r="AA12" s="738"/>
      <c r="AB12" s="738"/>
      <c r="AC12" s="738"/>
      <c r="AD12" s="738"/>
      <c r="AE12" s="738"/>
      <c r="AF12" s="738"/>
      <c r="AG12" s="738"/>
      <c r="AH12" s="738"/>
      <c r="AI12" s="738"/>
      <c r="AJ12" s="738"/>
      <c r="AK12" s="743" t="s">
        <v>238</v>
      </c>
      <c r="AL12" s="756"/>
      <c r="AM12" s="756"/>
      <c r="AN12" s="773"/>
      <c r="AO12" s="787" t="s">
        <v>197</v>
      </c>
      <c r="AP12" s="787" t="s">
        <v>197</v>
      </c>
      <c r="AQ12" s="810">
        <v>4</v>
      </c>
      <c r="AR12" s="824" t="s">
        <v>197</v>
      </c>
    </row>
    <row r="13" spans="1:46" ht="13.5" customHeight="1">
      <c r="A13" s="727"/>
      <c r="B13" s="738"/>
      <c r="C13" s="738"/>
      <c r="D13" s="738"/>
      <c r="E13" s="738"/>
      <c r="F13" s="738"/>
      <c r="G13" s="738"/>
      <c r="H13" s="738"/>
      <c r="I13" s="738"/>
      <c r="J13" s="738"/>
      <c r="K13" s="738"/>
      <c r="L13" s="738"/>
      <c r="M13" s="738"/>
      <c r="N13" s="738"/>
      <c r="O13" s="738"/>
      <c r="P13" s="738"/>
      <c r="Q13" s="738"/>
      <c r="R13" s="738"/>
      <c r="S13" s="738"/>
      <c r="T13" s="738"/>
      <c r="U13" s="738"/>
      <c r="V13" s="738"/>
      <c r="W13" s="738"/>
      <c r="X13" s="738"/>
      <c r="Y13" s="738"/>
      <c r="Z13" s="738"/>
      <c r="AA13" s="738"/>
      <c r="AB13" s="738"/>
      <c r="AC13" s="738"/>
      <c r="AD13" s="738"/>
      <c r="AE13" s="738"/>
      <c r="AF13" s="738"/>
      <c r="AG13" s="738"/>
      <c r="AH13" s="738"/>
      <c r="AI13" s="738"/>
      <c r="AJ13" s="738"/>
      <c r="AK13" s="743" t="s">
        <v>507</v>
      </c>
      <c r="AL13" s="756"/>
      <c r="AM13" s="756"/>
      <c r="AN13" s="773"/>
      <c r="AO13" s="787">
        <v>73574</v>
      </c>
      <c r="AP13" s="787">
        <v>4575</v>
      </c>
      <c r="AQ13" s="810">
        <v>3598</v>
      </c>
      <c r="AR13" s="824">
        <v>27.2</v>
      </c>
    </row>
    <row r="14" spans="1:46" ht="13.5" customHeight="1">
      <c r="A14" s="727"/>
      <c r="B14" s="738"/>
      <c r="C14" s="738"/>
      <c r="D14" s="738"/>
      <c r="E14" s="738"/>
      <c r="F14" s="738"/>
      <c r="G14" s="738"/>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43" t="s">
        <v>508</v>
      </c>
      <c r="AL14" s="756"/>
      <c r="AM14" s="756"/>
      <c r="AN14" s="773"/>
      <c r="AO14" s="787" t="s">
        <v>197</v>
      </c>
      <c r="AP14" s="787" t="s">
        <v>197</v>
      </c>
      <c r="AQ14" s="810">
        <v>2175</v>
      </c>
      <c r="AR14" s="824" t="s">
        <v>197</v>
      </c>
    </row>
    <row r="15" spans="1:46" ht="13.5" customHeight="1">
      <c r="A15" s="727"/>
      <c r="B15" s="738"/>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38"/>
      <c r="AA15" s="738"/>
      <c r="AB15" s="738"/>
      <c r="AC15" s="738"/>
      <c r="AD15" s="738"/>
      <c r="AE15" s="738"/>
      <c r="AF15" s="738"/>
      <c r="AG15" s="738"/>
      <c r="AH15" s="738"/>
      <c r="AI15" s="738"/>
      <c r="AJ15" s="738"/>
      <c r="AK15" s="744" t="s">
        <v>313</v>
      </c>
      <c r="AL15" s="757"/>
      <c r="AM15" s="757"/>
      <c r="AN15" s="774"/>
      <c r="AO15" s="787">
        <v>-87339</v>
      </c>
      <c r="AP15" s="787">
        <v>-5432</v>
      </c>
      <c r="AQ15" s="810">
        <v>-6566</v>
      </c>
      <c r="AR15" s="824">
        <v>-17.3</v>
      </c>
    </row>
    <row r="16" spans="1:46" ht="13">
      <c r="A16" s="727"/>
      <c r="B16" s="738"/>
      <c r="C16" s="738"/>
      <c r="D16" s="738"/>
      <c r="E16" s="738"/>
      <c r="F16" s="738"/>
      <c r="G16" s="738"/>
      <c r="H16" s="738"/>
      <c r="I16" s="738"/>
      <c r="J16" s="738"/>
      <c r="K16" s="738"/>
      <c r="L16" s="738"/>
      <c r="M16" s="738"/>
      <c r="N16" s="738"/>
      <c r="O16" s="738"/>
      <c r="P16" s="738"/>
      <c r="Q16" s="738"/>
      <c r="R16" s="738"/>
      <c r="S16" s="738"/>
      <c r="T16" s="738"/>
      <c r="U16" s="738"/>
      <c r="V16" s="738"/>
      <c r="W16" s="738"/>
      <c r="X16" s="738"/>
      <c r="Y16" s="738"/>
      <c r="Z16" s="738"/>
      <c r="AA16" s="738"/>
      <c r="AB16" s="738"/>
      <c r="AC16" s="738"/>
      <c r="AD16" s="738"/>
      <c r="AE16" s="738"/>
      <c r="AF16" s="738"/>
      <c r="AG16" s="738"/>
      <c r="AH16" s="738"/>
      <c r="AI16" s="738"/>
      <c r="AJ16" s="738"/>
      <c r="AK16" s="744" t="s">
        <v>274</v>
      </c>
      <c r="AL16" s="757"/>
      <c r="AM16" s="757"/>
      <c r="AN16" s="774"/>
      <c r="AO16" s="787">
        <v>1730396</v>
      </c>
      <c r="AP16" s="787">
        <v>107612</v>
      </c>
      <c r="AQ16" s="810">
        <v>124259</v>
      </c>
      <c r="AR16" s="824">
        <v>-13.4</v>
      </c>
    </row>
    <row r="17" spans="1:46" ht="13">
      <c r="A17" s="727"/>
      <c r="B17" s="738"/>
      <c r="C17" s="738"/>
      <c r="D17" s="738"/>
      <c r="E17" s="738"/>
      <c r="F17" s="738"/>
      <c r="G17" s="738"/>
      <c r="H17" s="738"/>
      <c r="I17" s="738"/>
      <c r="J17" s="738"/>
      <c r="K17" s="738"/>
      <c r="L17" s="738"/>
      <c r="M17" s="738"/>
      <c r="N17" s="738"/>
      <c r="O17" s="738"/>
      <c r="P17" s="738"/>
      <c r="Q17" s="738"/>
      <c r="R17" s="738"/>
      <c r="S17" s="738"/>
      <c r="T17" s="738"/>
      <c r="U17" s="738"/>
      <c r="V17" s="738"/>
      <c r="W17" s="738"/>
      <c r="X17" s="738"/>
      <c r="Y17" s="738"/>
      <c r="Z17" s="738"/>
      <c r="AA17" s="738"/>
      <c r="AB17" s="738"/>
      <c r="AC17" s="738"/>
      <c r="AD17" s="738"/>
      <c r="AE17" s="738"/>
      <c r="AF17" s="738"/>
      <c r="AG17" s="738"/>
      <c r="AH17" s="738"/>
      <c r="AI17" s="738"/>
      <c r="AJ17" s="738"/>
      <c r="AK17" s="738"/>
      <c r="AL17" s="738"/>
      <c r="AM17" s="738"/>
      <c r="AN17" s="738"/>
      <c r="AO17" s="738"/>
      <c r="AP17" s="738"/>
      <c r="AQ17" s="738"/>
      <c r="AR17" s="738"/>
    </row>
    <row r="18" spans="1:46" ht="13">
      <c r="A18" s="727"/>
      <c r="B18" s="738"/>
      <c r="C18" s="738"/>
      <c r="D18" s="738"/>
      <c r="E18" s="738"/>
      <c r="F18" s="738"/>
      <c r="G18" s="738"/>
      <c r="H18" s="738"/>
      <c r="I18" s="738"/>
      <c r="J18" s="738"/>
      <c r="K18" s="738"/>
      <c r="L18" s="738"/>
      <c r="M18" s="738"/>
      <c r="N18" s="738"/>
      <c r="O18" s="738"/>
      <c r="P18" s="738"/>
      <c r="Q18" s="738"/>
      <c r="R18" s="738"/>
      <c r="S18" s="738"/>
      <c r="T18" s="738"/>
      <c r="U18" s="738"/>
      <c r="V18" s="738"/>
      <c r="W18" s="738"/>
      <c r="X18" s="738"/>
      <c r="Y18" s="738"/>
      <c r="Z18" s="738"/>
      <c r="AA18" s="738"/>
      <c r="AB18" s="738"/>
      <c r="AC18" s="738"/>
      <c r="AD18" s="738"/>
      <c r="AE18" s="738"/>
      <c r="AF18" s="738"/>
      <c r="AG18" s="738"/>
      <c r="AH18" s="738"/>
      <c r="AI18" s="738"/>
      <c r="AJ18" s="738"/>
      <c r="AK18" s="738"/>
      <c r="AL18" s="738"/>
      <c r="AM18" s="738"/>
      <c r="AN18" s="738"/>
      <c r="AO18" s="738"/>
      <c r="AP18" s="738"/>
      <c r="AQ18" s="801"/>
      <c r="AR18" s="801"/>
    </row>
    <row r="19" spans="1:46" ht="13">
      <c r="A19" s="727"/>
      <c r="B19" s="738"/>
      <c r="C19" s="738"/>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738"/>
      <c r="AB19" s="738"/>
      <c r="AC19" s="738"/>
      <c r="AD19" s="738"/>
      <c r="AE19" s="738"/>
      <c r="AF19" s="738"/>
      <c r="AG19" s="738"/>
      <c r="AH19" s="738"/>
      <c r="AI19" s="738"/>
      <c r="AJ19" s="738"/>
      <c r="AK19" s="738" t="s">
        <v>215</v>
      </c>
      <c r="AL19" s="738"/>
      <c r="AM19" s="738"/>
      <c r="AN19" s="738"/>
      <c r="AO19" s="738"/>
      <c r="AP19" s="738"/>
      <c r="AQ19" s="738"/>
      <c r="AR19" s="738"/>
    </row>
    <row r="20" spans="1:46" ht="13">
      <c r="A20" s="727"/>
      <c r="B20" s="738"/>
      <c r="C20" s="738"/>
      <c r="D20" s="738"/>
      <c r="E20" s="738"/>
      <c r="F20" s="738"/>
      <c r="G20" s="738"/>
      <c r="H20" s="738"/>
      <c r="I20" s="738"/>
      <c r="J20" s="738"/>
      <c r="K20" s="738"/>
      <c r="L20" s="738"/>
      <c r="M20" s="738"/>
      <c r="N20" s="738"/>
      <c r="O20" s="738"/>
      <c r="P20" s="738"/>
      <c r="Q20" s="738"/>
      <c r="R20" s="738"/>
      <c r="S20" s="738"/>
      <c r="T20" s="738"/>
      <c r="U20" s="738"/>
      <c r="V20" s="738"/>
      <c r="W20" s="738"/>
      <c r="X20" s="738"/>
      <c r="Y20" s="738"/>
      <c r="Z20" s="738"/>
      <c r="AA20" s="738"/>
      <c r="AB20" s="738"/>
      <c r="AC20" s="738"/>
      <c r="AD20" s="738"/>
      <c r="AE20" s="738"/>
      <c r="AF20" s="738"/>
      <c r="AG20" s="738"/>
      <c r="AH20" s="738"/>
      <c r="AI20" s="738"/>
      <c r="AJ20" s="738"/>
      <c r="AK20" s="745"/>
      <c r="AL20" s="758"/>
      <c r="AM20" s="758"/>
      <c r="AN20" s="775"/>
      <c r="AO20" s="788" t="s">
        <v>509</v>
      </c>
      <c r="AP20" s="798" t="s">
        <v>340</v>
      </c>
      <c r="AQ20" s="811" t="s">
        <v>38</v>
      </c>
      <c r="AR20" s="825"/>
    </row>
    <row r="21" spans="1:46" s="728" customFormat="1" ht="13">
      <c r="A21" s="730"/>
      <c r="B21" s="739"/>
      <c r="C21" s="739"/>
      <c r="D21" s="739"/>
      <c r="E21" s="739"/>
      <c r="F21" s="739"/>
      <c r="G21" s="739"/>
      <c r="H21" s="739"/>
      <c r="I21" s="739"/>
      <c r="J21" s="739"/>
      <c r="K21" s="739"/>
      <c r="L21" s="739"/>
      <c r="M21" s="739"/>
      <c r="N21" s="739"/>
      <c r="O21" s="739"/>
      <c r="P21" s="739"/>
      <c r="Q21" s="739"/>
      <c r="R21" s="739"/>
      <c r="S21" s="739"/>
      <c r="T21" s="739"/>
      <c r="U21" s="739"/>
      <c r="V21" s="739"/>
      <c r="W21" s="739"/>
      <c r="X21" s="739"/>
      <c r="Y21" s="739"/>
      <c r="Z21" s="739"/>
      <c r="AA21" s="739"/>
      <c r="AB21" s="739"/>
      <c r="AC21" s="739"/>
      <c r="AD21" s="739"/>
      <c r="AE21" s="739"/>
      <c r="AF21" s="739"/>
      <c r="AG21" s="739"/>
      <c r="AH21" s="739"/>
      <c r="AI21" s="739"/>
      <c r="AJ21" s="739"/>
      <c r="AK21" s="746" t="s">
        <v>510</v>
      </c>
      <c r="AL21" s="759"/>
      <c r="AM21" s="759"/>
      <c r="AN21" s="776"/>
      <c r="AO21" s="789">
        <v>9.6999999999999993</v>
      </c>
      <c r="AP21" s="799">
        <v>10.18</v>
      </c>
      <c r="AQ21" s="812">
        <v>-0.48</v>
      </c>
      <c r="AR21" s="739"/>
      <c r="AS21" s="831"/>
      <c r="AT21" s="730"/>
    </row>
    <row r="22" spans="1:46" s="728" customFormat="1" ht="13">
      <c r="A22" s="730"/>
      <c r="B22" s="739"/>
      <c r="C22" s="739"/>
      <c r="D22" s="739"/>
      <c r="E22" s="739"/>
      <c r="F22" s="739"/>
      <c r="G22" s="739"/>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46" t="s">
        <v>511</v>
      </c>
      <c r="AL22" s="759"/>
      <c r="AM22" s="759"/>
      <c r="AN22" s="776"/>
      <c r="AO22" s="790">
        <v>97.2</v>
      </c>
      <c r="AP22" s="800">
        <v>96.1</v>
      </c>
      <c r="AQ22" s="813">
        <v>1.1000000000000001</v>
      </c>
      <c r="AR22" s="801"/>
      <c r="AS22" s="831"/>
      <c r="AT22" s="730"/>
    </row>
    <row r="23" spans="1:46" s="728" customFormat="1" ht="13">
      <c r="A23" s="730"/>
      <c r="B23" s="739"/>
      <c r="C23" s="739"/>
      <c r="D23" s="739"/>
      <c r="E23" s="739"/>
      <c r="F23" s="739"/>
      <c r="G23" s="739"/>
      <c r="H23" s="739"/>
      <c r="I23" s="739"/>
      <c r="J23" s="739"/>
      <c r="K23" s="739"/>
      <c r="L23" s="739"/>
      <c r="M23" s="739"/>
      <c r="N23" s="739"/>
      <c r="O23" s="739"/>
      <c r="P23" s="739"/>
      <c r="Q23" s="739"/>
      <c r="R23" s="739"/>
      <c r="S23" s="739"/>
      <c r="T23" s="739"/>
      <c r="U23" s="739"/>
      <c r="V23" s="739"/>
      <c r="W23" s="739"/>
      <c r="X23" s="739"/>
      <c r="Y23" s="739"/>
      <c r="Z23" s="739"/>
      <c r="AA23" s="739"/>
      <c r="AB23" s="739"/>
      <c r="AC23" s="739"/>
      <c r="AD23" s="739"/>
      <c r="AE23" s="739"/>
      <c r="AF23" s="739"/>
      <c r="AG23" s="739"/>
      <c r="AH23" s="739"/>
      <c r="AI23" s="739"/>
      <c r="AJ23" s="739"/>
      <c r="AK23" s="739"/>
      <c r="AL23" s="739"/>
      <c r="AM23" s="739"/>
      <c r="AN23" s="739"/>
      <c r="AO23" s="739"/>
      <c r="AP23" s="801"/>
      <c r="AQ23" s="801"/>
      <c r="AR23" s="801"/>
      <c r="AS23" s="831"/>
      <c r="AT23" s="730"/>
    </row>
    <row r="24" spans="1:46" s="728" customFormat="1" ht="13">
      <c r="A24" s="730"/>
      <c r="B24" s="739"/>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739"/>
      <c r="AB24" s="739"/>
      <c r="AC24" s="739"/>
      <c r="AD24" s="739"/>
      <c r="AE24" s="739"/>
      <c r="AF24" s="739"/>
      <c r="AG24" s="739"/>
      <c r="AH24" s="739"/>
      <c r="AI24" s="739"/>
      <c r="AJ24" s="739"/>
      <c r="AK24" s="739"/>
      <c r="AL24" s="739"/>
      <c r="AM24" s="739"/>
      <c r="AN24" s="739"/>
      <c r="AO24" s="739"/>
      <c r="AP24" s="801"/>
      <c r="AQ24" s="801"/>
      <c r="AR24" s="801"/>
      <c r="AS24" s="831"/>
      <c r="AT24" s="730"/>
    </row>
    <row r="25" spans="1:46" s="728" customFormat="1" ht="13">
      <c r="A25" s="731"/>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740"/>
      <c r="AO25" s="740"/>
      <c r="AP25" s="802"/>
      <c r="AQ25" s="802"/>
      <c r="AR25" s="802"/>
      <c r="AS25" s="832"/>
      <c r="AT25" s="730"/>
    </row>
    <row r="26" spans="1:46" s="728" customFormat="1" ht="13">
      <c r="A26" s="732" t="s">
        <v>512</v>
      </c>
      <c r="B26" s="732"/>
      <c r="C26" s="732"/>
      <c r="D26" s="732"/>
      <c r="E26" s="732"/>
      <c r="F26" s="732"/>
      <c r="G26" s="732"/>
      <c r="H26" s="732"/>
      <c r="I26" s="732"/>
      <c r="J26" s="732"/>
      <c r="K26" s="732"/>
      <c r="L26" s="732"/>
      <c r="M26" s="732"/>
      <c r="N26" s="732"/>
      <c r="O26" s="732"/>
      <c r="P26" s="732"/>
      <c r="Q26" s="732"/>
      <c r="R26" s="732"/>
      <c r="S26" s="732"/>
      <c r="T26" s="732"/>
      <c r="U26" s="732"/>
      <c r="V26" s="732"/>
      <c r="W26" s="732"/>
      <c r="X26" s="732"/>
      <c r="Y26" s="732"/>
      <c r="Z26" s="732"/>
      <c r="AA26" s="732"/>
      <c r="AB26" s="732"/>
      <c r="AC26" s="732"/>
      <c r="AD26" s="732"/>
      <c r="AE26" s="732"/>
      <c r="AF26" s="732"/>
      <c r="AG26" s="732"/>
      <c r="AH26" s="732"/>
      <c r="AI26" s="732"/>
      <c r="AJ26" s="732"/>
      <c r="AK26" s="732"/>
      <c r="AL26" s="732"/>
      <c r="AM26" s="732"/>
      <c r="AN26" s="732"/>
      <c r="AO26" s="732"/>
      <c r="AP26" s="732"/>
      <c r="AQ26" s="732"/>
      <c r="AR26" s="732"/>
      <c r="AS26" s="732"/>
      <c r="AT26" s="739"/>
    </row>
    <row r="27" spans="1:46" ht="13">
      <c r="A27" s="733"/>
      <c r="AO27" s="738"/>
      <c r="AP27" s="738"/>
      <c r="AQ27" s="738"/>
      <c r="AR27" s="738"/>
      <c r="AS27" s="738"/>
      <c r="AT27" s="738"/>
    </row>
    <row r="28" spans="1:46" ht="16.5">
      <c r="A28" s="729" t="s">
        <v>265</v>
      </c>
      <c r="B28" s="734"/>
      <c r="C28" s="734"/>
      <c r="D28" s="734"/>
      <c r="E28" s="734"/>
      <c r="F28" s="734"/>
      <c r="G28" s="734"/>
      <c r="H28" s="734"/>
      <c r="I28" s="734"/>
      <c r="J28" s="734"/>
      <c r="K28" s="734"/>
      <c r="L28" s="734"/>
      <c r="M28" s="734"/>
      <c r="N28" s="734"/>
      <c r="O28" s="734"/>
      <c r="P28" s="734"/>
      <c r="Q28" s="734"/>
      <c r="R28" s="734"/>
      <c r="S28" s="734"/>
      <c r="T28" s="734"/>
      <c r="U28" s="734"/>
      <c r="V28" s="734"/>
      <c r="W28" s="734"/>
      <c r="X28" s="734"/>
      <c r="Y28" s="734"/>
      <c r="Z28" s="734"/>
      <c r="AA28" s="734"/>
      <c r="AB28" s="734"/>
      <c r="AC28" s="734"/>
      <c r="AD28" s="734"/>
      <c r="AE28" s="734"/>
      <c r="AF28" s="734"/>
      <c r="AG28" s="734"/>
      <c r="AH28" s="734"/>
      <c r="AI28" s="734"/>
      <c r="AJ28" s="734"/>
      <c r="AK28" s="734"/>
      <c r="AL28" s="734"/>
      <c r="AM28" s="734"/>
      <c r="AN28" s="734"/>
      <c r="AO28" s="734"/>
      <c r="AP28" s="734"/>
      <c r="AQ28" s="734"/>
      <c r="AR28" s="734"/>
      <c r="AS28" s="833"/>
    </row>
    <row r="29" spans="1:46" ht="13">
      <c r="A29" s="727"/>
      <c r="B29" s="738"/>
      <c r="C29" s="738"/>
      <c r="D29" s="738"/>
      <c r="E29" s="738"/>
      <c r="F29" s="738"/>
      <c r="G29" s="738"/>
      <c r="H29" s="738"/>
      <c r="I29" s="738"/>
      <c r="J29" s="738"/>
      <c r="K29" s="738"/>
      <c r="L29" s="738"/>
      <c r="M29" s="738"/>
      <c r="N29" s="738"/>
      <c r="O29" s="738"/>
      <c r="P29" s="738"/>
      <c r="Q29" s="738"/>
      <c r="R29" s="738"/>
      <c r="S29" s="738"/>
      <c r="T29" s="738"/>
      <c r="U29" s="738"/>
      <c r="V29" s="738"/>
      <c r="W29" s="738"/>
      <c r="X29" s="738"/>
      <c r="Y29" s="738"/>
      <c r="Z29" s="738"/>
      <c r="AA29" s="738"/>
      <c r="AB29" s="738"/>
      <c r="AC29" s="738"/>
      <c r="AD29" s="738"/>
      <c r="AE29" s="738"/>
      <c r="AF29" s="738"/>
      <c r="AG29" s="738"/>
      <c r="AH29" s="738"/>
      <c r="AI29" s="738"/>
      <c r="AJ29" s="738"/>
      <c r="AK29" s="739" t="s">
        <v>60</v>
      </c>
      <c r="AL29" s="739"/>
      <c r="AM29" s="739"/>
      <c r="AN29" s="739"/>
      <c r="AO29" s="738"/>
      <c r="AP29" s="738"/>
      <c r="AQ29" s="738"/>
      <c r="AR29" s="738"/>
      <c r="AS29" s="834"/>
    </row>
    <row r="30" spans="1:46" ht="13.5" customHeight="1">
      <c r="A30" s="727"/>
      <c r="B30" s="738"/>
      <c r="C30" s="738"/>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41"/>
      <c r="AL30" s="754"/>
      <c r="AM30" s="754"/>
      <c r="AN30" s="771"/>
      <c r="AO30" s="784" t="s">
        <v>88</v>
      </c>
      <c r="AP30" s="796"/>
      <c r="AQ30" s="807" t="s">
        <v>502</v>
      </c>
      <c r="AR30" s="821"/>
    </row>
    <row r="31" spans="1:46" ht="13">
      <c r="A31" s="727"/>
      <c r="B31" s="738"/>
      <c r="C31" s="738"/>
      <c r="D31" s="738"/>
      <c r="E31" s="738"/>
      <c r="F31" s="738"/>
      <c r="G31" s="738"/>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42"/>
      <c r="AL31" s="755"/>
      <c r="AM31" s="755"/>
      <c r="AN31" s="772"/>
      <c r="AO31" s="785"/>
      <c r="AP31" s="797" t="s">
        <v>503</v>
      </c>
      <c r="AQ31" s="808" t="s">
        <v>504</v>
      </c>
      <c r="AR31" s="822" t="s">
        <v>505</v>
      </c>
    </row>
    <row r="32" spans="1:46" ht="27" customHeight="1">
      <c r="A32" s="727"/>
      <c r="B32" s="738"/>
      <c r="C32" s="738"/>
      <c r="D32" s="738"/>
      <c r="E32" s="738"/>
      <c r="F32" s="738"/>
      <c r="G32" s="738"/>
      <c r="H32" s="738"/>
      <c r="I32" s="738"/>
      <c r="J32" s="738"/>
      <c r="K32" s="738"/>
      <c r="L32" s="738"/>
      <c r="M32" s="738"/>
      <c r="N32" s="738"/>
      <c r="O32" s="738"/>
      <c r="P32" s="738"/>
      <c r="Q32" s="738"/>
      <c r="R32" s="738"/>
      <c r="S32" s="738"/>
      <c r="T32" s="738"/>
      <c r="U32" s="738"/>
      <c r="V32" s="738"/>
      <c r="W32" s="738"/>
      <c r="X32" s="738"/>
      <c r="Y32" s="738"/>
      <c r="Z32" s="738"/>
      <c r="AA32" s="738"/>
      <c r="AB32" s="738"/>
      <c r="AC32" s="738"/>
      <c r="AD32" s="738"/>
      <c r="AE32" s="738"/>
      <c r="AF32" s="738"/>
      <c r="AG32" s="738"/>
      <c r="AH32" s="738"/>
      <c r="AI32" s="738"/>
      <c r="AJ32" s="738"/>
      <c r="AK32" s="747" t="s">
        <v>513</v>
      </c>
      <c r="AL32" s="760"/>
      <c r="AM32" s="760"/>
      <c r="AN32" s="777"/>
      <c r="AO32" s="787">
        <v>681438</v>
      </c>
      <c r="AP32" s="787">
        <v>42378</v>
      </c>
      <c r="AQ32" s="814">
        <v>56040</v>
      </c>
      <c r="AR32" s="824">
        <v>-24.4</v>
      </c>
    </row>
    <row r="33" spans="1:46" ht="13.5" customHeight="1">
      <c r="A33" s="727"/>
      <c r="B33" s="738"/>
      <c r="C33" s="738"/>
      <c r="D33" s="738"/>
      <c r="E33" s="738"/>
      <c r="F33" s="738"/>
      <c r="G33" s="738"/>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47" t="s">
        <v>514</v>
      </c>
      <c r="AL33" s="760"/>
      <c r="AM33" s="760"/>
      <c r="AN33" s="777"/>
      <c r="AO33" s="787" t="s">
        <v>197</v>
      </c>
      <c r="AP33" s="787" t="s">
        <v>197</v>
      </c>
      <c r="AQ33" s="814" t="s">
        <v>197</v>
      </c>
      <c r="AR33" s="824" t="s">
        <v>197</v>
      </c>
    </row>
    <row r="34" spans="1:46" ht="27" customHeight="1">
      <c r="A34" s="727"/>
      <c r="B34" s="738"/>
      <c r="C34" s="738"/>
      <c r="D34" s="738"/>
      <c r="E34" s="738"/>
      <c r="F34" s="738"/>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47" t="s">
        <v>515</v>
      </c>
      <c r="AL34" s="760"/>
      <c r="AM34" s="760"/>
      <c r="AN34" s="777"/>
      <c r="AO34" s="787" t="s">
        <v>197</v>
      </c>
      <c r="AP34" s="787" t="s">
        <v>197</v>
      </c>
      <c r="AQ34" s="814" t="s">
        <v>197</v>
      </c>
      <c r="AR34" s="824" t="s">
        <v>197</v>
      </c>
    </row>
    <row r="35" spans="1:46" ht="27" customHeight="1">
      <c r="A35" s="727"/>
      <c r="B35" s="738"/>
      <c r="C35" s="738"/>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c r="AC35" s="738"/>
      <c r="AD35" s="738"/>
      <c r="AE35" s="738"/>
      <c r="AF35" s="738"/>
      <c r="AG35" s="738"/>
      <c r="AH35" s="738"/>
      <c r="AI35" s="738"/>
      <c r="AJ35" s="738"/>
      <c r="AK35" s="747" t="s">
        <v>516</v>
      </c>
      <c r="AL35" s="760"/>
      <c r="AM35" s="760"/>
      <c r="AN35" s="777"/>
      <c r="AO35" s="787">
        <v>196772</v>
      </c>
      <c r="AP35" s="787">
        <v>12237</v>
      </c>
      <c r="AQ35" s="814">
        <v>19608</v>
      </c>
      <c r="AR35" s="824">
        <v>-37.6</v>
      </c>
    </row>
    <row r="36" spans="1:46" ht="27" customHeight="1">
      <c r="A36" s="727"/>
      <c r="B36" s="738"/>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747" t="s">
        <v>32</v>
      </c>
      <c r="AL36" s="760"/>
      <c r="AM36" s="760"/>
      <c r="AN36" s="777"/>
      <c r="AO36" s="787">
        <v>10975</v>
      </c>
      <c r="AP36" s="787">
        <v>683</v>
      </c>
      <c r="AQ36" s="814">
        <v>3090</v>
      </c>
      <c r="AR36" s="824">
        <v>-77.900000000000006</v>
      </c>
    </row>
    <row r="37" spans="1:46" ht="13.5" customHeight="1">
      <c r="A37" s="727"/>
      <c r="B37" s="738"/>
      <c r="C37" s="738"/>
      <c r="D37" s="738"/>
      <c r="E37" s="738"/>
      <c r="F37" s="738"/>
      <c r="G37" s="738"/>
      <c r="H37" s="738"/>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738"/>
      <c r="AK37" s="747" t="s">
        <v>349</v>
      </c>
      <c r="AL37" s="760"/>
      <c r="AM37" s="760"/>
      <c r="AN37" s="777"/>
      <c r="AO37" s="787" t="s">
        <v>197</v>
      </c>
      <c r="AP37" s="787" t="s">
        <v>197</v>
      </c>
      <c r="AQ37" s="814">
        <v>590</v>
      </c>
      <c r="AR37" s="824" t="s">
        <v>197</v>
      </c>
    </row>
    <row r="38" spans="1:46" ht="27" customHeight="1">
      <c r="A38" s="727"/>
      <c r="B38" s="738"/>
      <c r="C38" s="738"/>
      <c r="D38" s="738"/>
      <c r="E38" s="738"/>
      <c r="F38" s="738"/>
      <c r="G38" s="738"/>
      <c r="H38" s="738"/>
      <c r="I38" s="738"/>
      <c r="J38" s="738"/>
      <c r="K38" s="738"/>
      <c r="L38" s="738"/>
      <c r="M38" s="738"/>
      <c r="N38" s="738"/>
      <c r="O38" s="738"/>
      <c r="P38" s="738"/>
      <c r="Q38" s="738"/>
      <c r="R38" s="738"/>
      <c r="S38" s="738"/>
      <c r="T38" s="738"/>
      <c r="U38" s="738"/>
      <c r="V38" s="738"/>
      <c r="W38" s="738"/>
      <c r="X38" s="738"/>
      <c r="Y38" s="738"/>
      <c r="Z38" s="738"/>
      <c r="AA38" s="738"/>
      <c r="AB38" s="738"/>
      <c r="AC38" s="738"/>
      <c r="AD38" s="738"/>
      <c r="AE38" s="738"/>
      <c r="AF38" s="738"/>
      <c r="AG38" s="738"/>
      <c r="AH38" s="738"/>
      <c r="AI38" s="738"/>
      <c r="AJ38" s="738"/>
      <c r="AK38" s="748" t="s">
        <v>517</v>
      </c>
      <c r="AL38" s="761"/>
      <c r="AM38" s="761"/>
      <c r="AN38" s="778"/>
      <c r="AO38" s="791" t="s">
        <v>197</v>
      </c>
      <c r="AP38" s="791" t="s">
        <v>197</v>
      </c>
      <c r="AQ38" s="815">
        <v>10</v>
      </c>
      <c r="AR38" s="813" t="s">
        <v>197</v>
      </c>
      <c r="AS38" s="834"/>
    </row>
    <row r="39" spans="1:46" ht="13">
      <c r="A39" s="727"/>
      <c r="B39" s="738"/>
      <c r="C39" s="738"/>
      <c r="D39" s="738"/>
      <c r="E39" s="738"/>
      <c r="F39" s="738"/>
      <c r="G39" s="738"/>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48" t="s">
        <v>86</v>
      </c>
      <c r="AL39" s="761"/>
      <c r="AM39" s="761"/>
      <c r="AN39" s="778"/>
      <c r="AO39" s="787">
        <v>-6838</v>
      </c>
      <c r="AP39" s="787">
        <v>-425</v>
      </c>
      <c r="AQ39" s="814">
        <v>-2093</v>
      </c>
      <c r="AR39" s="824">
        <v>-79.7</v>
      </c>
      <c r="AS39" s="834"/>
    </row>
    <row r="40" spans="1:46" ht="27" customHeight="1">
      <c r="A40" s="727"/>
      <c r="B40" s="738"/>
      <c r="C40" s="738"/>
      <c r="D40" s="738"/>
      <c r="E40" s="738"/>
      <c r="F40" s="738"/>
      <c r="G40" s="738"/>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47" t="s">
        <v>518</v>
      </c>
      <c r="AL40" s="760"/>
      <c r="AM40" s="760"/>
      <c r="AN40" s="777"/>
      <c r="AO40" s="787">
        <v>-519827</v>
      </c>
      <c r="AP40" s="787">
        <v>-32328</v>
      </c>
      <c r="AQ40" s="814">
        <v>-52347</v>
      </c>
      <c r="AR40" s="824">
        <v>-38.200000000000003</v>
      </c>
      <c r="AS40" s="834"/>
    </row>
    <row r="41" spans="1:46" ht="13">
      <c r="A41" s="727"/>
      <c r="B41" s="738"/>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49" t="s">
        <v>392</v>
      </c>
      <c r="AL41" s="762"/>
      <c r="AM41" s="762"/>
      <c r="AN41" s="779"/>
      <c r="AO41" s="787">
        <v>362520</v>
      </c>
      <c r="AP41" s="787">
        <v>22545</v>
      </c>
      <c r="AQ41" s="814">
        <v>24899</v>
      </c>
      <c r="AR41" s="824">
        <v>-9.5</v>
      </c>
      <c r="AS41" s="834"/>
    </row>
    <row r="42" spans="1:46" ht="13">
      <c r="A42" s="727"/>
      <c r="B42" s="738"/>
      <c r="C42" s="738"/>
      <c r="D42" s="738"/>
      <c r="E42" s="738"/>
      <c r="F42" s="738"/>
      <c r="G42" s="738"/>
      <c r="H42" s="738"/>
      <c r="I42" s="738"/>
      <c r="J42" s="738"/>
      <c r="K42" s="738"/>
      <c r="L42" s="738"/>
      <c r="M42" s="738"/>
      <c r="N42" s="738"/>
      <c r="O42" s="738"/>
      <c r="P42" s="738"/>
      <c r="Q42" s="738"/>
      <c r="R42" s="738"/>
      <c r="S42" s="738"/>
      <c r="T42" s="738"/>
      <c r="U42" s="738"/>
      <c r="V42" s="738"/>
      <c r="W42" s="738"/>
      <c r="X42" s="738"/>
      <c r="Y42" s="738"/>
      <c r="Z42" s="738"/>
      <c r="AA42" s="738"/>
      <c r="AB42" s="738"/>
      <c r="AC42" s="738"/>
      <c r="AD42" s="738"/>
      <c r="AE42" s="738"/>
      <c r="AF42" s="738"/>
      <c r="AG42" s="738"/>
      <c r="AH42" s="738"/>
      <c r="AI42" s="738"/>
      <c r="AJ42" s="738"/>
      <c r="AK42" s="750"/>
      <c r="AL42" s="738"/>
      <c r="AM42" s="738"/>
      <c r="AN42" s="738"/>
      <c r="AO42" s="738"/>
      <c r="AP42" s="738"/>
      <c r="AQ42" s="801"/>
      <c r="AR42" s="801"/>
      <c r="AS42" s="834"/>
    </row>
    <row r="43" spans="1:46" ht="13">
      <c r="A43" s="727"/>
      <c r="B43" s="738"/>
      <c r="C43" s="738"/>
      <c r="D43" s="738"/>
      <c r="E43" s="738"/>
      <c r="F43" s="738"/>
      <c r="G43" s="738"/>
      <c r="H43" s="738"/>
      <c r="I43" s="738"/>
      <c r="J43" s="738"/>
      <c r="K43" s="738"/>
      <c r="L43" s="738"/>
      <c r="M43" s="738"/>
      <c r="N43" s="738"/>
      <c r="O43" s="738"/>
      <c r="P43" s="738"/>
      <c r="Q43" s="738"/>
      <c r="R43" s="738"/>
      <c r="S43" s="738"/>
      <c r="T43" s="738"/>
      <c r="U43" s="738"/>
      <c r="V43" s="738"/>
      <c r="W43" s="738"/>
      <c r="X43" s="738"/>
      <c r="Y43" s="738"/>
      <c r="Z43" s="738"/>
      <c r="AA43" s="738"/>
      <c r="AB43" s="738"/>
      <c r="AC43" s="738"/>
      <c r="AD43" s="738"/>
      <c r="AE43" s="738"/>
      <c r="AF43" s="738"/>
      <c r="AG43" s="738"/>
      <c r="AH43" s="738"/>
      <c r="AI43" s="738"/>
      <c r="AJ43" s="738"/>
      <c r="AK43" s="738"/>
      <c r="AL43" s="738"/>
      <c r="AM43" s="738"/>
      <c r="AN43" s="738"/>
      <c r="AO43" s="738"/>
      <c r="AP43" s="803"/>
      <c r="AQ43" s="801"/>
      <c r="AR43" s="738"/>
      <c r="AS43" s="834"/>
    </row>
    <row r="44" spans="1:46" ht="13">
      <c r="A44" s="727"/>
      <c r="B44" s="738"/>
      <c r="C44" s="738"/>
      <c r="D44" s="738"/>
      <c r="E44" s="738"/>
      <c r="F44" s="738"/>
      <c r="G44" s="738"/>
      <c r="H44" s="738"/>
      <c r="I44" s="738"/>
      <c r="J44" s="738"/>
      <c r="K44" s="738"/>
      <c r="L44" s="738"/>
      <c r="M44" s="738"/>
      <c r="N44" s="738"/>
      <c r="O44" s="738"/>
      <c r="P44" s="738"/>
      <c r="Q44" s="738"/>
      <c r="R44" s="738"/>
      <c r="S44" s="738"/>
      <c r="T44" s="738"/>
      <c r="U44" s="738"/>
      <c r="V44" s="738"/>
      <c r="W44" s="738"/>
      <c r="X44" s="738"/>
      <c r="Y44" s="738"/>
      <c r="Z44" s="738"/>
      <c r="AA44" s="738"/>
      <c r="AB44" s="738"/>
      <c r="AC44" s="738"/>
      <c r="AD44" s="738"/>
      <c r="AE44" s="738"/>
      <c r="AF44" s="738"/>
      <c r="AG44" s="738"/>
      <c r="AH44" s="738"/>
      <c r="AI44" s="738"/>
      <c r="AJ44" s="738"/>
      <c r="AK44" s="738"/>
      <c r="AL44" s="738"/>
      <c r="AM44" s="738"/>
      <c r="AN44" s="738"/>
      <c r="AO44" s="738"/>
      <c r="AP44" s="738"/>
      <c r="AQ44" s="801"/>
      <c r="AR44" s="738"/>
    </row>
    <row r="45" spans="1:46" ht="13">
      <c r="A45" s="734"/>
      <c r="B45" s="734"/>
      <c r="C45" s="734"/>
      <c r="D45" s="734"/>
      <c r="E45" s="734"/>
      <c r="F45" s="734"/>
      <c r="G45" s="734"/>
      <c r="H45" s="734"/>
      <c r="I45" s="734"/>
      <c r="J45" s="734"/>
      <c r="K45" s="734"/>
      <c r="L45" s="734"/>
      <c r="M45" s="734"/>
      <c r="N45" s="734"/>
      <c r="O45" s="734"/>
      <c r="P45" s="734"/>
      <c r="Q45" s="734"/>
      <c r="R45" s="734"/>
      <c r="S45" s="734"/>
      <c r="T45" s="734"/>
      <c r="U45" s="734"/>
      <c r="V45" s="734"/>
      <c r="W45" s="734"/>
      <c r="X45" s="734"/>
      <c r="Y45" s="734"/>
      <c r="Z45" s="734"/>
      <c r="AA45" s="734"/>
      <c r="AB45" s="734"/>
      <c r="AC45" s="734"/>
      <c r="AD45" s="734"/>
      <c r="AE45" s="734"/>
      <c r="AF45" s="734"/>
      <c r="AG45" s="734"/>
      <c r="AH45" s="734"/>
      <c r="AI45" s="734"/>
      <c r="AJ45" s="734"/>
      <c r="AK45" s="734"/>
      <c r="AL45" s="734"/>
      <c r="AM45" s="734"/>
      <c r="AN45" s="734"/>
      <c r="AO45" s="734"/>
      <c r="AP45" s="734"/>
      <c r="AQ45" s="816"/>
      <c r="AR45" s="734"/>
      <c r="AS45" s="734"/>
      <c r="AT45" s="738"/>
    </row>
    <row r="46" spans="1:46" ht="13">
      <c r="A46" s="735"/>
      <c r="B46" s="735"/>
      <c r="C46" s="735"/>
      <c r="D46" s="735"/>
      <c r="E46" s="735"/>
      <c r="F46" s="735"/>
      <c r="G46" s="735"/>
      <c r="H46" s="735"/>
      <c r="I46" s="735"/>
      <c r="J46" s="735"/>
      <c r="K46" s="735"/>
      <c r="L46" s="735"/>
      <c r="M46" s="735"/>
      <c r="N46" s="735"/>
      <c r="O46" s="735"/>
      <c r="P46" s="735"/>
      <c r="Q46" s="735"/>
      <c r="R46" s="735"/>
      <c r="S46" s="735"/>
      <c r="T46" s="735"/>
      <c r="U46" s="735"/>
      <c r="V46" s="735"/>
      <c r="W46" s="735"/>
      <c r="X46" s="735"/>
      <c r="Y46" s="735"/>
      <c r="Z46" s="735"/>
      <c r="AA46" s="735"/>
      <c r="AB46" s="735"/>
      <c r="AC46" s="735"/>
      <c r="AD46" s="735"/>
      <c r="AE46" s="735"/>
      <c r="AF46" s="735"/>
      <c r="AG46" s="735"/>
      <c r="AH46" s="735"/>
      <c r="AI46" s="735"/>
      <c r="AJ46" s="735"/>
      <c r="AK46" s="735"/>
      <c r="AL46" s="735"/>
      <c r="AM46" s="735"/>
      <c r="AN46" s="735"/>
      <c r="AO46" s="735"/>
      <c r="AP46" s="735"/>
      <c r="AQ46" s="735"/>
      <c r="AR46" s="735"/>
      <c r="AS46" s="735"/>
      <c r="AT46" s="738"/>
    </row>
    <row r="47" spans="1:46" ht="17.25" customHeight="1">
      <c r="A47" s="736" t="s">
        <v>519</v>
      </c>
      <c r="B47" s="738"/>
      <c r="C47" s="738"/>
      <c r="D47" s="738"/>
      <c r="E47" s="738"/>
      <c r="F47" s="738"/>
      <c r="G47" s="738"/>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row>
    <row r="48" spans="1:46" ht="13">
      <c r="A48" s="727"/>
      <c r="B48" s="738"/>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735" t="s">
        <v>520</v>
      </c>
      <c r="AL48" s="735"/>
      <c r="AM48" s="735"/>
      <c r="AN48" s="735"/>
      <c r="AO48" s="735"/>
      <c r="AP48" s="735"/>
      <c r="AQ48" s="802"/>
      <c r="AR48" s="735"/>
    </row>
    <row r="49" spans="1:44" ht="13.5" customHeight="1">
      <c r="A49" s="727"/>
      <c r="B49" s="738"/>
      <c r="C49" s="738"/>
      <c r="D49" s="738"/>
      <c r="E49" s="738"/>
      <c r="F49" s="738"/>
      <c r="G49" s="738"/>
      <c r="H49" s="738"/>
      <c r="I49" s="738"/>
      <c r="J49" s="738"/>
      <c r="K49" s="738"/>
      <c r="L49" s="738"/>
      <c r="M49" s="738"/>
      <c r="N49" s="738"/>
      <c r="O49" s="738"/>
      <c r="P49" s="738"/>
      <c r="Q49" s="738"/>
      <c r="R49" s="738"/>
      <c r="S49" s="738"/>
      <c r="T49" s="738"/>
      <c r="U49" s="738"/>
      <c r="V49" s="738"/>
      <c r="W49" s="738"/>
      <c r="X49" s="738"/>
      <c r="Y49" s="738"/>
      <c r="Z49" s="738"/>
      <c r="AA49" s="738"/>
      <c r="AB49" s="738"/>
      <c r="AC49" s="738"/>
      <c r="AD49" s="738"/>
      <c r="AE49" s="738"/>
      <c r="AF49" s="738"/>
      <c r="AG49" s="738"/>
      <c r="AH49" s="738"/>
      <c r="AI49" s="738"/>
      <c r="AJ49" s="738"/>
      <c r="AK49" s="751"/>
      <c r="AL49" s="763"/>
      <c r="AM49" s="767" t="s">
        <v>88</v>
      </c>
      <c r="AN49" s="780" t="s">
        <v>447</v>
      </c>
      <c r="AO49" s="792"/>
      <c r="AP49" s="792"/>
      <c r="AQ49" s="792"/>
      <c r="AR49" s="826"/>
    </row>
    <row r="50" spans="1:44" ht="13">
      <c r="A50" s="727"/>
      <c r="B50" s="738"/>
      <c r="C50" s="738"/>
      <c r="D50" s="738"/>
      <c r="E50" s="738"/>
      <c r="F50" s="738"/>
      <c r="G50" s="738"/>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8"/>
      <c r="AF50" s="738"/>
      <c r="AG50" s="738"/>
      <c r="AH50" s="738"/>
      <c r="AI50" s="738"/>
      <c r="AJ50" s="738"/>
      <c r="AK50" s="752"/>
      <c r="AL50" s="764"/>
      <c r="AM50" s="768"/>
      <c r="AN50" s="781" t="s">
        <v>495</v>
      </c>
      <c r="AO50" s="793" t="s">
        <v>496</v>
      </c>
      <c r="AP50" s="804" t="s">
        <v>521</v>
      </c>
      <c r="AQ50" s="817" t="s">
        <v>387</v>
      </c>
      <c r="AR50" s="827" t="s">
        <v>522</v>
      </c>
    </row>
    <row r="51" spans="1:44" ht="13">
      <c r="A51" s="727"/>
      <c r="B51" s="738"/>
      <c r="C51" s="738"/>
      <c r="D51" s="738"/>
      <c r="E51" s="738"/>
      <c r="F51" s="738"/>
      <c r="G51" s="738"/>
      <c r="H51" s="738"/>
      <c r="I51" s="738"/>
      <c r="J51" s="738"/>
      <c r="K51" s="738"/>
      <c r="L51" s="738"/>
      <c r="M51" s="738"/>
      <c r="N51" s="738"/>
      <c r="O51" s="738"/>
      <c r="P51" s="738"/>
      <c r="Q51" s="738"/>
      <c r="R51" s="738"/>
      <c r="S51" s="738"/>
      <c r="T51" s="738"/>
      <c r="U51" s="738"/>
      <c r="V51" s="738"/>
      <c r="W51" s="738"/>
      <c r="X51" s="738"/>
      <c r="Y51" s="738"/>
      <c r="Z51" s="738"/>
      <c r="AA51" s="738"/>
      <c r="AB51" s="738"/>
      <c r="AC51" s="738"/>
      <c r="AD51" s="738"/>
      <c r="AE51" s="738"/>
      <c r="AF51" s="738"/>
      <c r="AG51" s="738"/>
      <c r="AH51" s="738"/>
      <c r="AI51" s="738"/>
      <c r="AJ51" s="738"/>
      <c r="AK51" s="751" t="s">
        <v>482</v>
      </c>
      <c r="AL51" s="763"/>
      <c r="AM51" s="769">
        <v>1648944</v>
      </c>
      <c r="AN51" s="782">
        <v>98058</v>
      </c>
      <c r="AO51" s="794">
        <v>25.8</v>
      </c>
      <c r="AP51" s="805">
        <v>84459</v>
      </c>
      <c r="AQ51" s="818">
        <v>1.6</v>
      </c>
      <c r="AR51" s="828">
        <v>24.2</v>
      </c>
    </row>
    <row r="52" spans="1:44" ht="13">
      <c r="A52" s="727"/>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53"/>
      <c r="AL52" s="765" t="s">
        <v>276</v>
      </c>
      <c r="AM52" s="770">
        <v>1159359</v>
      </c>
      <c r="AN52" s="783">
        <v>68944</v>
      </c>
      <c r="AO52" s="795">
        <v>0.2</v>
      </c>
      <c r="AP52" s="806">
        <v>47314</v>
      </c>
      <c r="AQ52" s="819">
        <v>14.3</v>
      </c>
      <c r="AR52" s="829">
        <v>-14.1</v>
      </c>
    </row>
    <row r="53" spans="1:44" ht="13">
      <c r="A53" s="727"/>
      <c r="B53" s="738"/>
      <c r="C53" s="738"/>
      <c r="D53" s="738"/>
      <c r="E53" s="738"/>
      <c r="F53" s="738"/>
      <c r="G53" s="738"/>
      <c r="H53" s="738"/>
      <c r="I53" s="738"/>
      <c r="J53" s="738"/>
      <c r="K53" s="738"/>
      <c r="L53" s="738"/>
      <c r="M53" s="738"/>
      <c r="N53" s="738"/>
      <c r="O53" s="738"/>
      <c r="P53" s="738"/>
      <c r="Q53" s="738"/>
      <c r="R53" s="738"/>
      <c r="S53" s="738"/>
      <c r="T53" s="738"/>
      <c r="U53" s="738"/>
      <c r="V53" s="738"/>
      <c r="W53" s="738"/>
      <c r="X53" s="738"/>
      <c r="Y53" s="738"/>
      <c r="Z53" s="738"/>
      <c r="AA53" s="738"/>
      <c r="AB53" s="738"/>
      <c r="AC53" s="738"/>
      <c r="AD53" s="738"/>
      <c r="AE53" s="738"/>
      <c r="AF53" s="738"/>
      <c r="AG53" s="738"/>
      <c r="AH53" s="738"/>
      <c r="AI53" s="738"/>
      <c r="AJ53" s="738"/>
      <c r="AK53" s="751" t="s">
        <v>322</v>
      </c>
      <c r="AL53" s="763"/>
      <c r="AM53" s="769">
        <v>1054971</v>
      </c>
      <c r="AN53" s="782">
        <v>63316</v>
      </c>
      <c r="AO53" s="794">
        <v>-35.4</v>
      </c>
      <c r="AP53" s="805">
        <v>74568</v>
      </c>
      <c r="AQ53" s="818">
        <v>-11.7</v>
      </c>
      <c r="AR53" s="828">
        <v>-23.7</v>
      </c>
    </row>
    <row r="54" spans="1:44" ht="13">
      <c r="A54" s="727"/>
      <c r="B54" s="738"/>
      <c r="C54" s="738"/>
      <c r="D54" s="738"/>
      <c r="E54" s="738"/>
      <c r="F54" s="738"/>
      <c r="G54" s="738"/>
      <c r="H54" s="738"/>
      <c r="I54" s="738"/>
      <c r="J54" s="738"/>
      <c r="K54" s="738"/>
      <c r="L54" s="738"/>
      <c r="M54" s="738"/>
      <c r="N54" s="738"/>
      <c r="O54" s="738"/>
      <c r="P54" s="738"/>
      <c r="Q54" s="738"/>
      <c r="R54" s="738"/>
      <c r="S54" s="738"/>
      <c r="T54" s="738"/>
      <c r="U54" s="738"/>
      <c r="V54" s="738"/>
      <c r="W54" s="738"/>
      <c r="X54" s="738"/>
      <c r="Y54" s="738"/>
      <c r="Z54" s="738"/>
      <c r="AA54" s="738"/>
      <c r="AB54" s="738"/>
      <c r="AC54" s="738"/>
      <c r="AD54" s="738"/>
      <c r="AE54" s="738"/>
      <c r="AF54" s="738"/>
      <c r="AG54" s="738"/>
      <c r="AH54" s="738"/>
      <c r="AI54" s="738"/>
      <c r="AJ54" s="738"/>
      <c r="AK54" s="753"/>
      <c r="AL54" s="765" t="s">
        <v>276</v>
      </c>
      <c r="AM54" s="770">
        <v>807813</v>
      </c>
      <c r="AN54" s="783">
        <v>48482</v>
      </c>
      <c r="AO54" s="795">
        <v>-29.7</v>
      </c>
      <c r="AP54" s="806">
        <v>42558</v>
      </c>
      <c r="AQ54" s="819">
        <v>-10.1</v>
      </c>
      <c r="AR54" s="829">
        <v>-19.600000000000001</v>
      </c>
    </row>
    <row r="55" spans="1:44" ht="13">
      <c r="A55" s="727"/>
      <c r="B55" s="738"/>
      <c r="C55" s="738"/>
      <c r="D55" s="738"/>
      <c r="E55" s="738"/>
      <c r="F55" s="738"/>
      <c r="G55" s="738"/>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51" t="s">
        <v>136</v>
      </c>
      <c r="AL55" s="763"/>
      <c r="AM55" s="769">
        <v>1462102</v>
      </c>
      <c r="AN55" s="782">
        <v>88671</v>
      </c>
      <c r="AO55" s="794">
        <v>40</v>
      </c>
      <c r="AP55" s="805">
        <v>73693</v>
      </c>
      <c r="AQ55" s="818">
        <v>-1.2</v>
      </c>
      <c r="AR55" s="828">
        <v>41.2</v>
      </c>
    </row>
    <row r="56" spans="1:44" ht="13">
      <c r="A56" s="727"/>
      <c r="B56" s="738"/>
      <c r="C56" s="738"/>
      <c r="D56" s="738"/>
      <c r="E56" s="738"/>
      <c r="F56" s="738"/>
      <c r="G56" s="738"/>
      <c r="H56" s="738"/>
      <c r="I56" s="738"/>
      <c r="J56" s="738"/>
      <c r="K56" s="738"/>
      <c r="L56" s="738"/>
      <c r="M56" s="738"/>
      <c r="N56" s="738"/>
      <c r="O56" s="738"/>
      <c r="P56" s="738"/>
      <c r="Q56" s="738"/>
      <c r="R56" s="738"/>
      <c r="S56" s="738"/>
      <c r="T56" s="738"/>
      <c r="U56" s="738"/>
      <c r="V56" s="738"/>
      <c r="W56" s="738"/>
      <c r="X56" s="738"/>
      <c r="Y56" s="738"/>
      <c r="Z56" s="738"/>
      <c r="AA56" s="738"/>
      <c r="AB56" s="738"/>
      <c r="AC56" s="738"/>
      <c r="AD56" s="738"/>
      <c r="AE56" s="738"/>
      <c r="AF56" s="738"/>
      <c r="AG56" s="738"/>
      <c r="AH56" s="738"/>
      <c r="AI56" s="738"/>
      <c r="AJ56" s="738"/>
      <c r="AK56" s="753"/>
      <c r="AL56" s="765" t="s">
        <v>276</v>
      </c>
      <c r="AM56" s="770">
        <v>1023742</v>
      </c>
      <c r="AN56" s="783">
        <v>62086</v>
      </c>
      <c r="AO56" s="795">
        <v>28.1</v>
      </c>
      <c r="AP56" s="806">
        <v>44203</v>
      </c>
      <c r="AQ56" s="819">
        <v>3.9</v>
      </c>
      <c r="AR56" s="829">
        <v>24.2</v>
      </c>
    </row>
    <row r="57" spans="1:44" ht="13">
      <c r="A57" s="727"/>
      <c r="B57" s="738"/>
      <c r="C57" s="738"/>
      <c r="D57" s="738"/>
      <c r="E57" s="738"/>
      <c r="F57" s="738"/>
      <c r="G57" s="738"/>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c r="AI57" s="738"/>
      <c r="AJ57" s="738"/>
      <c r="AK57" s="751" t="s">
        <v>523</v>
      </c>
      <c r="AL57" s="763"/>
      <c r="AM57" s="769">
        <v>2041050</v>
      </c>
      <c r="AN57" s="782">
        <v>125126</v>
      </c>
      <c r="AO57" s="794">
        <v>41.1</v>
      </c>
      <c r="AP57" s="805">
        <v>79401</v>
      </c>
      <c r="AQ57" s="818">
        <v>7.7</v>
      </c>
      <c r="AR57" s="828">
        <v>33.4</v>
      </c>
    </row>
    <row r="58" spans="1:44" ht="13">
      <c r="A58" s="727"/>
      <c r="B58" s="738"/>
      <c r="C58" s="738"/>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c r="AI58" s="738"/>
      <c r="AJ58" s="738"/>
      <c r="AK58" s="753"/>
      <c r="AL58" s="765" t="s">
        <v>276</v>
      </c>
      <c r="AM58" s="770">
        <v>627080</v>
      </c>
      <c r="AN58" s="783">
        <v>38443</v>
      </c>
      <c r="AO58" s="795">
        <v>-38.1</v>
      </c>
      <c r="AP58" s="806">
        <v>49347</v>
      </c>
      <c r="AQ58" s="819">
        <v>11.6</v>
      </c>
      <c r="AR58" s="829">
        <v>-49.7</v>
      </c>
    </row>
    <row r="59" spans="1:44" ht="13">
      <c r="A59" s="727"/>
      <c r="B59" s="738"/>
      <c r="C59" s="738"/>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c r="AI59" s="738"/>
      <c r="AJ59" s="738"/>
      <c r="AK59" s="751" t="s">
        <v>524</v>
      </c>
      <c r="AL59" s="763"/>
      <c r="AM59" s="769">
        <v>2109494</v>
      </c>
      <c r="AN59" s="782">
        <v>131187</v>
      </c>
      <c r="AO59" s="794">
        <v>4.8</v>
      </c>
      <c r="AP59" s="805">
        <v>87379</v>
      </c>
      <c r="AQ59" s="818">
        <v>10</v>
      </c>
      <c r="AR59" s="828">
        <v>-5.2</v>
      </c>
    </row>
    <row r="60" spans="1:44" ht="13">
      <c r="A60" s="727"/>
      <c r="B60" s="738"/>
      <c r="C60" s="738"/>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738"/>
      <c r="AB60" s="738"/>
      <c r="AC60" s="738"/>
      <c r="AD60" s="738"/>
      <c r="AE60" s="738"/>
      <c r="AF60" s="738"/>
      <c r="AG60" s="738"/>
      <c r="AH60" s="738"/>
      <c r="AI60" s="738"/>
      <c r="AJ60" s="738"/>
      <c r="AK60" s="753"/>
      <c r="AL60" s="765" t="s">
        <v>276</v>
      </c>
      <c r="AM60" s="770">
        <v>1191058</v>
      </c>
      <c r="AN60" s="783">
        <v>74071</v>
      </c>
      <c r="AO60" s="795">
        <v>92.7</v>
      </c>
      <c r="AP60" s="806">
        <v>55855</v>
      </c>
      <c r="AQ60" s="819">
        <v>13.2</v>
      </c>
      <c r="AR60" s="829">
        <v>79.5</v>
      </c>
    </row>
    <row r="61" spans="1:44" ht="13">
      <c r="A61" s="727"/>
      <c r="B61" s="738"/>
      <c r="C61" s="738"/>
      <c r="D61" s="738"/>
      <c r="E61" s="738"/>
      <c r="F61" s="738"/>
      <c r="G61" s="738"/>
      <c r="H61" s="738"/>
      <c r="I61" s="738"/>
      <c r="J61" s="738"/>
      <c r="K61" s="738"/>
      <c r="L61" s="738"/>
      <c r="M61" s="738"/>
      <c r="N61" s="738"/>
      <c r="O61" s="738"/>
      <c r="P61" s="738"/>
      <c r="Q61" s="738"/>
      <c r="R61" s="738"/>
      <c r="S61" s="738"/>
      <c r="T61" s="738"/>
      <c r="U61" s="738"/>
      <c r="V61" s="738"/>
      <c r="W61" s="738"/>
      <c r="X61" s="738"/>
      <c r="Y61" s="738"/>
      <c r="Z61" s="738"/>
      <c r="AA61" s="738"/>
      <c r="AB61" s="738"/>
      <c r="AC61" s="738"/>
      <c r="AD61" s="738"/>
      <c r="AE61" s="738"/>
      <c r="AF61" s="738"/>
      <c r="AG61" s="738"/>
      <c r="AH61" s="738"/>
      <c r="AI61" s="738"/>
      <c r="AJ61" s="738"/>
      <c r="AK61" s="751" t="s">
        <v>525</v>
      </c>
      <c r="AL61" s="766"/>
      <c r="AM61" s="769">
        <v>1663312</v>
      </c>
      <c r="AN61" s="782">
        <v>101272</v>
      </c>
      <c r="AO61" s="794">
        <v>15.3</v>
      </c>
      <c r="AP61" s="805">
        <v>79900</v>
      </c>
      <c r="AQ61" s="820">
        <v>1.3</v>
      </c>
      <c r="AR61" s="828">
        <v>14</v>
      </c>
    </row>
    <row r="62" spans="1:44" ht="13">
      <c r="A62" s="727"/>
      <c r="B62" s="738"/>
      <c r="C62" s="738"/>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c r="AI62" s="738"/>
      <c r="AJ62" s="738"/>
      <c r="AK62" s="753"/>
      <c r="AL62" s="765" t="s">
        <v>276</v>
      </c>
      <c r="AM62" s="770">
        <v>961810</v>
      </c>
      <c r="AN62" s="783">
        <v>58405</v>
      </c>
      <c r="AO62" s="795">
        <v>10.6</v>
      </c>
      <c r="AP62" s="806">
        <v>47855</v>
      </c>
      <c r="AQ62" s="819">
        <v>6.6</v>
      </c>
      <c r="AR62" s="829">
        <v>4</v>
      </c>
    </row>
    <row r="63" spans="1:44" ht="13">
      <c r="A63" s="727"/>
      <c r="B63" s="738"/>
      <c r="C63" s="738"/>
      <c r="D63" s="738"/>
      <c r="E63" s="738"/>
      <c r="F63" s="738"/>
      <c r="G63" s="738"/>
      <c r="H63" s="738"/>
      <c r="I63" s="738"/>
      <c r="J63" s="738"/>
      <c r="K63" s="738"/>
      <c r="L63" s="738"/>
      <c r="M63" s="738"/>
      <c r="N63" s="738"/>
      <c r="O63" s="738"/>
      <c r="P63" s="738"/>
      <c r="Q63" s="738"/>
      <c r="R63" s="738"/>
      <c r="S63" s="738"/>
      <c r="T63" s="738"/>
      <c r="U63" s="738"/>
      <c r="V63" s="738"/>
      <c r="W63" s="738"/>
      <c r="X63" s="738"/>
      <c r="Y63" s="738"/>
      <c r="Z63" s="738"/>
      <c r="AA63" s="738"/>
      <c r="AB63" s="738"/>
      <c r="AC63" s="738"/>
      <c r="AD63" s="738"/>
      <c r="AE63" s="738"/>
      <c r="AF63" s="738"/>
      <c r="AG63" s="738"/>
      <c r="AH63" s="738"/>
      <c r="AI63" s="738"/>
      <c r="AJ63" s="738"/>
      <c r="AK63" s="738"/>
      <c r="AL63" s="738"/>
      <c r="AM63" s="738"/>
      <c r="AN63" s="738"/>
      <c r="AO63" s="738"/>
      <c r="AP63" s="738"/>
      <c r="AQ63" s="738"/>
      <c r="AR63" s="738"/>
    </row>
    <row r="64" spans="1:44" ht="13">
      <c r="A64" s="727"/>
      <c r="B64" s="738"/>
      <c r="C64" s="738"/>
      <c r="D64" s="738"/>
      <c r="E64" s="738"/>
      <c r="F64" s="738"/>
      <c r="G64" s="738"/>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row>
    <row r="65" spans="1:46" ht="13">
      <c r="A65" s="727"/>
      <c r="B65" s="738"/>
      <c r="C65" s="738"/>
      <c r="D65" s="738"/>
      <c r="E65" s="738"/>
      <c r="F65" s="738"/>
      <c r="G65" s="738"/>
      <c r="H65" s="738"/>
      <c r="I65" s="738"/>
      <c r="J65" s="738"/>
      <c r="K65" s="738"/>
      <c r="L65" s="738"/>
      <c r="M65" s="738"/>
      <c r="N65" s="738"/>
      <c r="O65" s="738"/>
      <c r="P65" s="738"/>
      <c r="Q65" s="738"/>
      <c r="R65" s="738"/>
      <c r="S65" s="738"/>
      <c r="T65" s="738"/>
      <c r="U65" s="738"/>
      <c r="V65" s="738"/>
      <c r="W65" s="738"/>
      <c r="X65" s="738"/>
      <c r="Y65" s="738"/>
      <c r="Z65" s="738"/>
      <c r="AA65" s="738"/>
      <c r="AB65" s="738"/>
      <c r="AC65" s="738"/>
      <c r="AD65" s="738"/>
      <c r="AE65" s="738"/>
      <c r="AF65" s="738"/>
      <c r="AG65" s="738"/>
      <c r="AH65" s="738"/>
      <c r="AI65" s="738"/>
      <c r="AJ65" s="738"/>
      <c r="AK65" s="738"/>
      <c r="AL65" s="738"/>
      <c r="AM65" s="738"/>
      <c r="AN65" s="738"/>
      <c r="AO65" s="738"/>
      <c r="AP65" s="738"/>
      <c r="AQ65" s="738"/>
      <c r="AR65" s="738"/>
    </row>
    <row r="66" spans="1:46" ht="13">
      <c r="A66" s="737"/>
      <c r="B66" s="735"/>
      <c r="C66" s="735"/>
      <c r="D66" s="735"/>
      <c r="E66" s="735"/>
      <c r="F66" s="735"/>
      <c r="G66" s="735"/>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835"/>
    </row>
    <row r="67" spans="1:46" ht="13.5" hidden="1" customHeight="1">
      <c r="AK67" s="738"/>
      <c r="AL67" s="738"/>
      <c r="AM67" s="738"/>
      <c r="AN67" s="738"/>
      <c r="AO67" s="738"/>
      <c r="AP67" s="738"/>
      <c r="AQ67" s="738"/>
      <c r="AR67" s="738"/>
      <c r="AS67" s="738"/>
      <c r="AT67" s="738"/>
    </row>
    <row r="68" spans="1:46" ht="13.5" hidden="1" customHeight="1">
      <c r="AK68" s="738"/>
      <c r="AL68" s="738"/>
      <c r="AM68" s="738"/>
      <c r="AN68" s="738"/>
      <c r="AO68" s="738"/>
      <c r="AP68" s="738"/>
      <c r="AQ68" s="738"/>
      <c r="AR68" s="738"/>
    </row>
    <row r="69" spans="1:46" ht="13.5" hidden="1" customHeight="1">
      <c r="AK69" s="738"/>
      <c r="AL69" s="738"/>
      <c r="AM69" s="738"/>
      <c r="AN69" s="738"/>
      <c r="AO69" s="738"/>
      <c r="AP69" s="738"/>
      <c r="AQ69" s="738"/>
      <c r="AR69" s="738"/>
    </row>
    <row r="70" spans="1:46" ht="13" hidden="1">
      <c r="AK70" s="738"/>
      <c r="AL70" s="738"/>
      <c r="AM70" s="738"/>
      <c r="AN70" s="738"/>
      <c r="AO70" s="738"/>
      <c r="AP70" s="738"/>
      <c r="AQ70" s="738"/>
      <c r="AR70" s="738"/>
    </row>
    <row r="71" spans="1:46" ht="13" hidden="1">
      <c r="AK71" s="738"/>
      <c r="AL71" s="738"/>
      <c r="AM71" s="738"/>
      <c r="AN71" s="738"/>
      <c r="AO71" s="738"/>
      <c r="AP71" s="738"/>
      <c r="AQ71" s="738"/>
      <c r="AR71" s="738"/>
    </row>
    <row r="72" spans="1:46" ht="13" hidden="1">
      <c r="AK72" s="738"/>
      <c r="AL72" s="738"/>
      <c r="AM72" s="738"/>
      <c r="AN72" s="738"/>
      <c r="AO72" s="738"/>
      <c r="AP72" s="738"/>
      <c r="AQ72" s="738"/>
      <c r="AR72" s="738"/>
    </row>
    <row r="73" spans="1:46" ht="13" hidden="1">
      <c r="AK73" s="738"/>
      <c r="AL73" s="738"/>
      <c r="AM73" s="738"/>
      <c r="AN73" s="738"/>
      <c r="AO73" s="738"/>
      <c r="AP73" s="738"/>
      <c r="AQ73" s="738"/>
      <c r="AR73" s="738"/>
    </row>
  </sheetData>
  <sheetProtection algorithmName="SHA-512" hashValue="rK3ksqZq40LThEWFUBRckNN2m69uKx/BfEtLU6zwsyIc547BptcvtM/VkDGGRORqoBN2F6+U/ZVgXITJpneb1Q==" saltValue="61PHQJC1lmvlYCwOXeq9s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U121"/>
  <sheetViews>
    <sheetView showGridLines="0" topLeftCell="A85" zoomScale="75" zoomScaleNormal="75" zoomScaleSheetLayoutView="55" workbookViewId="0">
      <selection activeCell="BJ84" sqref="BJ84"/>
    </sheetView>
  </sheetViews>
  <sheetFormatPr defaultColWidth="0" defaultRowHeight="13.5" customHeight="1" zeroHeight="1"/>
  <cols>
    <col min="1" max="125" width="2.5" style="724" customWidth="1"/>
    <col min="126" max="16384" width="9" style="725" hidden="1" customWidth="1"/>
  </cols>
  <sheetData>
    <row r="1" spans="2:125"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2:125" ht="13">
      <c r="B2" s="725"/>
      <c r="DG2" s="725"/>
    </row>
    <row r="3" spans="2:125" ht="13">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H3" s="725"/>
      <c r="DI3" s="725"/>
      <c r="DJ3" s="725"/>
      <c r="DK3" s="725"/>
      <c r="DL3" s="725"/>
      <c r="DM3" s="725"/>
      <c r="DN3" s="725"/>
      <c r="DO3" s="725"/>
      <c r="DP3" s="725"/>
      <c r="DQ3" s="725"/>
      <c r="DR3" s="725"/>
      <c r="DS3" s="725"/>
      <c r="DT3" s="725"/>
      <c r="DU3" s="725"/>
    </row>
    <row r="4" spans="2:125" ht="13"/>
    <row r="5" spans="2:125" ht="13"/>
    <row r="6" spans="2:125" ht="13"/>
    <row r="7" spans="2:125" ht="13"/>
    <row r="8" spans="2:125" ht="13"/>
    <row r="9" spans="2:125" ht="13">
      <c r="DU9" s="725"/>
    </row>
    <row r="10" spans="2:125" ht="13"/>
    <row r="11" spans="2:125" ht="13"/>
    <row r="12" spans="2:125" ht="13"/>
    <row r="13" spans="2:125" ht="13"/>
    <row r="14" spans="2:125" ht="13"/>
    <row r="15" spans="2:125" ht="13"/>
    <row r="16" spans="2:125" ht="13"/>
    <row r="17" spans="125:125" ht="13">
      <c r="DU17" s="725"/>
    </row>
    <row r="18" spans="125:125" ht="13"/>
    <row r="19" spans="125:125" ht="13"/>
    <row r="20" spans="125:125" ht="13">
      <c r="DU20" s="725"/>
    </row>
    <row r="21" spans="125:125" ht="13">
      <c r="DU21" s="725"/>
    </row>
    <row r="22" spans="125:125" ht="13"/>
    <row r="23" spans="125:125" ht="13"/>
    <row r="24" spans="125:125" ht="13"/>
    <row r="25" spans="125:125" ht="13"/>
    <row r="26" spans="125:125" ht="13"/>
    <row r="27" spans="125:125" ht="13"/>
    <row r="28" spans="125:125" ht="13">
      <c r="DU28" s="725"/>
    </row>
    <row r="29" spans="125:125" ht="13"/>
    <row r="30" spans="125:125" ht="13"/>
    <row r="31" spans="125:125" ht="13"/>
    <row r="32" spans="125:125" ht="13"/>
    <row r="33" spans="2:125" ht="13">
      <c r="B33" s="725"/>
      <c r="G33" s="725"/>
      <c r="I33" s="725"/>
    </row>
    <row r="34" spans="2:125" ht="13">
      <c r="C34" s="725"/>
      <c r="P34" s="725"/>
      <c r="DE34" s="725"/>
      <c r="DH34" s="725"/>
    </row>
    <row r="35" spans="2:125" ht="13">
      <c r="D35" s="725"/>
      <c r="E35" s="725"/>
      <c r="DG35" s="725"/>
      <c r="DJ35" s="725"/>
      <c r="DP35" s="725"/>
      <c r="DQ35" s="725"/>
      <c r="DR35" s="725"/>
      <c r="DS35" s="725"/>
      <c r="DT35" s="725"/>
      <c r="DU35" s="725"/>
    </row>
    <row r="36" spans="2:125" ht="13">
      <c r="F36" s="725"/>
      <c r="H36" s="725"/>
      <c r="J36" s="725"/>
      <c r="K36" s="725"/>
      <c r="L36" s="725"/>
      <c r="M36" s="725"/>
      <c r="N36" s="725"/>
      <c r="O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25"/>
      <c r="AY36" s="725"/>
      <c r="AZ36" s="725"/>
      <c r="BA36" s="725"/>
      <c r="BB36" s="725"/>
      <c r="BC36" s="725"/>
      <c r="BD36" s="725"/>
      <c r="BE36" s="725"/>
      <c r="BF36" s="725"/>
      <c r="BG36" s="725"/>
      <c r="BH36" s="725"/>
      <c r="BI36" s="725"/>
      <c r="BJ36" s="725"/>
      <c r="BK36" s="725"/>
      <c r="BL36" s="725"/>
      <c r="BM36" s="725"/>
      <c r="BN36" s="725"/>
      <c r="BO36" s="725"/>
      <c r="BP36" s="725"/>
      <c r="BQ36" s="725"/>
      <c r="BR36" s="725"/>
      <c r="BS36" s="725"/>
      <c r="BT36" s="725"/>
      <c r="BU36" s="725"/>
      <c r="BV36" s="725"/>
      <c r="BW36" s="725"/>
      <c r="BX36" s="725"/>
      <c r="BY36" s="725"/>
      <c r="BZ36" s="725"/>
      <c r="CA36" s="725"/>
      <c r="CB36" s="725"/>
      <c r="CC36" s="725"/>
      <c r="CD36" s="725"/>
      <c r="CE36" s="725"/>
      <c r="CF36" s="725"/>
      <c r="CG36" s="725"/>
      <c r="CH36" s="725"/>
      <c r="CI36" s="725"/>
      <c r="CJ36" s="725"/>
      <c r="CK36" s="725"/>
      <c r="CL36" s="725"/>
      <c r="CM36" s="725"/>
      <c r="CN36" s="725"/>
      <c r="CO36" s="725"/>
      <c r="CP36" s="725"/>
      <c r="CQ36" s="725"/>
      <c r="CR36" s="725"/>
      <c r="CS36" s="725"/>
      <c r="CT36" s="725"/>
      <c r="CU36" s="725"/>
      <c r="CV36" s="725"/>
      <c r="CW36" s="725"/>
      <c r="CX36" s="725"/>
      <c r="CY36" s="725"/>
      <c r="CZ36" s="725"/>
      <c r="DA36" s="725"/>
      <c r="DB36" s="725"/>
      <c r="DC36" s="725"/>
      <c r="DD36" s="725"/>
      <c r="DF36" s="725"/>
      <c r="DI36" s="725"/>
      <c r="DK36" s="725"/>
      <c r="DL36" s="725"/>
      <c r="DM36" s="725"/>
      <c r="DN36" s="725"/>
      <c r="DO36" s="725"/>
      <c r="DP36" s="725"/>
      <c r="DQ36" s="725"/>
      <c r="DR36" s="725"/>
      <c r="DS36" s="725"/>
      <c r="DT36" s="725"/>
      <c r="DU36" s="725"/>
    </row>
    <row r="37" spans="2:125" ht="13">
      <c r="DU37" s="725"/>
    </row>
    <row r="38" spans="2:125" ht="13">
      <c r="DT38" s="725"/>
      <c r="DU38" s="725"/>
    </row>
    <row r="39" spans="2:125" ht="13"/>
    <row r="40" spans="2:125" ht="13">
      <c r="DH40" s="725"/>
    </row>
    <row r="41" spans="2:125" ht="13">
      <c r="DE41" s="725"/>
    </row>
    <row r="42" spans="2:125" ht="13">
      <c r="DG42" s="725"/>
      <c r="DJ42" s="725"/>
    </row>
    <row r="43" spans="2:125" ht="13">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F43" s="725"/>
      <c r="DI43" s="725"/>
      <c r="DK43" s="725"/>
      <c r="DL43" s="725"/>
      <c r="DM43" s="725"/>
      <c r="DN43" s="725"/>
      <c r="DO43" s="725"/>
      <c r="DP43" s="725"/>
      <c r="DQ43" s="725"/>
      <c r="DR43" s="725"/>
      <c r="DS43" s="725"/>
      <c r="DT43" s="725"/>
      <c r="DU43" s="725"/>
    </row>
    <row r="44" spans="2:125" ht="13">
      <c r="DU44" s="725"/>
    </row>
    <row r="45" spans="2:125" ht="13"/>
    <row r="46" spans="2:125" ht="13"/>
    <row r="47" spans="2:125" ht="13"/>
    <row r="48" spans="2:125" ht="13">
      <c r="DT48" s="725"/>
      <c r="DU48" s="725"/>
    </row>
    <row r="49" spans="120:125" ht="13">
      <c r="DU49" s="725"/>
    </row>
    <row r="50" spans="120:125" ht="13">
      <c r="DU50" s="725"/>
    </row>
    <row r="51" spans="120:125" ht="13">
      <c r="DP51" s="725"/>
      <c r="DQ51" s="725"/>
      <c r="DR51" s="725"/>
      <c r="DS51" s="725"/>
      <c r="DT51" s="725"/>
      <c r="DU51" s="725"/>
    </row>
    <row r="52" spans="120:125" ht="13"/>
    <row r="53" spans="120:125" ht="13"/>
    <row r="54" spans="120:125" ht="13">
      <c r="DU54" s="725"/>
    </row>
    <row r="55" spans="120:125" ht="13"/>
    <row r="56" spans="120:125" ht="13"/>
    <row r="57" spans="120:125" ht="13"/>
    <row r="58" spans="120:125" ht="13">
      <c r="DU58" s="725"/>
    </row>
    <row r="59" spans="120:125" ht="13"/>
    <row r="60" spans="120:125" ht="13"/>
    <row r="61" spans="120:125" ht="13"/>
    <row r="62" spans="120:125" ht="13"/>
    <row r="63" spans="120:125" ht="13">
      <c r="DU63" s="725"/>
    </row>
    <row r="64" spans="120:125" ht="13">
      <c r="DT64" s="725"/>
      <c r="DU64" s="725"/>
    </row>
    <row r="65" spans="123:125" ht="13"/>
    <row r="66" spans="123:125" ht="13"/>
    <row r="67" spans="123:125" ht="13"/>
    <row r="68" spans="123:125" ht="13"/>
    <row r="69" spans="123:125" ht="13">
      <c r="DS69" s="725"/>
      <c r="DT69" s="725"/>
      <c r="DU69" s="72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5"/>
    </row>
    <row r="83" spans="116:125" ht="13">
      <c r="DM83" s="725"/>
      <c r="DN83" s="725"/>
      <c r="DO83" s="725"/>
      <c r="DP83" s="725"/>
      <c r="DQ83" s="725"/>
      <c r="DR83" s="725"/>
      <c r="DS83" s="725"/>
      <c r="DT83" s="725"/>
      <c r="DU83" s="725"/>
    </row>
    <row r="84" spans="116:125" ht="13"/>
    <row r="85" spans="116:125" ht="13"/>
    <row r="86" spans="116:125" ht="13"/>
    <row r="87" spans="116:125" ht="13"/>
    <row r="88" spans="116:125" ht="13">
      <c r="DU88" s="725"/>
    </row>
    <row r="89" spans="116:125" ht="13"/>
    <row r="90" spans="116:125" ht="13"/>
    <row r="91" spans="116:125" ht="13"/>
    <row r="92" spans="116:125" ht="13.5" customHeight="1"/>
    <row r="93" spans="116:125" ht="13.5" customHeight="1"/>
    <row r="94" spans="116:125" ht="13.5" customHeight="1">
      <c r="DS94" s="725"/>
      <c r="DT94" s="725"/>
      <c r="DU94" s="725"/>
    </row>
    <row r="95" spans="116:125" ht="13.5" customHeight="1">
      <c r="DU95" s="725"/>
    </row>
    <row r="96" spans="116:125" ht="13.5" customHeight="1"/>
    <row r="97" spans="124:125" ht="13.5" customHeight="1"/>
    <row r="98" spans="124:125" ht="13.5" customHeight="1"/>
    <row r="99" spans="124:125" ht="13.5" customHeight="1"/>
    <row r="100" spans="124:125" ht="13.5" customHeight="1"/>
    <row r="101" spans="124:125" ht="13.5" customHeight="1">
      <c r="DU101" s="725"/>
    </row>
    <row r="102" spans="124:125" ht="13.5" customHeight="1"/>
    <row r="103" spans="124:125" ht="13.5" customHeight="1"/>
    <row r="104" spans="124:125" ht="13.5" customHeight="1">
      <c r="DT104" s="725"/>
      <c r="DU104" s="72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5" t="s">
        <v>101</v>
      </c>
    </row>
    <row r="120" spans="125:125" ht="13.5" hidden="1" customHeight="1"/>
    <row r="121" spans="125:125" ht="13.5" hidden="1" customHeight="1">
      <c r="DU121" s="725"/>
    </row>
  </sheetData>
  <sheetProtection algorithmName="SHA-512" hashValue="NzFwn7vpMQ2UfbAoIIUfEgIZgjuk1kSQsgEJ7yrqx/29Dlb5hBIHXxutEiBgmWpC4DFBMLNrtevEMc39JjMqrw==" saltValue="Ccx6GOHLpnpEzg6C9Bj+6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U116"/>
  <sheetViews>
    <sheetView showGridLines="0" topLeftCell="A82" zoomScale="70" zoomScaleNormal="70" zoomScaleSheetLayoutView="55" workbookViewId="0">
      <selection activeCell="BZ1" sqref="BZ1"/>
    </sheetView>
  </sheetViews>
  <sheetFormatPr defaultColWidth="0" defaultRowHeight="13.5" customHeight="1" zeroHeight="1"/>
  <cols>
    <col min="1" max="125" width="2.5" style="724" customWidth="1"/>
    <col min="126" max="142" width="0" style="725" hidden="1" customWidth="1"/>
    <col min="143" max="16384" width="9" style="725" hidden="1" customWidth="1"/>
  </cols>
  <sheetData>
    <row r="1" spans="1:125" ht="13.5" customHeight="1">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1:125" ht="13">
      <c r="B2" s="725"/>
      <c r="T2" s="725"/>
    </row>
    <row r="3" spans="1:125" ht="13">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5"/>
      <c r="G33" s="725"/>
      <c r="I33" s="725"/>
    </row>
    <row r="34" spans="2:125" ht="13">
      <c r="C34" s="725"/>
      <c r="P34" s="725"/>
      <c r="R34" s="725"/>
      <c r="U34" s="725"/>
    </row>
    <row r="35" spans="2:125" ht="13">
      <c r="D35" s="725"/>
      <c r="E35" s="725"/>
      <c r="T35" s="725"/>
      <c r="W35" s="725"/>
      <c r="X35" s="725"/>
      <c r="Y35" s="725"/>
      <c r="Z35" s="725"/>
      <c r="AA35" s="725"/>
      <c r="AB35" s="725"/>
      <c r="AC35" s="725"/>
      <c r="AD35" s="725"/>
      <c r="AE35" s="725"/>
      <c r="AF35" s="725"/>
      <c r="AG35" s="725"/>
      <c r="AH35" s="725"/>
      <c r="AI35" s="725"/>
      <c r="AJ35" s="725"/>
      <c r="AK35" s="725"/>
      <c r="AL35" s="725"/>
      <c r="AM35" s="725"/>
      <c r="AN35" s="725"/>
      <c r="AO35" s="725"/>
      <c r="AP35" s="725"/>
      <c r="AQ35" s="725"/>
      <c r="AR35" s="725"/>
      <c r="AS35" s="725"/>
      <c r="AT35" s="725"/>
      <c r="AU35" s="725"/>
      <c r="AV35" s="725"/>
      <c r="AW35" s="725"/>
      <c r="AX35" s="725"/>
      <c r="AY35" s="725"/>
      <c r="AZ35" s="725"/>
      <c r="BA35" s="725"/>
      <c r="BB35" s="725"/>
      <c r="BC35" s="725"/>
      <c r="BD35" s="725"/>
      <c r="BE35" s="725"/>
      <c r="BF35" s="725"/>
      <c r="BG35" s="725"/>
      <c r="BH35" s="725"/>
      <c r="BI35" s="725"/>
      <c r="BJ35" s="725"/>
      <c r="BK35" s="725"/>
      <c r="BL35" s="725"/>
      <c r="BM35" s="725"/>
      <c r="BN35" s="725"/>
      <c r="BO35" s="725"/>
      <c r="BP35" s="725"/>
      <c r="BQ35" s="725"/>
      <c r="BR35" s="725"/>
      <c r="BS35" s="725"/>
      <c r="BT35" s="725"/>
      <c r="BU35" s="725"/>
      <c r="BV35" s="725"/>
      <c r="BW35" s="725"/>
      <c r="BX35" s="725"/>
      <c r="BY35" s="725"/>
      <c r="BZ35" s="725"/>
      <c r="CA35" s="725"/>
      <c r="CB35" s="725"/>
      <c r="CC35" s="725"/>
      <c r="CD35" s="725"/>
      <c r="CE35" s="725"/>
      <c r="CF35" s="725"/>
      <c r="CG35" s="725"/>
      <c r="CH35" s="725"/>
      <c r="CI35" s="725"/>
      <c r="CJ35" s="725"/>
      <c r="CK35" s="725"/>
      <c r="CL35" s="725"/>
      <c r="CM35" s="725"/>
      <c r="CN35" s="725"/>
      <c r="CO35" s="725"/>
      <c r="CP35" s="725"/>
      <c r="CQ35" s="725"/>
      <c r="CR35" s="725"/>
      <c r="CS35" s="725"/>
      <c r="CT35" s="725"/>
      <c r="CU35" s="725"/>
      <c r="CV35" s="725"/>
      <c r="CW35" s="725"/>
      <c r="CX35" s="725"/>
      <c r="CY35" s="725"/>
      <c r="CZ35" s="725"/>
      <c r="DA35" s="725"/>
      <c r="DB35" s="725"/>
      <c r="DC35" s="725"/>
      <c r="DD35" s="725"/>
      <c r="DE35" s="725"/>
      <c r="DF35" s="725"/>
      <c r="DG35" s="725"/>
      <c r="DH35" s="725"/>
      <c r="DI35" s="725"/>
      <c r="DJ35" s="725"/>
      <c r="DK35" s="725"/>
      <c r="DL35" s="725"/>
      <c r="DM35" s="725"/>
      <c r="DN35" s="725"/>
      <c r="DO35" s="725"/>
      <c r="DP35" s="725"/>
      <c r="DQ35" s="725"/>
      <c r="DR35" s="725"/>
      <c r="DS35" s="725"/>
      <c r="DT35" s="725"/>
      <c r="DU35" s="725"/>
    </row>
    <row r="36" spans="2:125" ht="13">
      <c r="F36" s="725"/>
      <c r="H36" s="725"/>
      <c r="J36" s="725"/>
      <c r="K36" s="725"/>
      <c r="L36" s="725"/>
      <c r="M36" s="725"/>
      <c r="N36" s="725"/>
      <c r="O36" s="725"/>
      <c r="Q36" s="725"/>
      <c r="S36" s="725"/>
      <c r="V36" s="725"/>
    </row>
    <row r="37" spans="2:125" ht="13"/>
    <row r="38" spans="2:125" ht="13"/>
    <row r="39" spans="2:125" ht="13"/>
    <row r="40" spans="2:125" ht="13">
      <c r="U40" s="725"/>
    </row>
    <row r="41" spans="2:125" ht="13">
      <c r="R41" s="725"/>
    </row>
    <row r="42" spans="2:125" ht="13">
      <c r="T42" s="725"/>
      <c r="W42" s="725"/>
      <c r="X42" s="725"/>
      <c r="Y42" s="725"/>
      <c r="Z42" s="725"/>
      <c r="AA42" s="725"/>
      <c r="AB42" s="725"/>
      <c r="AC42" s="725"/>
      <c r="AD42" s="725"/>
      <c r="AE42" s="725"/>
      <c r="AF42" s="725"/>
      <c r="AG42" s="725"/>
      <c r="AH42" s="725"/>
      <c r="AI42" s="725"/>
      <c r="AJ42" s="725"/>
      <c r="AK42" s="725"/>
      <c r="AL42" s="725"/>
      <c r="AM42" s="725"/>
      <c r="AN42" s="725"/>
      <c r="AO42" s="725"/>
      <c r="AP42" s="725"/>
      <c r="AQ42" s="725"/>
      <c r="AR42" s="725"/>
      <c r="AS42" s="725"/>
      <c r="AT42" s="725"/>
      <c r="AU42" s="725"/>
      <c r="AV42" s="725"/>
      <c r="AW42" s="725"/>
      <c r="AX42" s="725"/>
      <c r="AY42" s="725"/>
      <c r="AZ42" s="725"/>
      <c r="BA42" s="725"/>
      <c r="BB42" s="725"/>
      <c r="BC42" s="725"/>
      <c r="BD42" s="725"/>
      <c r="BE42" s="725"/>
      <c r="BF42" s="725"/>
      <c r="BG42" s="725"/>
      <c r="BH42" s="725"/>
      <c r="BI42" s="725"/>
      <c r="BJ42" s="725"/>
      <c r="BK42" s="725"/>
      <c r="BL42" s="725"/>
      <c r="BM42" s="725"/>
      <c r="BN42" s="725"/>
      <c r="BO42" s="725"/>
      <c r="BP42" s="725"/>
      <c r="BQ42" s="725"/>
      <c r="BR42" s="725"/>
      <c r="BS42" s="725"/>
      <c r="BT42" s="725"/>
      <c r="BU42" s="725"/>
      <c r="BV42" s="725"/>
      <c r="BW42" s="725"/>
      <c r="BX42" s="725"/>
      <c r="BY42" s="725"/>
      <c r="BZ42" s="725"/>
      <c r="CA42" s="725"/>
      <c r="CB42" s="725"/>
      <c r="CC42" s="725"/>
      <c r="CD42" s="725"/>
      <c r="CE42" s="725"/>
      <c r="CF42" s="725"/>
      <c r="CG42" s="725"/>
      <c r="CH42" s="725"/>
      <c r="CI42" s="725"/>
      <c r="CJ42" s="725"/>
      <c r="CK42" s="725"/>
      <c r="CL42" s="725"/>
      <c r="CM42" s="725"/>
      <c r="CN42" s="725"/>
      <c r="CO42" s="725"/>
      <c r="CP42" s="725"/>
      <c r="CQ42" s="725"/>
      <c r="CR42" s="725"/>
      <c r="CS42" s="725"/>
      <c r="CT42" s="725"/>
      <c r="CU42" s="725"/>
      <c r="CV42" s="725"/>
      <c r="CW42" s="725"/>
      <c r="CX42" s="725"/>
      <c r="CY42" s="725"/>
      <c r="CZ42" s="725"/>
      <c r="DA42" s="725"/>
      <c r="DB42" s="725"/>
      <c r="DC42" s="725"/>
      <c r="DD42" s="725"/>
      <c r="DE42" s="725"/>
      <c r="DF42" s="725"/>
      <c r="DG42" s="725"/>
      <c r="DH42" s="725"/>
      <c r="DI42" s="725"/>
      <c r="DJ42" s="725"/>
      <c r="DK42" s="725"/>
      <c r="DL42" s="725"/>
      <c r="DM42" s="725"/>
      <c r="DN42" s="725"/>
      <c r="DO42" s="725"/>
      <c r="DP42" s="725"/>
      <c r="DQ42" s="725"/>
      <c r="DR42" s="725"/>
      <c r="DS42" s="725"/>
      <c r="DT42" s="725"/>
      <c r="DU42" s="725"/>
    </row>
    <row r="43" spans="2:125" ht="13">
      <c r="Q43" s="725"/>
      <c r="S43" s="725"/>
      <c r="V43" s="72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4" t="s">
        <v>101</v>
      </c>
    </row>
  </sheetData>
  <sheetProtection algorithmName="SHA-512" hashValue="I92H5LHyQxlZU9fRmJe07SsUb0+p5ZaPT0oJWrlteV/6ypGkeRC0dfNmfvJYF1oTm9gcoNyXe+3tIOcurbOR5Q==" saltValue="IegcEnIFDgc2qfzYO7Vo/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tabColor rgb="FFFFC000"/>
    <pageSetUpPr fitToPage="1"/>
  </sheetPr>
  <dimension ref="B45:J49"/>
  <sheetViews>
    <sheetView showGridLines="0" topLeftCell="A31" zoomScale="60" zoomScaleNormal="60" zoomScaleSheetLayoutView="100" workbookViewId="0">
      <selection activeCell="N45" sqref="N45"/>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3"/>
      <c r="C45" s="733"/>
      <c r="D45" s="733"/>
      <c r="E45" s="733"/>
      <c r="F45" s="733"/>
      <c r="G45" s="733"/>
      <c r="H45" s="733"/>
      <c r="I45" s="733"/>
      <c r="J45" s="856" t="s">
        <v>2</v>
      </c>
    </row>
    <row r="46" spans="2:10" ht="29.25" customHeight="1">
      <c r="B46" s="836" t="s">
        <v>5</v>
      </c>
      <c r="C46" s="840"/>
      <c r="D46" s="840"/>
      <c r="E46" s="844" t="s">
        <v>16</v>
      </c>
      <c r="F46" s="848" t="s">
        <v>527</v>
      </c>
      <c r="G46" s="852" t="s">
        <v>528</v>
      </c>
      <c r="H46" s="852" t="s">
        <v>529</v>
      </c>
      <c r="I46" s="852" t="s">
        <v>256</v>
      </c>
      <c r="J46" s="857" t="s">
        <v>530</v>
      </c>
    </row>
    <row r="47" spans="2:10" ht="57.75" customHeight="1">
      <c r="B47" s="837"/>
      <c r="C47" s="841" t="s">
        <v>3</v>
      </c>
      <c r="D47" s="841"/>
      <c r="E47" s="845"/>
      <c r="F47" s="849">
        <v>21.62</v>
      </c>
      <c r="G47" s="853">
        <v>16.7</v>
      </c>
      <c r="H47" s="853">
        <v>20.14</v>
      </c>
      <c r="I47" s="853">
        <v>20.11</v>
      </c>
      <c r="J47" s="858">
        <v>13.8</v>
      </c>
    </row>
    <row r="48" spans="2:10" ht="57.75" customHeight="1">
      <c r="B48" s="838"/>
      <c r="C48" s="842" t="s">
        <v>9</v>
      </c>
      <c r="D48" s="842"/>
      <c r="E48" s="846"/>
      <c r="F48" s="850">
        <v>3.48</v>
      </c>
      <c r="G48" s="854">
        <v>12.15</v>
      </c>
      <c r="H48" s="854">
        <v>9.02</v>
      </c>
      <c r="I48" s="854">
        <v>2.96</v>
      </c>
      <c r="J48" s="859">
        <v>10.130000000000001</v>
      </c>
    </row>
    <row r="49" spans="2:10" ht="57.75" customHeight="1">
      <c r="B49" s="839"/>
      <c r="C49" s="843" t="s">
        <v>15</v>
      </c>
      <c r="D49" s="843"/>
      <c r="E49" s="847"/>
      <c r="F49" s="851">
        <v>3.39</v>
      </c>
      <c r="G49" s="855">
        <v>4.29</v>
      </c>
      <c r="H49" s="855" t="s">
        <v>158</v>
      </c>
      <c r="I49" s="855" t="s">
        <v>531</v>
      </c>
      <c r="J49" s="860">
        <v>1.83</v>
      </c>
    </row>
    <row r="50" spans="2:10" ht="13"/>
  </sheetData>
  <sheetProtection algorithmName="SHA-512" hashValue="iwnsa4Yjk6e0frFlG9nKWgk1ex14LIhYxwr1v2M8WGSkYgjgrIIWkQbBqrs1GW441SxNUapW8hOZj+oJZ/HsIQ==" saltValue="a3nJCuC7Ckdb428coiCtc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2026-02-23T05:01:01Z</dcterms:created>
  <dcterms:modified xsi:type="dcterms:W3CDTF">2026-03-06T06:42:13Z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2026-03-06T06:42:13Z</vt:filetime>
  </property>
</Properties>
</file>