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217\Desktop\2026304_【照会】令和６年度財政状況資料集の作成等について\"/>
    </mc:Choice>
  </mc:AlternateContent>
  <xr:revisionPtr revIDLastSave="0" documentId="13_ncr:1_{6A21E1EC-209F-4E17-A99F-895B5EF5FF4B}" xr6:coauthVersionLast="47" xr6:coauthVersionMax="47" xr10:uidLastSave="{00000000-0000-0000-0000-000000000000}"/>
  <bookViews>
    <workbookView xWindow="-108" yWindow="-108" windowWidth="23256" windowHeight="12456" firstSheet="8"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E35" i="10"/>
  <c r="C35" i="10"/>
  <c r="BW34" i="10"/>
  <c r="C34" i="10"/>
  <c r="CO34" i="10" l="1"/>
  <c r="AM34" i="10"/>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<sst xmlns="http://schemas.openxmlformats.org/spreadsheetml/2006/main" count="1100" uniqueCount="563">
  <si>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</si>
  <si>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</si>
  <si>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</si>
  <si>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</si>
  <si>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</si>
  <si>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</si>
  <si>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</si>
  <si>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</si>
  <si>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</si>
  <si>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</si>
  <si>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</si>
  <si>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</si>
  <si>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</si>
  <si>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</si>
  <si>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</si>
  <si>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</si>
  <si>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</si>
  <si>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</si>
  <si>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</si>
  <si>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</si>
  <si>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</si>
  <si>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</si>
  <si>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</si>
  <si>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</si>
  <si>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</si>
  <si>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</si>
  <si>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</si>
  <si>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</si>
  <si>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</si>
  <si>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</si>
  <si>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</si>
  <si>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</si>
  <si>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</si>
  <si>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</si>
  <si>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</si>
  <si>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</si>
  <si>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</si>
  <si>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</si>
  <si>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</si>
  <si>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</si>
  <si>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</si>
  <si>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</si>
  <si>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</si>
  <si>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</si>
  <si>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</si>
  <si>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</si>
  <si>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</si>
  <si>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</si>
  <si>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</si>
  <si>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</si>
  <si>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</si>
  <si>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</si>
  <si>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</si>
  <si>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</si>
  <si>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</si>
  <si>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</si>
  <si>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</si>
  <si>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</si>
  <si>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</si>
  <si>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</si>
  <si>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</si>
  <si>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</si>
  <si>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</si>
  <si>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</si>
  <si>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</si>
  <si>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</si>
  <si>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</si>
  <si>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</si>
  <si>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</si>
  <si>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</si>
  <si>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</si>
  <si>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</si>
  <si>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</si>
  <si>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</si>
  <si>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</si>
  <si>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</si>
  <si>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</si>
  <si>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</si>
  <si>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</si>
  <si>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</si>
  <si>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</si>
  <si>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</si>
  <si>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</si>
  <si>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</si>
  <si>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</si>
  <si>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</si>
  <si>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</si>
  <si>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</si>
  <si>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</si>
  <si>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</si>
  <si>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</si>
  <si>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</si>
  <si>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</si>
  <si>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</si>
  <si>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</si>
  <si>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</si>
  <si>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</si>
  <si>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</si>
  <si>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</si>
  <si>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</si>
  <si>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</si>
  <si>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</si>
  <si>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</si>
  <si>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</si>
  <si>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</si>
  <si>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</si>
  <si>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</si>
  <si>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</si>
  <si>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</si>
  <si>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</si>
  <si>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</si>
  <si>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</si>
  <si>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</si>
  <si>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</si>
  <si>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</si>
  <si>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</si>
  <si>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</si>
  <si>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</si>
  <si>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</si>
  <si>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</si>
  <si>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</si>
  <si>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</si>
  <si>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</si>
  <si>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</si>
  <si>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</si>
  <si>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</si>
  <si>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</si>
  <si>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</si>
  <si>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</si>
  <si>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</si>
  <si>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</si>
  <si>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</si>
  <si>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</si>
  <si>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</si>
  <si>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</si>
  <si>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</si>
  <si>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</si>
  <si>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</si>
  <si>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</si>
  <si>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</si>
  <si>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</si>
  <si>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</si>
  <si>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</si>
  <si>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</si>
  <si>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</si>
  <si>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</si>
  <si>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</si>
  <si>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</si>
  <si>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</si>
  <si>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</si>
  <si>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</si>
  <si>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</si>
  <si>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</si>
  <si>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</si>
  <si>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</si>
  <si>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</si>
  <si>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</si>
  <si>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</si>
  <si>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</si>
  <si>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</si>
  <si>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</si>
  <si>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</si>
  <si>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</si>
  <si>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</si>
  <si>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</si>
  <si>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</si>
  <si>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</si>
  <si>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</si>
  <si>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</si>
  <si>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</si>
  <si>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</si>
  <si>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</si>
  <si>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</si>
  <si>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</si>
  <si>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</si>
  <si>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</si>
  <si>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</si>
  <si>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</si>
  <si>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</si>
  <si>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</si>
  <si>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</si>
  <si>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</si>
  <si>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</si>
  <si>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</si>
  <si>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</si>
  <si>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</si>
  <si>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</si>
  <si>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</si>
  <si>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</si>
  <si>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</si>
  <si>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</si>
  <si>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</si>
  <si>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</si>
  <si>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</si>
  <si>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</si>
  <si>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</si>
  <si>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</si>
  <si>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</si>
  <si>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</si>
  <si>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</si>
  <si>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</si>
  <si>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</si>
  <si>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</si>
  <si>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</si>
  <si>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福島県玉川村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</si>
  <si>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</si>
  <si>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</si>
  <si>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</si>
  <si>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</si>
  <si>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</si>
  <si>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</si>
  <si>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</si>
  <si>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</si>
  <si>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</si>
  <si>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</si>
  <si>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</si>
  <si>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</si>
  <si>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</si>
  <si>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</si>
  <si>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</si>
  <si>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</si>
  <si>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</si>
  <si>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</si>
  <si>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</si>
  <si>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</si>
  <si>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</si>
  <si>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</si>
  <si>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</si>
  <si>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</si>
  <si>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</si>
  <si>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</si>
  <si>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</si>
  <si>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</si>
  <si>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</si>
  <si>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</si>
  <si>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</si>
  <si>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</si>
  <si>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</si>
  <si>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</si>
  <si>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</si>
  <si>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</si>
  <si>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</si>
  <si>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</si>
  <si>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</si>
  <si>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</si>
  <si>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</si>
  <si>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</si>
  <si>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</si>
  <si>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</si>
  <si>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</si>
  <si>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</si>
  <si>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</si>
  <si>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</si>
  <si>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</si>
  <si>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</si>
  <si>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</si>
  <si>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</si>
  <si>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</si>
  <si>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</si>
  <si>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</si>
  <si>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</si>
  <si>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</si>
  <si>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</si>
  <si>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</si>
  <si>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</si>
  <si>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</si>
  <si>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</si>
  <si>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</si>
  <si>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</si>
  <si>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</si>
  <si>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</si>
  <si>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</si>
  <si>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</si>
  <si>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</si>
  <si>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</si>
  <si>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</si>
  <si>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</si>
  <si>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</si>
  <si>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</si>
  <si>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</si>
  <si>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</si>
  <si>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</si>
  <si>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</si>
  <si>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</si>
  <si>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</si>
  <si>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</si>
  <si>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</si>
  <si>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</si>
  <si>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</si>
  <si>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</si>
  <si>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</si>
  <si>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</si>
  <si>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</si>
  <si>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</si>
  <si>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</si>
  <si>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</si>
  <si>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</si>
  <si>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</si>
  <si>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</si>
  <si>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</si>
  <si>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</si>
  <si>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</si>
  <si>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</si>
  <si>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</si>
  <si>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</si>
  <si>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</si>
  <si>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</si>
  <si>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</si>
  <si>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</si>
  <si>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</si>
  <si>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</si>
  <si>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</si>
  <si>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</si>
  <si>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</si>
  <si>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</si>
  <si>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</si>
  <si>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</si>
  <si>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</si>
  <si>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</si>
  <si>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</si>
  <si>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</si>
  <si>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</si>
  <si>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</si>
  <si>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</si>
  <si>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</si>
  <si>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</si>
  <si>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</si>
  <si>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</si>
  <si>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</si>
  <si>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</si>
  <si>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</si>
  <si>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</si>
  <si>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</si>
  <si>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</si>
  <si>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</si>
  <si>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</si>
  <si>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</si>
  <si>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</si>
  <si>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</si>
  <si>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</si>
  <si>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</si>
  <si>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</si>
  <si>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</si>
  <si>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</si>
  <si>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</si>
  <si>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</si>
  <si>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</si>
  <si>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</si>
  <si>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</si>
  <si>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</si>
  <si>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</si>
  <si>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</si>
  <si>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</si>
  <si>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</si>
  <si>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</si>
  <si>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福島県玉川村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</si>
  <si>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</si>
  <si>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</si>
  <si>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</si>
  <si>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</si>
  <si>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</si>
  <si>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</si>
  <si>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</si>
  <si>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</si>
  <si>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</si>
  <si>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</si>
  <si>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</si>
  <si>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</si>
  <si>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</si>
  <si>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</si>
  <si>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</si>
  <si>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</si>
  <si>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</si>
  <si>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</si>
  <si>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</si>
  <si>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</si>
  <si>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</si>
  <si>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</si>
  <si>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</si>
  <si>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</si>
  <si>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</si>
  <si>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</si>
  <si>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</si>
  <si>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</si>
  <si>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</si>
  <si>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</si>
  <si>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</si>
  <si>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</si>
  <si>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</si>
  <si>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</si>
  <si>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</si>
  <si>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</si>
  <si>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</si>
  <si>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</si>
  <si>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</si>
  <si>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</si>
  <si>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</si>
  <si>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</si>
  <si>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</si>
  <si>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</si>
  <si>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</si>
  <si>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</si>
  <si>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</si>
  <si>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</si>
  <si>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</si>
  <si>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</si>
  <si>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</si>
  <si>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</si>
  <si>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</si>
  <si>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</si>
  <si>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</si>
  <si>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</si>
  <si>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</si>
  <si>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</si>
  <si>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</si>
  <si>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</si>
  <si>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</si>
  <si>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</si>
  <si>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</si>
  <si>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</si>
  <si>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</si>
  <si>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</si>
  <si>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</si>
  <si>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</si>
  <si>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</si>
  <si>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</si>
  <si>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</si>
  <si>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</si>
  <si>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</si>
  <si>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</si>
  <si>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</si>
  <si>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</si>
  <si>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</si>
  <si>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</si>
  <si>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</si>
  <si>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</si>
  <si>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</si>
  <si>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</si>
  <si>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</si>
  <si>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</si>
  <si>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</si>
  <si>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</si>
  <si>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</si>
  <si>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</si>
  <si>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</si>
  <si>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</si>
  <si>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</si>
  <si>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</si>
  <si>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</si>
  <si>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</si>
  <si>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</si>
  <si>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</si>
  <si>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</si>
  <si>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</si>
  <si>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</si>
  <si>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</si>
  <si>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</si>
  <si>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</si>
  <si>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</si>
  <si>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</si>
  <si>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</si>
  <si>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</si>
  <si>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</si>
  <si>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</si>
  <si>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</si>
  <si>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</si>
  <si>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</si>
  <si>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</si>
  <si>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</si>
  <si>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</si>
  <si>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</si>
  <si>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</si>
  <si>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</si>
  <si>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</si>
  <si>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</si>
  <si>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</si>
  <si>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</si>
  <si>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</si>
  <si>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</si>
  <si>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</si>
  <si>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</si>
  <si>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</si>
  <si>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</si>
  <si>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</si>
  <si>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</si>
  <si>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</si>
  <si>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</si>
  <si>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</si>
  <si>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</si>
  <si>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</si>
  <si>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</si>
  <si>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</si>
  <si>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</si>
  <si>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</si>
  <si>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</si>
  <si>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</si>
  <si>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</si>
  <si>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</si>
  <si>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</si>
  <si>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</si>
  <si>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</si>
  <si>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</si>
  <si>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</si>
  <si>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</si>
  <si>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</si>
  <si>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</si>
  <si>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</si>
  <si>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</si>
  <si>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</si>
  <si>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</si>
  <si>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</si>
  <si>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</si>
  <si>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</si>
  <si>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</si>
  <si>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</si>
  <si>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</si>
  <si>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</si>
  <si>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</si>
  <si>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</si>
  <si>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</si>
  <si>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</si>
  <si>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</si>
  <si>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</si>
  <si>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</si>
  <si>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</si>
  <si>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</si>
  <si>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</si>
  <si>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</si>
  <si>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</si>
  <si>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</si>
  <si>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</si>
  <si>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</si>
  <si>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2.13</t>
  </si>
  <si>
    <t>▲ 7.31</t>
  </si>
  <si>
    <t>上水道事業会計</t>
  </si>
  <si>
    <t>農業集落排水事業会計</t>
  </si>
  <si>
    <t>一般会計</t>
  </si>
  <si>
    <t>国民健康保険特別会計</t>
  </si>
  <si>
    <t>介護保険特別会計</t>
  </si>
  <si>
    <t>後期高齢者医療特別会計</t>
  </si>
  <si>
    <t>宅地造成事業特別会計</t>
  </si>
  <si>
    <t>その他会計（赤字）</t>
  </si>
  <si>
    <t>その他会計（黒字）</t>
  </si>
  <si>
    <t>R02</t>
    <phoneticPr fontId="5"/>
  </si>
  <si>
    <t>R03</t>
    <phoneticPr fontId="5"/>
  </si>
  <si>
    <t>R04</t>
    <phoneticPr fontId="5"/>
  </si>
  <si>
    <t>R05</t>
    <phoneticPr fontId="5"/>
  </si>
  <si>
    <t>R06</t>
    <phoneticPr fontId="5"/>
  </si>
  <si>
    <t>-</t>
    <phoneticPr fontId="2"/>
  </si>
  <si>
    <t>株式会社こぶしの里</t>
    <rPh sb="0" eb="4">
      <t>カブシキカイシャ</t>
    </rPh>
    <rPh sb="8" eb="9">
      <t>サト</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</si>
  <si>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6">
      <t>イッパン</t>
    </rPh>
    <rPh sb="16" eb="18">
      <t>カイケイ</t>
    </rPh>
    <phoneticPr fontId="38"/>
  </si>
  <si>
    <t>福島県後期高齢者医療広域連合後期高齢者医療特別会計</t>
    <rPh sb="14" eb="19">
      <t>コウキコウレイシャ</t>
    </rPh>
    <rPh sb="19" eb="21">
      <t>イリョウ</t>
    </rPh>
    <rPh sb="21" eb="25">
      <t>トクベツカイケイ</t>
    </rPh>
    <phoneticPr fontId="38"/>
  </si>
  <si>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38"/>
  </si>
  <si>
    <t>福島県市町村総合事務組合消防補償等特別会計</t>
    <rPh sb="12" eb="14">
      <t>ショウボウ</t>
    </rPh>
    <rPh sb="14" eb="16">
      <t>ホショウ</t>
    </rPh>
    <rPh sb="16" eb="17">
      <t>トウ</t>
    </rPh>
    <rPh sb="17" eb="19">
      <t>トクベツ</t>
    </rPh>
    <rPh sb="19" eb="21">
      <t>カイケイ</t>
    </rPh>
    <phoneticPr fontId="38"/>
  </si>
  <si>
    <t>福島県市町村総合事務組合消防賞じゅつ金特別会計</t>
    <rPh sb="12" eb="14">
      <t>ショウボウ</t>
    </rPh>
    <rPh sb="14" eb="15">
      <t>ショウ</t>
    </rPh>
    <rPh sb="18" eb="19">
      <t>キン</t>
    </rPh>
    <rPh sb="19" eb="23">
      <t>トクベツカイケイ</t>
    </rPh>
    <phoneticPr fontId="38"/>
  </si>
  <si>
    <t>福島県市町村総合事務組合非常勤職員公務災害補償特別会計</t>
    <rPh sb="12" eb="17">
      <t>ヒジョウキンショクイン</t>
    </rPh>
    <rPh sb="17" eb="21">
      <t>コウムサイガイ</t>
    </rPh>
    <rPh sb="21" eb="23">
      <t>ホショウ</t>
    </rPh>
    <rPh sb="23" eb="27">
      <t>トクベツカイケイ</t>
    </rPh>
    <phoneticPr fontId="38"/>
  </si>
  <si>
    <t>福島県市町村総合事務組合自治会館管理特別会計</t>
    <rPh sb="12" eb="14">
      <t>ジチ</t>
    </rPh>
    <rPh sb="14" eb="16">
      <t>カイカン</t>
    </rPh>
    <rPh sb="16" eb="18">
      <t>カンリ</t>
    </rPh>
    <rPh sb="18" eb="20">
      <t>トクベツ</t>
    </rPh>
    <rPh sb="20" eb="22">
      <t>カイケイ</t>
    </rPh>
    <phoneticPr fontId="38"/>
  </si>
  <si>
    <t>須賀川地方広域消防組合一般会計</t>
    <rPh sb="0" eb="3">
      <t>スカガワ</t>
    </rPh>
    <rPh sb="3" eb="5">
      <t>チホウ</t>
    </rPh>
    <rPh sb="5" eb="7">
      <t>コウイキ</t>
    </rPh>
    <rPh sb="7" eb="9">
      <t>ショウボウ</t>
    </rPh>
    <rPh sb="9" eb="11">
      <t>クミアイ</t>
    </rPh>
    <rPh sb="11" eb="15">
      <t>イッパンカイケイ</t>
    </rPh>
    <phoneticPr fontId="38"/>
  </si>
  <si>
    <t>-</t>
    <phoneticPr fontId="2"/>
  </si>
  <si>
    <t>石川地方生活環境施設組合</t>
    <phoneticPr fontId="2"/>
  </si>
  <si>
    <t>-</t>
    <phoneticPr fontId="2"/>
  </si>
  <si>
    <t>公立岩瀬病院企業団</t>
    <rPh sb="0" eb="2">
      <t>コウリツ</t>
    </rPh>
    <rPh sb="2" eb="4">
      <t>イワセ</t>
    </rPh>
    <rPh sb="4" eb="6">
      <t>ビョウイン</t>
    </rPh>
    <rPh sb="6" eb="9">
      <t>キギョウダン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</si>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</sst>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47A4-4673-B599-C0C0671C26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218031</c:v>
                </c:pt>
                <c:pt idx="1">
                  <c:v>91293</c:v>
                </c:pt>
                <c:pt idx="2">
                  <c:v>81986</c:v>
                </c:pt>
                <c:pt idx="3">
                  <c:v>149405</c:v>
                </c:pt>
                <c:pt idx="4">
                  <c:v>82042</c:v>
                </c:pt>
              </c:numCache>
            </c:numRef>
          </c:val>
          <c:smooth val="0"/>
          <c:extLst>
            <c:ext xmlns:c16="http://schemas.microsoft.com/office/drawing/2014/chart" uri="{C3380CC4-5D6E-409C-BE32-E72D297353CC}">
              <c16:uniqueId val="{00000001-47A4-4673-B599-C0C0671C26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14.23</c:v>
                </c:pt>
                <c:pt idx="1">
                  <c:v>10.15</c:v>
                </c:pt>
                <c:pt idx="2">
                  <c:v>13.34</c:v>
                </c:pt>
                <c:pt idx="3">
                  <c:v>13.01</c:v>
                </c:pt>
                <c:pt idx="4">
                  <c:v>9.94</c:v>
                </c:pt>
              </c:numCache>
            </c:numRef>
          </c:val>
          <c:extLst>
            <c:ext xmlns:c16="http://schemas.microsoft.com/office/drawing/2014/chart" uri="{C3380CC4-5D6E-409C-BE32-E72D297353CC}">
              <c16:uniqueId val="{00000000-C26B-4406-9BB5-4B4E73AC7D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28.87</c:v>
                </c:pt>
                <c:pt idx="1">
                  <c:v>33.35</c:v>
                </c:pt>
                <c:pt idx="2">
                  <c:v>38.06</c:v>
                </c:pt>
                <c:pt idx="3">
                  <c:v>35.14</c:v>
                </c:pt>
                <c:pt idx="4">
                  <c:v>29.87</c:v>
                </c:pt>
              </c:numCache>
            </c:numRef>
          </c:val>
          <c:extLst>
            <c:ext xmlns:c16="http://schemas.microsoft.com/office/drawing/2014/chart" uri="{C3380CC4-5D6E-409C-BE32-E72D297353CC}">
              <c16:uniqueId val="{00000001-C26B-4406-9BB5-4B4E73AC7D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9.89</c:v>
                </c:pt>
                <c:pt idx="1">
                  <c:v>3.56</c:v>
                </c:pt>
                <c:pt idx="2">
                  <c:v>7.18</c:v>
                </c:pt>
                <c:pt idx="3">
                  <c:v>-2.13</c:v>
                </c:pt>
                <c:pt idx="4">
                  <c:v>-7.31</c:v>
                </c:pt>
              </c:numCache>
            </c:numRef>
          </c:val>
          <c:smooth val="0"/>
          <c:extLst>
            <c:ext xmlns:c16="http://schemas.microsoft.com/office/drawing/2014/chart" uri="{C3380CC4-5D6E-409C-BE32-E72D297353CC}">
              <c16:uniqueId val="{00000002-C26B-4406-9BB5-4B4E73AC7D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0.37</c:v>
                </c:pt>
                <c:pt idx="4">
                  <c:v>0</c:v>
                </c:pt>
                <c:pt idx="5">
                  <c:v>0</c:v>
                </c:pt>
                <c:pt idx="6">
                  <c:v>#N/A</c:v>
                </c:pt>
                <c:pt idx="7">
                  <c:v>0</c:v>
                </c:pt>
                <c:pt idx="8">
                  <c:v>0</c:v>
                </c:pt>
                <c:pt idx="9">
                  <c:v>0</c:v>
                </c:pt>
              </c:numCache>
            </c:numRef>
          </c:val>
          <c:extLst>
            <c:ext xmlns:c16="http://schemas.microsoft.com/office/drawing/2014/chart" uri="{C3380CC4-5D6E-409C-BE32-E72D297353CC}">
              <c16:uniqueId val="{00000000-5592-4FAB-A942-42FA303033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92-4FAB-A942-42FA303033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92-4FAB-A942-42FA30303302}"/>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5592-4FAB-A942-42FA3030330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592-4FAB-A942-42FA3030330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1.01</c:v>
                </c:pt>
                <c:pt idx="4">
                  <c:v>#N/A</c:v>
                </c:pt>
                <c:pt idx="5">
                  <c:v>3.08</c:v>
                </c:pt>
                <c:pt idx="6">
                  <c:v>#N/A</c:v>
                </c:pt>
                <c:pt idx="7">
                  <c:v>2.5499999999999998</c:v>
                </c:pt>
                <c:pt idx="8">
                  <c:v>#N/A</c:v>
                </c:pt>
                <c:pt idx="9">
                  <c:v>1.97</c:v>
                </c:pt>
              </c:numCache>
            </c:numRef>
          </c:val>
          <c:extLst>
            <c:ext xmlns:c16="http://schemas.microsoft.com/office/drawing/2014/chart" uri="{C3380CC4-5D6E-409C-BE32-E72D297353CC}">
              <c16:uniqueId val="{00000005-5592-4FAB-A942-42FA3030330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3.84</c:v>
                </c:pt>
                <c:pt idx="2">
                  <c:v>#N/A</c:v>
                </c:pt>
                <c:pt idx="3">
                  <c:v>3.46</c:v>
                </c:pt>
                <c:pt idx="4">
                  <c:v>#N/A</c:v>
                </c:pt>
                <c:pt idx="5">
                  <c:v>2.5</c:v>
                </c:pt>
                <c:pt idx="6">
                  <c:v>#N/A</c:v>
                </c:pt>
                <c:pt idx="7">
                  <c:v>2.23</c:v>
                </c:pt>
                <c:pt idx="8">
                  <c:v>#N/A</c:v>
                </c:pt>
                <c:pt idx="9">
                  <c:v>2.44</c:v>
                </c:pt>
              </c:numCache>
            </c:numRef>
          </c:val>
          <c:extLst>
            <c:ext xmlns:c16="http://schemas.microsoft.com/office/drawing/2014/chart" uri="{C3380CC4-5D6E-409C-BE32-E72D297353CC}">
              <c16:uniqueId val="{00000006-5592-4FAB-A942-42FA3030330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14.23</c:v>
                </c:pt>
                <c:pt idx="2">
                  <c:v>#N/A</c:v>
                </c:pt>
                <c:pt idx="3">
                  <c:v>10.15</c:v>
                </c:pt>
                <c:pt idx="4">
                  <c:v>#N/A</c:v>
                </c:pt>
                <c:pt idx="5">
                  <c:v>13.33</c:v>
                </c:pt>
                <c:pt idx="6">
                  <c:v>#N/A</c:v>
                </c:pt>
                <c:pt idx="7">
                  <c:v>13.01</c:v>
                </c:pt>
                <c:pt idx="8">
                  <c:v>#N/A</c:v>
                </c:pt>
                <c:pt idx="9">
                  <c:v>9.93</c:v>
                </c:pt>
              </c:numCache>
            </c:numRef>
          </c:val>
          <c:extLst>
            <c:ext xmlns:c16="http://schemas.microsoft.com/office/drawing/2014/chart" uri="{C3380CC4-5D6E-409C-BE32-E72D297353CC}">
              <c16:uniqueId val="{00000007-5592-4FAB-A942-42FA30303302}"/>
            </c:ext>
          </c:extLst>
        </c:ser>
        <c:ser>
          <c:idx val="8"/>
          <c:order val="8"/>
          <c:tx>
            <c:strRef>
              <c:f>データシート!$A$35</c:f>
              <c:strCache>
                <c:ptCount val="1"/>
                <c:pt idx="0">
                  <c:v>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11.57</c:v>
                </c:pt>
                <c:pt idx="6">
                  <c:v>#N/A</c:v>
                </c:pt>
                <c:pt idx="7">
                  <c:v>4.07</c:v>
                </c:pt>
                <c:pt idx="8">
                  <c:v>#N/A</c:v>
                </c:pt>
                <c:pt idx="9">
                  <c:v>10.210000000000001</c:v>
                </c:pt>
              </c:numCache>
            </c:numRef>
          </c:val>
          <c:extLst>
            <c:ext xmlns:c16="http://schemas.microsoft.com/office/drawing/2014/chart" uri="{C3380CC4-5D6E-409C-BE32-E72D297353CC}">
              <c16:uniqueId val="{00000008-5592-4FAB-A942-42FA30303302}"/>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16.600000000000001</c:v>
                </c:pt>
                <c:pt idx="2">
                  <c:v>#N/A</c:v>
                </c:pt>
                <c:pt idx="3">
                  <c:v>15.47</c:v>
                </c:pt>
                <c:pt idx="4">
                  <c:v>#N/A</c:v>
                </c:pt>
                <c:pt idx="5">
                  <c:v>17.940000000000001</c:v>
                </c:pt>
                <c:pt idx="6">
                  <c:v>#N/A</c:v>
                </c:pt>
                <c:pt idx="7">
                  <c:v>7.93</c:v>
                </c:pt>
                <c:pt idx="8">
                  <c:v>#N/A</c:v>
                </c:pt>
                <c:pt idx="9">
                  <c:v>15.59</c:v>
                </c:pt>
              </c:numCache>
            </c:numRef>
          </c:val>
          <c:extLst>
            <c:ext xmlns:c16="http://schemas.microsoft.com/office/drawing/2014/chart" uri="{C3380CC4-5D6E-409C-BE32-E72D297353CC}">
              <c16:uniqueId val="{00000009-5592-4FAB-A942-42FA303033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273</c:v>
                </c:pt>
                <c:pt idx="5">
                  <c:v>275</c:v>
                </c:pt>
                <c:pt idx="8">
                  <c:v>288</c:v>
                </c:pt>
                <c:pt idx="11">
                  <c:v>313</c:v>
                </c:pt>
                <c:pt idx="14">
                  <c:v>302</c:v>
                </c:pt>
              </c:numCache>
            </c:numRef>
          </c:val>
          <c:extLst>
            <c:ext xmlns:c16="http://schemas.microsoft.com/office/drawing/2014/chart" uri="{C3380CC4-5D6E-409C-BE32-E72D297353CC}">
              <c16:uniqueId val="{00000000-1765-4AC1-8A2A-EE22DDAA0C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65-4AC1-8A2A-EE22DDAA0C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6</c:v>
                </c:pt>
                <c:pt idx="6">
                  <c:v>6</c:v>
                </c:pt>
                <c:pt idx="9">
                  <c:v>6</c:v>
                </c:pt>
                <c:pt idx="12">
                  <c:v>43</c:v>
                </c:pt>
              </c:numCache>
            </c:numRef>
          </c:val>
          <c:extLst>
            <c:ext xmlns:c16="http://schemas.microsoft.com/office/drawing/2014/chart" uri="{C3380CC4-5D6E-409C-BE32-E72D297353CC}">
              <c16:uniqueId val="{00000002-1765-4AC1-8A2A-EE22DDAA0C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7</c:v>
                </c:pt>
                <c:pt idx="6">
                  <c:v>12</c:v>
                </c:pt>
                <c:pt idx="9">
                  <c:v>12</c:v>
                </c:pt>
                <c:pt idx="12">
                  <c:v>19</c:v>
                </c:pt>
              </c:numCache>
            </c:numRef>
          </c:val>
          <c:extLst>
            <c:ext xmlns:c16="http://schemas.microsoft.com/office/drawing/2014/chart" uri="{C3380CC4-5D6E-409C-BE32-E72D297353CC}">
              <c16:uniqueId val="{00000003-1765-4AC1-8A2A-EE22DDAA0C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c:v>
                </c:pt>
                <c:pt idx="3">
                  <c:v>154</c:v>
                </c:pt>
                <c:pt idx="6">
                  <c:v>155</c:v>
                </c:pt>
                <c:pt idx="9">
                  <c:v>151</c:v>
                </c:pt>
                <c:pt idx="12">
                  <c:v>149</c:v>
                </c:pt>
              </c:numCache>
            </c:numRef>
          </c:val>
          <c:extLst>
            <c:ext xmlns:c16="http://schemas.microsoft.com/office/drawing/2014/chart" uri="{C3380CC4-5D6E-409C-BE32-E72D297353CC}">
              <c16:uniqueId val="{00000004-1765-4AC1-8A2A-EE22DDAA0C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65-4AC1-8A2A-EE22DDAA0C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65-4AC1-8A2A-EE22DDAA0C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366</c:v>
                </c:pt>
                <c:pt idx="3">
                  <c:v>374</c:v>
                </c:pt>
                <c:pt idx="6">
                  <c:v>373</c:v>
                </c:pt>
                <c:pt idx="9">
                  <c:v>402</c:v>
                </c:pt>
                <c:pt idx="12">
                  <c:v>396</c:v>
                </c:pt>
              </c:numCache>
            </c:numRef>
          </c:val>
          <c:extLst>
            <c:ext xmlns:c16="http://schemas.microsoft.com/office/drawing/2014/chart" uri="{C3380CC4-5D6E-409C-BE32-E72D297353CC}">
              <c16:uniqueId val="{00000007-1765-4AC1-8A2A-EE22DDAA0C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c:v>
                </c:pt>
                <c:pt idx="2">
                  <c:v>#N/A</c:v>
                </c:pt>
                <c:pt idx="3">
                  <c:v>#N/A</c:v>
                </c:pt>
                <c:pt idx="4">
                  <c:v>266</c:v>
                </c:pt>
                <c:pt idx="5">
                  <c:v>#N/A</c:v>
                </c:pt>
                <c:pt idx="6">
                  <c:v>#N/A</c:v>
                </c:pt>
                <c:pt idx="7">
                  <c:v>258</c:v>
                </c:pt>
                <c:pt idx="8">
                  <c:v>#N/A</c:v>
                </c:pt>
                <c:pt idx="9">
                  <c:v>#N/A</c:v>
                </c:pt>
                <c:pt idx="10">
                  <c:v>258</c:v>
                </c:pt>
                <c:pt idx="11">
                  <c:v>#N/A</c:v>
                </c:pt>
                <c:pt idx="12">
                  <c:v>#N/A</c:v>
                </c:pt>
                <c:pt idx="13">
                  <c:v>305</c:v>
                </c:pt>
                <c:pt idx="14">
                  <c:v>#N/A</c:v>
                </c:pt>
              </c:numCache>
            </c:numRef>
          </c:val>
          <c:smooth val="0"/>
          <c:extLst>
            <c:ext xmlns:c16="http://schemas.microsoft.com/office/drawing/2014/chart" uri="{C3380CC4-5D6E-409C-BE32-E72D297353CC}">
              <c16:uniqueId val="{00000008-1765-4AC1-8A2A-EE22DDAA0C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3143</c:v>
                </c:pt>
                <c:pt idx="5">
                  <c:v>3283</c:v>
                </c:pt>
                <c:pt idx="8">
                  <c:v>3359</c:v>
                </c:pt>
                <c:pt idx="11">
                  <c:v>3473</c:v>
                </c:pt>
                <c:pt idx="14">
                  <c:v>3427</c:v>
                </c:pt>
              </c:numCache>
            </c:numRef>
          </c:val>
          <c:extLst>
            <c:ext xmlns:c16="http://schemas.microsoft.com/office/drawing/2014/chart" uri="{C3380CC4-5D6E-409C-BE32-E72D297353CC}">
              <c16:uniqueId val="{00000000-6D5A-4748-91A1-D7C3E42894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c:v>
                </c:pt>
                <c:pt idx="5">
                  <c:v>36</c:v>
                </c:pt>
                <c:pt idx="8">
                  <c:v>31</c:v>
                </c:pt>
                <c:pt idx="11">
                  <c:v>26</c:v>
                </c:pt>
                <c:pt idx="14">
                  <c:v>21</c:v>
                </c:pt>
              </c:numCache>
            </c:numRef>
          </c:val>
          <c:extLst>
            <c:ext xmlns:c16="http://schemas.microsoft.com/office/drawing/2014/chart" uri="{C3380CC4-5D6E-409C-BE32-E72D297353CC}">
              <c16:uniqueId val="{00000001-6D5A-4748-91A1-D7C3E42894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1649</c:v>
                </c:pt>
                <c:pt idx="5">
                  <c:v>2087</c:v>
                </c:pt>
                <c:pt idx="8">
                  <c:v>1999</c:v>
                </c:pt>
                <c:pt idx="11">
                  <c:v>1887</c:v>
                </c:pt>
                <c:pt idx="14">
                  <c:v>1698</c:v>
                </c:pt>
              </c:numCache>
            </c:numRef>
          </c:val>
          <c:extLst>
            <c:ext xmlns:c16="http://schemas.microsoft.com/office/drawing/2014/chart" uri="{C3380CC4-5D6E-409C-BE32-E72D297353CC}">
              <c16:uniqueId val="{00000002-6D5A-4748-91A1-D7C3E42894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5A-4748-91A1-D7C3E42894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5A-4748-91A1-D7C3E42894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5A-4748-91A1-D7C3E42894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c:v>
                </c:pt>
                <c:pt idx="3">
                  <c:v>467</c:v>
                </c:pt>
                <c:pt idx="6">
                  <c:v>462</c:v>
                </c:pt>
                <c:pt idx="9">
                  <c:v>477</c:v>
                </c:pt>
                <c:pt idx="12">
                  <c:v>458</c:v>
                </c:pt>
              </c:numCache>
            </c:numRef>
          </c:val>
          <c:extLst>
            <c:ext xmlns:c16="http://schemas.microsoft.com/office/drawing/2014/chart" uri="{C3380CC4-5D6E-409C-BE32-E72D297353CC}">
              <c16:uniqueId val="{00000006-6D5A-4748-91A1-D7C3E42894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243</c:v>
                </c:pt>
                <c:pt idx="3">
                  <c:v>237</c:v>
                </c:pt>
                <c:pt idx="6">
                  <c:v>245</c:v>
                </c:pt>
                <c:pt idx="9">
                  <c:v>242</c:v>
                </c:pt>
                <c:pt idx="12">
                  <c:v>226</c:v>
                </c:pt>
              </c:numCache>
            </c:numRef>
          </c:val>
          <c:extLst>
            <c:ext xmlns:c16="http://schemas.microsoft.com/office/drawing/2014/chart" uri="{C3380CC4-5D6E-409C-BE32-E72D297353CC}">
              <c16:uniqueId val="{00000007-6D5A-4748-91A1-D7C3E42894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1554</c:v>
                </c:pt>
                <c:pt idx="3">
                  <c:v>1601</c:v>
                </c:pt>
                <c:pt idx="6">
                  <c:v>1868</c:v>
                </c:pt>
                <c:pt idx="9">
                  <c:v>2761</c:v>
                </c:pt>
                <c:pt idx="12">
                  <c:v>3548</c:v>
                </c:pt>
              </c:numCache>
            </c:numRef>
          </c:val>
          <c:extLst>
            <c:ext xmlns:c16="http://schemas.microsoft.com/office/drawing/2014/chart" uri="{C3380CC4-5D6E-409C-BE32-E72D297353CC}">
              <c16:uniqueId val="{00000008-6D5A-4748-91A1-D7C3E42894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c:v>
                </c:pt>
                <c:pt idx="3">
                  <c:v>12</c:v>
                </c:pt>
                <c:pt idx="6">
                  <c:v>349</c:v>
                </c:pt>
                <c:pt idx="9">
                  <c:v>343</c:v>
                </c:pt>
                <c:pt idx="12">
                  <c:v>383</c:v>
                </c:pt>
              </c:numCache>
            </c:numRef>
          </c:val>
          <c:extLst>
            <c:ext xmlns:c16="http://schemas.microsoft.com/office/drawing/2014/chart" uri="{C3380CC4-5D6E-409C-BE32-E72D297353CC}">
              <c16:uniqueId val="{00000009-6D5A-4748-91A1-D7C3E42894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3285</c:v>
                </c:pt>
                <c:pt idx="3">
                  <c:v>3363</c:v>
                </c:pt>
                <c:pt idx="6">
                  <c:v>3388</c:v>
                </c:pt>
                <c:pt idx="9">
                  <c:v>3429</c:v>
                </c:pt>
                <c:pt idx="12">
                  <c:v>3322</c:v>
                </c:pt>
              </c:numCache>
            </c:numRef>
          </c:val>
          <c:extLst>
            <c:ext xmlns:c16="http://schemas.microsoft.com/office/drawing/2014/chart" uri="{C3380CC4-5D6E-409C-BE32-E72D297353CC}">
              <c16:uniqueId val="{0000000A-6D5A-4748-91A1-D7C3E42894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775</c:v>
                </c:pt>
                <c:pt idx="2">
                  <c:v>#N/A</c:v>
                </c:pt>
                <c:pt idx="3">
                  <c:v>#N/A</c:v>
                </c:pt>
                <c:pt idx="4">
                  <c:v>274</c:v>
                </c:pt>
                <c:pt idx="5">
                  <c:v>#N/A</c:v>
                </c:pt>
                <c:pt idx="6">
                  <c:v>#N/A</c:v>
                </c:pt>
                <c:pt idx="7">
                  <c:v>924</c:v>
                </c:pt>
                <c:pt idx="8">
                  <c:v>#N/A</c:v>
                </c:pt>
                <c:pt idx="9">
                  <c:v>#N/A</c:v>
                </c:pt>
                <c:pt idx="10">
                  <c:v>1866</c:v>
                </c:pt>
                <c:pt idx="11">
                  <c:v>#N/A</c:v>
                </c:pt>
                <c:pt idx="12">
                  <c:v>#N/A</c:v>
                </c:pt>
                <c:pt idx="13">
                  <c:v>2791</c:v>
                </c:pt>
                <c:pt idx="14">
                  <c:v>#N/A</c:v>
                </c:pt>
              </c:numCache>
            </c:numRef>
          </c:val>
          <c:smooth val="0"/>
          <c:extLst>
            <c:ext xmlns:c16="http://schemas.microsoft.com/office/drawing/2014/chart" uri="{C3380CC4-5D6E-409C-BE32-E72D297353CC}">
              <c16:uniqueId val="{0000000B-6D5A-4748-91A1-D7C3E42894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956</c:v>
                </c:pt>
                <c:pt idx="1">
                  <c:v>902</c:v>
                </c:pt>
                <c:pt idx="2">
                  <c:v>784</c:v>
                </c:pt>
              </c:numCache>
            </c:numRef>
          </c:val>
          <c:extLst>
            <c:ext xmlns:c16="http://schemas.microsoft.com/office/drawing/2014/chart" uri="{C3380CC4-5D6E-409C-BE32-E72D297353CC}">
              <c16:uniqueId val="{00000000-B3F7-4232-9E78-399B60434A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B3F7-4232-9E78-399B60434A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871</c:v>
                </c:pt>
                <c:pt idx="1">
                  <c:v>751</c:v>
                </c:pt>
                <c:pt idx="2">
                  <c:v>681</c:v>
                </c:pt>
              </c:numCache>
            </c:numRef>
          </c:val>
          <c:extLst>
            <c:ext xmlns:c16="http://schemas.microsoft.com/office/drawing/2014/chart" uri="{C3380CC4-5D6E-409C-BE32-E72D297353CC}">
              <c16:uniqueId val="{00000002-B3F7-4232-9E78-399B60434A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）元利償還金については、令和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年度借入の災害復旧事業債や令和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年度借入の緊急浚渫推進事業債の償還開始により高水準で高止まりしている。</a:t>
          </a:r>
        </a:p>
        <a:p>
          <a:r>
            <a:rPr lang="ja-JP" altLang="ja-JP" sz="1100">
              <a:solidFill>
                <a:schemeClr val="dk1"/>
              </a:solidFill>
              <a:effectLst/>
              <a:latin typeface="+mn-lt"/>
              <a:ea typeface="+mn-ea"/>
              <a:cs typeface="+mn-cs"/>
            </a:rPr>
            <a:t>公営企業債の元利償還金に対する繰入金については、農業集落排水事業及び上水道事業の新規事業継続により高止まりしている。</a:t>
          </a:r>
        </a:p>
        <a:p>
          <a:r>
            <a:rPr lang="ja-JP" altLang="ja-JP" sz="1100">
              <a:solidFill>
                <a:schemeClr val="dk1"/>
              </a:solidFill>
              <a:effectLst/>
              <a:latin typeface="+mn-lt"/>
              <a:ea typeface="+mn-ea"/>
              <a:cs typeface="+mn-cs"/>
            </a:rPr>
            <a:t>算入公債費等については、上水道事業会計や農業集落排水事業会計に係る準元利金により</a:t>
          </a:r>
          <a:r>
            <a:rPr lang="en-US" altLang="ja-JP" sz="1100">
              <a:solidFill>
                <a:schemeClr val="dk1"/>
              </a:solidFill>
              <a:effectLst/>
              <a:latin typeface="+mn-lt"/>
              <a:ea typeface="+mn-ea"/>
              <a:cs typeface="+mn-cs"/>
            </a:rPr>
            <a:t>300</a:t>
          </a:r>
          <a:r>
            <a:rPr lang="ja-JP" altLang="ja-JP" sz="1100">
              <a:solidFill>
                <a:schemeClr val="dk1"/>
              </a:solidFill>
              <a:effectLst/>
              <a:latin typeface="+mn-lt"/>
              <a:ea typeface="+mn-ea"/>
              <a:cs typeface="+mn-cs"/>
            </a:rPr>
            <a:t>百万円を超えている。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）満期一括償還地方債を発行していない。</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一般会計に係る地方債の現在高については、緊急防災・減災事業債、緊急自然災害防止事業債等を継続的に発行していることなどから、高止まりしている。</a:t>
          </a:r>
        </a:p>
        <a:p>
          <a:r>
            <a:rPr lang="ja-JP" altLang="ja-JP" sz="1100">
              <a:solidFill>
                <a:schemeClr val="dk1"/>
              </a:solidFill>
              <a:effectLst/>
              <a:latin typeface="+mn-lt"/>
              <a:ea typeface="+mn-ea"/>
              <a:cs typeface="+mn-cs"/>
            </a:rPr>
            <a:t>公営企業債等繰入見込額については、上水道事業会計及び農業集落排水事業会計の新規事業実施により地方債残高が増加しているため、対前年度比</a:t>
          </a:r>
          <a:r>
            <a:rPr lang="en-US" altLang="ja-JP" sz="1100">
              <a:solidFill>
                <a:schemeClr val="dk1"/>
              </a:solidFill>
              <a:effectLst/>
              <a:latin typeface="+mn-lt"/>
              <a:ea typeface="+mn-ea"/>
              <a:cs typeface="+mn-cs"/>
            </a:rPr>
            <a:t>+787</a:t>
          </a:r>
          <a:r>
            <a:rPr lang="ja-JP" altLang="ja-JP" sz="1100">
              <a:solidFill>
                <a:schemeClr val="dk1"/>
              </a:solidFill>
              <a:effectLst/>
              <a:latin typeface="+mn-lt"/>
              <a:ea typeface="+mn-ea"/>
              <a:cs typeface="+mn-cs"/>
            </a:rPr>
            <a:t>百万円増加している。</a:t>
          </a:r>
        </a:p>
        <a:p>
          <a:r>
            <a:rPr lang="ja-JP" altLang="ja-JP" sz="1100">
              <a:solidFill>
                <a:schemeClr val="dk1"/>
              </a:solidFill>
              <a:effectLst/>
              <a:latin typeface="+mn-lt"/>
              <a:ea typeface="+mn-ea"/>
              <a:cs typeface="+mn-cs"/>
            </a:rPr>
            <a:t>充当可能基金については、財政調整基金等の取崩しにより対前年度比△</a:t>
          </a:r>
          <a:r>
            <a:rPr lang="en-US" altLang="ja-JP" sz="1100">
              <a:solidFill>
                <a:schemeClr val="dk1"/>
              </a:solidFill>
              <a:effectLst/>
              <a:latin typeface="+mn-lt"/>
              <a:ea typeface="+mn-ea"/>
              <a:cs typeface="+mn-cs"/>
            </a:rPr>
            <a:t>189</a:t>
          </a:r>
          <a:r>
            <a:rPr lang="ja-JP" altLang="ja-JP" sz="1100">
              <a:solidFill>
                <a:schemeClr val="dk1"/>
              </a:solidFill>
              <a:effectLst/>
              <a:latin typeface="+mn-lt"/>
              <a:ea typeface="+mn-ea"/>
              <a:cs typeface="+mn-cs"/>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年度においては、財政調整基金、地域活性化基金、ふるさと納税基金等を取崩ししたことにより基金残高合計が</a:t>
          </a:r>
          <a:r>
            <a:rPr lang="en-US" altLang="ja-JP" sz="1100">
              <a:solidFill>
                <a:schemeClr val="dk1"/>
              </a:solidFill>
              <a:effectLst/>
              <a:latin typeface="+mn-lt"/>
              <a:ea typeface="+mn-ea"/>
              <a:cs typeface="+mn-cs"/>
            </a:rPr>
            <a:t>1,468</a:t>
          </a:r>
          <a:r>
            <a:rPr lang="ja-JP" altLang="ja-JP" sz="1100">
              <a:solidFill>
                <a:schemeClr val="dk1"/>
              </a:solidFill>
              <a:effectLst/>
              <a:latin typeface="+mn-lt"/>
              <a:ea typeface="+mn-ea"/>
              <a:cs typeface="+mn-cs"/>
            </a:rPr>
            <a:t>百万円となり対前年度比△</a:t>
          </a:r>
          <a:r>
            <a:rPr lang="en-US" altLang="ja-JP" sz="1100">
              <a:solidFill>
                <a:schemeClr val="dk1"/>
              </a:solidFill>
              <a:effectLst/>
              <a:latin typeface="+mn-lt"/>
              <a:ea typeface="+mn-ea"/>
              <a:cs typeface="+mn-cs"/>
            </a:rPr>
            <a:t>188</a:t>
          </a:r>
          <a:r>
            <a:rPr lang="ja-JP" altLang="ja-JP" sz="1100">
              <a:solidFill>
                <a:schemeClr val="dk1"/>
              </a:solidFill>
              <a:effectLst/>
              <a:latin typeface="+mn-lt"/>
              <a:ea typeface="+mn-ea"/>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大規模災害等の不測の事態に備え、財政調整基金については、過去の取崩し実績等を踏まえ、予算総額の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割程度（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億円）程度の</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年分である</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億程度の水準を維持していく。</a:t>
          </a:r>
        </a:p>
        <a:p>
          <a:r>
            <a:rPr lang="ja-JP" altLang="ja-JP" sz="1100">
              <a:solidFill>
                <a:schemeClr val="dk1"/>
              </a:solidFill>
              <a:effectLst/>
              <a:latin typeface="+mn-lt"/>
              <a:ea typeface="+mn-ea"/>
              <a:cs typeface="+mn-cs"/>
            </a:rPr>
            <a:t>また、特定目的金については、各種事業の実施や施設の改修、維持管理等を見込み計画的な積立を行う。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公共施設等の整備、学校等の整備、地域の活性化、ふるさと納税などの事業への充当を目的とした基金。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年度においては、地域活性化基金、ふるさと納税基金等を取崩ししたことにより</a:t>
          </a:r>
          <a:r>
            <a:rPr lang="en-US" altLang="ja-JP" sz="1100">
              <a:solidFill>
                <a:schemeClr val="dk1"/>
              </a:solidFill>
              <a:effectLst/>
              <a:latin typeface="+mn-lt"/>
              <a:ea typeface="+mn-ea"/>
              <a:cs typeface="+mn-cs"/>
            </a:rPr>
            <a:t>681</a:t>
          </a:r>
          <a:r>
            <a:rPr lang="ja-JP" altLang="ja-JP" sz="1100">
              <a:solidFill>
                <a:schemeClr val="dk1"/>
              </a:solidFill>
              <a:effectLst/>
              <a:latin typeface="+mn-lt"/>
              <a:ea typeface="+mn-ea"/>
              <a:cs typeface="+mn-cs"/>
            </a:rPr>
            <a:t>百万（対前年度比△</a:t>
          </a:r>
          <a:r>
            <a:rPr lang="en-US" altLang="ja-JP" sz="1100">
              <a:solidFill>
                <a:schemeClr val="dk1"/>
              </a:solidFill>
              <a:effectLst/>
              <a:latin typeface="+mn-lt"/>
              <a:ea typeface="+mn-ea"/>
              <a:cs typeface="+mn-cs"/>
            </a:rPr>
            <a:t>70</a:t>
          </a:r>
          <a:r>
            <a:rPr lang="ja-JP" altLang="ja-JP" sz="1100">
              <a:solidFill>
                <a:schemeClr val="dk1"/>
              </a:solidFill>
              <a:effectLst/>
              <a:latin typeface="+mn-lt"/>
              <a:ea typeface="+mn-ea"/>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今後は、学校の統廃合が予定されていることから、学校等建設基金等への積立を計画的に実施していく。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年度においては、中期的な見通しのもとに、適切な財源の確保と歳出の精査により、決算余剰金を中心に積み立てたが、取崩しを行ったことにより、令和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年度末残高は</a:t>
          </a:r>
          <a:r>
            <a:rPr lang="en-US" altLang="ja-JP" sz="1100">
              <a:solidFill>
                <a:schemeClr val="dk1"/>
              </a:solidFill>
              <a:effectLst/>
              <a:latin typeface="+mn-lt"/>
              <a:ea typeface="+mn-ea"/>
              <a:cs typeface="+mn-cs"/>
            </a:rPr>
            <a:t>784</a:t>
          </a:r>
          <a:r>
            <a:rPr lang="ja-JP" altLang="ja-JP" sz="1100">
              <a:solidFill>
                <a:schemeClr val="dk1"/>
              </a:solidFill>
              <a:effectLst/>
              <a:latin typeface="+mn-lt"/>
              <a:ea typeface="+mn-ea"/>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本村は、地方交付税等の財源に依存しており、特殊な要因のある年度については財源不足となる恐れがあるため、財政調整基金については、過去の取崩し実績等を踏まえ、予算総額の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割程度（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億円）程度の</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年分である</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億程度の水準を維持していく。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本村では、減債基金への積立は行っていない。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積立の予定はない。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6,050
5,986
46.67
4,915,169
4,584,099
260,684
2,623,771
3,322,490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人口減少や高齢化の進行、企業数の少なさなどによる税収基盤が弱いことなどから、地方交付税など国からの財政支援への依存度が高い財政構造のため</a:t>
          </a:r>
          <a:r>
            <a:rPr lang="en-US" altLang="ja-JP" sz="1100">
              <a:solidFill>
                <a:schemeClr val="dk1"/>
              </a:solidFill>
              <a:effectLst/>
              <a:latin typeface="+mn-lt"/>
              <a:ea typeface="+mn-ea"/>
              <a:cs typeface="+mn-cs"/>
            </a:rPr>
            <a:t>0.34</a:t>
          </a:r>
          <a:r>
            <a:rPr lang="ja-JP" altLang="ja-JP" sz="1100">
              <a:solidFill>
                <a:schemeClr val="dk1"/>
              </a:solidFill>
              <a:effectLst/>
              <a:latin typeface="+mn-lt"/>
              <a:ea typeface="+mn-ea"/>
              <a:cs typeface="+mn-cs"/>
            </a:rPr>
            <a:t>となっている。近年低下傾向にあるため、玉川村行財政改革大綱等に基づき行財政の効率化に努め、財産基盤の強化を図る。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71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ポイント改善した。また、類似団体平均との比較では</a:t>
          </a:r>
          <a:r>
            <a:rPr lang="en-US" altLang="ja-JP" sz="1100">
              <a:solidFill>
                <a:schemeClr val="dk1"/>
              </a:solidFill>
              <a:effectLst/>
              <a:latin typeface="+mn-lt"/>
              <a:ea typeface="+mn-ea"/>
              <a:cs typeface="+mn-cs"/>
            </a:rPr>
            <a:t>7.4</a:t>
          </a:r>
          <a:r>
            <a:rPr lang="ja-JP" altLang="ja-JP" sz="1100">
              <a:solidFill>
                <a:schemeClr val="dk1"/>
              </a:solidFill>
              <a:effectLst/>
              <a:latin typeface="+mn-lt"/>
              <a:ea typeface="+mn-ea"/>
              <a:cs typeface="+mn-cs"/>
            </a:rPr>
            <a:t>ポイント上回っている。経常一般財源については、地方交付税が</a:t>
          </a:r>
          <a:r>
            <a:rPr lang="en-US" altLang="ja-JP" sz="1100">
              <a:solidFill>
                <a:schemeClr val="dk1"/>
              </a:solidFill>
              <a:effectLst/>
              <a:latin typeface="+mn-lt"/>
              <a:ea typeface="+mn-ea"/>
              <a:cs typeface="+mn-cs"/>
            </a:rPr>
            <a:t>82,489</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％の増、地方特例交付金が</a:t>
          </a:r>
          <a:r>
            <a:rPr lang="en-US" altLang="ja-JP" sz="1100">
              <a:solidFill>
                <a:schemeClr val="dk1"/>
              </a:solidFill>
              <a:effectLst/>
              <a:latin typeface="+mn-lt"/>
              <a:ea typeface="+mn-ea"/>
              <a:cs typeface="+mn-cs"/>
            </a:rPr>
            <a:t>+25,404</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302.1</a:t>
          </a:r>
          <a:r>
            <a:rPr lang="ja-JP" altLang="ja-JP" sz="1100">
              <a:solidFill>
                <a:schemeClr val="dk1"/>
              </a:solidFill>
              <a:effectLst/>
              <a:latin typeface="+mn-lt"/>
              <a:ea typeface="+mn-ea"/>
              <a:cs typeface="+mn-cs"/>
            </a:rPr>
            <a:t>％の増となった。経常的経費については、職員給、退職組合負担金等に係る人件費が</a:t>
          </a:r>
          <a:r>
            <a:rPr lang="en-US" altLang="ja-JP" sz="1100">
              <a:solidFill>
                <a:schemeClr val="dk1"/>
              </a:solidFill>
              <a:effectLst/>
              <a:latin typeface="+mn-lt"/>
              <a:ea typeface="+mn-ea"/>
              <a:cs typeface="+mn-cs"/>
            </a:rPr>
            <a:t>+64,198</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10.9</a:t>
          </a:r>
          <a:r>
            <a:rPr lang="ja-JP" altLang="ja-JP" sz="1100">
              <a:solidFill>
                <a:schemeClr val="dk1"/>
              </a:solidFill>
              <a:effectLst/>
              <a:latin typeface="+mn-lt"/>
              <a:ea typeface="+mn-ea"/>
              <a:cs typeface="+mn-cs"/>
            </a:rPr>
            <a:t>％の増、扶助費が</a:t>
          </a:r>
          <a:r>
            <a:rPr lang="en-US" altLang="ja-JP" sz="1100">
              <a:solidFill>
                <a:schemeClr val="dk1"/>
              </a:solidFill>
              <a:effectLst/>
              <a:latin typeface="+mn-lt"/>
              <a:ea typeface="+mn-ea"/>
              <a:cs typeface="+mn-cs"/>
            </a:rPr>
            <a:t>+14,922</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12.9</a:t>
          </a:r>
          <a:r>
            <a:rPr lang="ja-JP" altLang="ja-JP" sz="1100">
              <a:solidFill>
                <a:schemeClr val="dk1"/>
              </a:solidFill>
              <a:effectLst/>
              <a:latin typeface="+mn-lt"/>
              <a:ea typeface="+mn-ea"/>
              <a:cs typeface="+mn-cs"/>
            </a:rPr>
            <a:t>％の増となり、経常的経費充当一般財源は</a:t>
          </a:r>
          <a:r>
            <a:rPr lang="en-US" altLang="ja-JP" sz="1100">
              <a:solidFill>
                <a:schemeClr val="dk1"/>
              </a:solidFill>
              <a:effectLst/>
              <a:latin typeface="+mn-lt"/>
              <a:ea typeface="+mn-ea"/>
              <a:cs typeface="+mn-cs"/>
            </a:rPr>
            <a:t>+57,015</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％の増となった。上記の結果、令和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年度の経常収支比率は</a:t>
          </a:r>
          <a:r>
            <a:rPr lang="en-US" altLang="ja-JP" sz="1100">
              <a:solidFill>
                <a:schemeClr val="dk1"/>
              </a:solidFill>
              <a:effectLst/>
              <a:latin typeface="+mn-lt"/>
              <a:ea typeface="+mn-ea"/>
              <a:cs typeface="+mn-cs"/>
            </a:rPr>
            <a:t>95.4</a:t>
          </a:r>
          <a:r>
            <a:rPr lang="ja-JP" altLang="ja-JP" sz="1100">
              <a:solidFill>
                <a:schemeClr val="dk1"/>
              </a:solidFill>
              <a:effectLst/>
              <a:latin typeface="+mn-lt"/>
              <a:ea typeface="+mn-ea"/>
              <a:cs typeface="+mn-cs"/>
            </a:rPr>
            <a:t>％となり、昨年度の</a:t>
          </a:r>
          <a:r>
            <a:rPr lang="en-US" altLang="ja-JP" sz="1100">
              <a:solidFill>
                <a:schemeClr val="dk1"/>
              </a:solidFill>
              <a:effectLst/>
              <a:latin typeface="+mn-lt"/>
              <a:ea typeface="+mn-ea"/>
              <a:cs typeface="+mn-cs"/>
            </a:rPr>
            <a:t>96.0</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ポイント改善した。</a:t>
          </a:r>
          <a:r>
            <a:rPr lang="en-US" altLang="ja-JP" sz="1100">
              <a:solidFill>
                <a:schemeClr val="dk1"/>
              </a:solidFill>
              <a:effectLst/>
              <a:latin typeface="+mn-lt"/>
              <a:ea typeface="+mn-ea"/>
              <a:cs typeface="+mn-cs"/>
            </a:rPr>
            <a:t>R2</a:t>
          </a:r>
          <a:r>
            <a:rPr lang="ja-JP" altLang="ja-JP" sz="1100">
              <a:solidFill>
                <a:schemeClr val="dk1"/>
              </a:solidFill>
              <a:effectLst/>
              <a:latin typeface="+mn-lt"/>
              <a:ea typeface="+mn-ea"/>
              <a:cs typeface="+mn-cs"/>
            </a:rPr>
            <a:t>より</a:t>
          </a:r>
          <a:r>
            <a:rPr lang="en-US" altLang="ja-JP" sz="1100">
              <a:solidFill>
                <a:schemeClr val="dk1"/>
              </a:solidFill>
              <a:effectLst/>
              <a:latin typeface="+mn-lt"/>
              <a:ea typeface="+mn-ea"/>
              <a:cs typeface="+mn-cs"/>
            </a:rPr>
            <a:t>85</a:t>
          </a:r>
          <a:r>
            <a:rPr lang="ja-JP" altLang="ja-JP" sz="1100">
              <a:solidFill>
                <a:schemeClr val="dk1"/>
              </a:solidFill>
              <a:effectLst/>
              <a:latin typeface="+mn-lt"/>
              <a:ea typeface="+mn-ea"/>
              <a:cs typeface="+mn-cs"/>
            </a:rPr>
            <a:t>％を超える数値となっていることから、より一層の財政健全化への取組みが必要である。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62</xdr:row>
      <xdr:rowOff>84667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0250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139488</xdr:rowOff>
    </xdr:from>
    <xdr:to>
      <xdr:col>19</xdr:col>
      <xdr:colOff>133350</xdr:colOff>
      <xdr:row>62</xdr:row>
      <xdr:rowOff>84667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97938"/>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61</xdr:row>
      <xdr:rowOff>139488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3359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61</xdr:row>
      <xdr:rowOff>87206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3359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21802</xdr:rowOff>
    </xdr:from>
    <xdr:to>
      <xdr:col>23</xdr:col>
      <xdr:colOff>184150</xdr:colOff>
      <xdr:row>62</xdr:row>
      <xdr:rowOff>123402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165329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88688</xdr:rowOff>
    </xdr:from>
    <xdr:to>
      <xdr:col>15</xdr:col>
      <xdr:colOff>133350</xdr:colOff>
      <xdr:row>62</xdr:row>
      <xdr:rowOff>18838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24342</xdr:rowOff>
    </xdr:from>
    <xdr:to>
      <xdr:col>11</xdr:col>
      <xdr:colOff>82550</xdr:colOff>
      <xdr:row>61</xdr:row>
      <xdr:rowOff>125942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110719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122783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17,054</a:t>
          </a:r>
          <a:r>
            <a:rPr lang="ja-JP" altLang="ja-JP" sz="1100">
              <a:solidFill>
                <a:schemeClr val="dk1"/>
              </a:solidFill>
              <a:effectLst/>
              <a:latin typeface="+mn-lt"/>
              <a:ea typeface="+mn-ea"/>
              <a:cs typeface="+mn-cs"/>
            </a:rPr>
            <a:t>千円増加した。また、類似団体平均との比較では</a:t>
          </a:r>
          <a:r>
            <a:rPr lang="en-US" altLang="ja-JP" sz="1100">
              <a:solidFill>
                <a:schemeClr val="dk1"/>
              </a:solidFill>
              <a:effectLst/>
              <a:latin typeface="+mn-lt"/>
              <a:ea typeface="+mn-ea"/>
              <a:cs typeface="+mn-cs"/>
            </a:rPr>
            <a:t>67,314</a:t>
          </a:r>
          <a:r>
            <a:rPr lang="ja-JP" altLang="ja-JP" sz="1100">
              <a:solidFill>
                <a:schemeClr val="dk1"/>
              </a:solidFill>
              <a:effectLst/>
              <a:latin typeface="+mn-lt"/>
              <a:ea typeface="+mn-ea"/>
              <a:cs typeface="+mn-cs"/>
            </a:rPr>
            <a:t>千円下回っている。職員給、退職組合負担金等に係る人件費が前年度よ</a:t>
          </a:r>
          <a:r>
            <a:rPr lang="en-US" altLang="ja-JP" sz="1100">
              <a:solidFill>
                <a:schemeClr val="dk1"/>
              </a:solidFill>
              <a:effectLst/>
              <a:latin typeface="+mn-lt"/>
              <a:ea typeface="+mn-ea"/>
              <a:cs typeface="+mn-cs"/>
            </a:rPr>
            <a:t>+64,198</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10.9</a:t>
          </a:r>
          <a:r>
            <a:rPr lang="ja-JP" altLang="ja-JP" sz="1100">
              <a:solidFill>
                <a:schemeClr val="dk1"/>
              </a:solidFill>
              <a:effectLst/>
              <a:latin typeface="+mn-lt"/>
              <a:ea typeface="+mn-ea"/>
              <a:cs typeface="+mn-cs"/>
            </a:rPr>
            <a:t>％となったことなどがあげられる。今後も経費節減と自主財源の確保に努める。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112421</xdr:rowOff>
    </xdr:from>
    <xdr:to>
      <xdr:col>23</xdr:col>
      <xdr:colOff>133350</xdr:colOff>
      <xdr:row>81</xdr:row>
      <xdr:rowOff>126138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9871"/>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110914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8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112421</xdr:rowOff>
    </xdr:from>
    <xdr:to>
      <xdr:col>19</xdr:col>
      <xdr:colOff>133350</xdr:colOff>
      <xdr:row>81</xdr:row>
      <xdr:rowOff>114498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99871"/>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107638</xdr:rowOff>
    </xdr:from>
    <xdr:to>
      <xdr:col>15</xdr:col>
      <xdr:colOff>82550</xdr:colOff>
      <xdr:row>81</xdr:row>
      <xdr:rowOff>114498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5088"/>
          <a:ext cx="889000" cy="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100710</xdr:rowOff>
    </xdr:from>
    <xdr:to>
      <xdr:col>11</xdr:col>
      <xdr:colOff>31750</xdr:colOff>
      <xdr:row>81</xdr:row>
      <xdr:rowOff>107638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8160"/>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120886</xdr:rowOff>
    </xdr:from>
    <xdr:to>
      <xdr:col>7</xdr:col>
      <xdr:colOff>31750</xdr:colOff>
      <xdr:row>82</xdr:row>
      <xdr:rowOff>51036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75338</xdr:rowOff>
    </xdr:from>
    <xdr:to>
      <xdr:col>23</xdr:col>
      <xdr:colOff>184150</xdr:colOff>
      <xdr:row>82</xdr:row>
      <xdr:rowOff>5488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168065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61621</xdr:rowOff>
    </xdr:from>
    <xdr:to>
      <xdr:col>19</xdr:col>
      <xdr:colOff>184150</xdr:colOff>
      <xdr:row>81</xdr:row>
      <xdr:rowOff>163221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1948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63698</xdr:rowOff>
    </xdr:from>
    <xdr:to>
      <xdr:col>15</xdr:col>
      <xdr:colOff>133350</xdr:colOff>
      <xdr:row>81</xdr:row>
      <xdr:rowOff>165298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56838</xdr:rowOff>
    </xdr:from>
    <xdr:to>
      <xdr:col>11</xdr:col>
      <xdr:colOff>82550</xdr:colOff>
      <xdr:row>81</xdr:row>
      <xdr:rowOff>158438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49910</xdr:rowOff>
    </xdr:from>
    <xdr:to>
      <xdr:col>7</xdr:col>
      <xdr:colOff>31750</xdr:colOff>
      <xdr:row>81</xdr:row>
      <xdr:rowOff>151510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161687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ポイント上回っている。今後も人事院勧告及び福島県人事委員会勧告等に準じた給与改定を行い、給与水準の適正化に努める。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104422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107245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107245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473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131234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03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0.34</a:t>
          </a:r>
          <a:r>
            <a:rPr lang="ja-JP" altLang="ja-JP" sz="1100">
              <a:solidFill>
                <a:schemeClr val="dk1"/>
              </a:solidFill>
              <a:effectLst/>
              <a:latin typeface="+mn-lt"/>
              <a:ea typeface="+mn-ea"/>
              <a:cs typeface="+mn-cs"/>
            </a:rPr>
            <a:t>人増加した。類似団体平均との比較では</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人下回っている。「玉川村定員適正化計画」に基づき定員管理を行っている。今後も事務の効率化を図り、定員管理の適正化に努める。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87058</xdr:rowOff>
    </xdr:from>
    <xdr:to>
      <xdr:col>81</xdr:col>
      <xdr:colOff>44450</xdr:colOff>
      <xdr:row>59</xdr:row>
      <xdr:rowOff>111189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0260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65342</xdr:rowOff>
    </xdr:from>
    <xdr:to>
      <xdr:col>77</xdr:col>
      <xdr:colOff>44450</xdr:colOff>
      <xdr:row>59</xdr:row>
      <xdr:rowOff>87058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80892"/>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64738</xdr:rowOff>
    </xdr:from>
    <xdr:to>
      <xdr:col>72</xdr:col>
      <xdr:colOff>203200</xdr:colOff>
      <xdr:row>59</xdr:row>
      <xdr:rowOff>65342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80288"/>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53277</xdr:rowOff>
    </xdr:from>
    <xdr:to>
      <xdr:col>68</xdr:col>
      <xdr:colOff>152400</xdr:colOff>
      <xdr:row>59</xdr:row>
      <xdr:rowOff>64738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68827"/>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111523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60389</xdr:rowOff>
    </xdr:from>
    <xdr:to>
      <xdr:col>81</xdr:col>
      <xdr:colOff>95250</xdr:colOff>
      <xdr:row>59</xdr:row>
      <xdr:rowOff>161989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7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153116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36258</xdr:rowOff>
    </xdr:from>
    <xdr:to>
      <xdr:col>77</xdr:col>
      <xdr:colOff>95250</xdr:colOff>
      <xdr:row>59</xdr:row>
      <xdr:rowOff>137858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148035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2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14542</xdr:rowOff>
    </xdr:from>
    <xdr:to>
      <xdr:col>73</xdr:col>
      <xdr:colOff>44450</xdr:colOff>
      <xdr:row>59</xdr:row>
      <xdr:rowOff>116142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126319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13938</xdr:rowOff>
    </xdr:from>
    <xdr:to>
      <xdr:col>68</xdr:col>
      <xdr:colOff>203200</xdr:colOff>
      <xdr:row>59</xdr:row>
      <xdr:rowOff>115538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125715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9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2477</xdr:rowOff>
    </xdr:from>
    <xdr:to>
      <xdr:col>64</xdr:col>
      <xdr:colOff>152400</xdr:colOff>
      <xdr:row>59</xdr:row>
      <xdr:rowOff>104077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114254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ポイント増加した。また、類似団体平均との比較では</a:t>
          </a:r>
          <a:r>
            <a:rPr lang="en-US" altLang="ja-JP" sz="1100">
              <a:solidFill>
                <a:schemeClr val="dk1"/>
              </a:solidFill>
              <a:effectLst/>
              <a:latin typeface="+mn-lt"/>
              <a:ea typeface="+mn-ea"/>
              <a:cs typeface="+mn-cs"/>
            </a:rPr>
            <a:t>3.3</a:t>
          </a:r>
          <a:r>
            <a:rPr lang="ja-JP" altLang="ja-JP" sz="1100">
              <a:solidFill>
                <a:schemeClr val="dk1"/>
              </a:solidFill>
              <a:effectLst/>
              <a:latin typeface="+mn-lt"/>
              <a:ea typeface="+mn-ea"/>
              <a:cs typeface="+mn-cs"/>
            </a:rPr>
            <a:t>ポイント上回っている。増加した主な要因は、複合型水辺施設整備事業負担金の増により公債費に準ずる債務負担行為が</a:t>
          </a:r>
          <a:r>
            <a:rPr lang="en-US" altLang="ja-JP" sz="1100">
              <a:solidFill>
                <a:schemeClr val="dk1"/>
              </a:solidFill>
              <a:effectLst/>
              <a:latin typeface="+mn-lt"/>
              <a:ea typeface="+mn-ea"/>
              <a:cs typeface="+mn-cs"/>
            </a:rPr>
            <a:t>+36,253</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580.3</a:t>
          </a:r>
          <a:r>
            <a:rPr lang="ja-JP" altLang="ja-JP" sz="1100">
              <a:solidFill>
                <a:schemeClr val="dk1"/>
              </a:solidFill>
              <a:effectLst/>
              <a:latin typeface="+mn-lt"/>
              <a:ea typeface="+mn-ea"/>
              <a:cs typeface="+mn-cs"/>
            </a:rPr>
            <a:t>％の増によるものである。今後の比率の推移については、激甚化・頻発化する災害対応のため事業実施や、上水道事業における未普及地域整備事業、農業集落排水事業における新規地区整備事業等の大規模事業を実施していることから、実質公債費比率の上昇が見込まれる。このことから、各種事業の見直しを行うとともに、基金の活用や適性債の充当により、健全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121920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59182</xdr:rowOff>
    </xdr:from>
    <xdr:to>
      <xdr:col>77</xdr:col>
      <xdr:colOff>44450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6008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59182</xdr:rowOff>
    </xdr:from>
    <xdr:to>
      <xdr:col>72</xdr:col>
      <xdr:colOff>203200</xdr:colOff>
      <xdr:row>42</xdr:row>
      <xdr:rowOff>78486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600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78486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649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33291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8382</xdr:rowOff>
    </xdr:from>
    <xdr:to>
      <xdr:col>73</xdr:col>
      <xdr:colOff>44450</xdr:colOff>
      <xdr:row>42</xdr:row>
      <xdr:rowOff>109982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94759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27686</xdr:rowOff>
    </xdr:from>
    <xdr:to>
      <xdr:col>68</xdr:col>
      <xdr:colOff>203200</xdr:colOff>
      <xdr:row>42</xdr:row>
      <xdr:rowOff>129286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114063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37.4</a:t>
          </a:r>
          <a:r>
            <a:rPr lang="ja-JP" altLang="ja-JP" sz="1100">
              <a:solidFill>
                <a:schemeClr val="dk1"/>
              </a:solidFill>
              <a:effectLst/>
              <a:latin typeface="+mn-lt"/>
              <a:ea typeface="+mn-ea"/>
              <a:cs typeface="+mn-cs"/>
            </a:rPr>
            <a:t>ポイント悪化した。主な要因は、公営企業（上水道事業及び農業集落排水事業）における新規事業の実施により地方債残高が増加したため、公営企業債等繰入見込額が</a:t>
          </a:r>
          <a:r>
            <a:rPr lang="en-US" altLang="ja-JP" sz="1100">
              <a:solidFill>
                <a:schemeClr val="dk1"/>
              </a:solidFill>
              <a:effectLst/>
              <a:latin typeface="+mn-lt"/>
              <a:ea typeface="+mn-ea"/>
              <a:cs typeface="+mn-cs"/>
            </a:rPr>
            <a:t>+786,930</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の増となったことによるものである。今後の比率の推移については、激甚化・頻発化する災害対応のため事業実施や、上水道事業における未普及地域整備事業、農業集落排水事業における新規地区整備事業等の大規模事業を実施していることから、将来負担比率の上昇が見込まれる。このことから、各種事業の見直しを行うとともに、目的基金の活用や地方債の適正管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47625</xdr:rowOff>
    </xdr:from>
    <xdr:to>
      <xdr:col>81</xdr:col>
      <xdr:colOff>44450</xdr:colOff>
      <xdr:row>23</xdr:row>
      <xdr:rowOff>34643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476625"/>
          <a:ext cx="838200" cy="5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11007</xdr:rowOff>
    </xdr:from>
    <xdr:to>
      <xdr:col>77</xdr:col>
      <xdr:colOff>44450</xdr:colOff>
      <xdr:row>20</xdr:row>
      <xdr:rowOff>47625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925657"/>
          <a:ext cx="889000" cy="5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129893</xdr:rowOff>
    </xdr:from>
    <xdr:to>
      <xdr:col>72</xdr:col>
      <xdr:colOff>203200</xdr:colOff>
      <xdr:row>17</xdr:row>
      <xdr:rowOff>11007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530193"/>
          <a:ext cx="889000" cy="3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129893</xdr:rowOff>
    </xdr:from>
    <xdr:to>
      <xdr:col>68</xdr:col>
      <xdr:colOff>152400</xdr:colOff>
      <xdr:row>16</xdr:row>
      <xdr:rowOff>120791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530193"/>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155293</xdr:rowOff>
    </xdr:from>
    <xdr:to>
      <xdr:col>81</xdr:col>
      <xdr:colOff>95250</xdr:colOff>
      <xdr:row>23</xdr:row>
      <xdr:rowOff>85443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9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51170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82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168275</xdr:rowOff>
    </xdr:from>
    <xdr:to>
      <xdr:col>77</xdr:col>
      <xdr:colOff>95250</xdr:colOff>
      <xdr:row>20</xdr:row>
      <xdr:rowOff>98425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83202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51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131657</xdr:rowOff>
    </xdr:from>
    <xdr:to>
      <xdr:col>73</xdr:col>
      <xdr:colOff>44450</xdr:colOff>
      <xdr:row>17</xdr:row>
      <xdr:rowOff>61807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46584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79093</xdr:rowOff>
    </xdr:from>
    <xdr:to>
      <xdr:col>68</xdr:col>
      <xdr:colOff>203200</xdr:colOff>
      <xdr:row>15</xdr:row>
      <xdr:rowOff>9243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165470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69991</xdr:rowOff>
    </xdr:from>
    <xdr:to>
      <xdr:col>64</xdr:col>
      <xdr:colOff>152400</xdr:colOff>
      <xdr:row>17</xdr:row>
      <xdr:rowOff>141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8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156368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9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6,050
5,986
46.67
4,915,169
4,584,099
260,684
2,623,771
3,322,490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ポイント下回っている。増加した主な要因は、職員給及び退職組合負担金が増加したことによるものである。今後も定員管理及び給与水準の適正化を図り、人件費総額の抑制に努める。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748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ポイント上回っている。基幹系システム関連事業、観光交流施設管理事業等が継続的に行われていることにより</a:t>
          </a:r>
          <a:r>
            <a:rPr lang="ja-JP" altLang="en-US" sz="1100">
              <a:solidFill>
                <a:schemeClr val="dk1"/>
              </a:solidFill>
              <a:effectLst/>
              <a:latin typeface="+mn-lt"/>
              <a:ea typeface="+mn-ea"/>
              <a:cs typeface="+mn-cs"/>
            </a:rPr>
            <a:t>高い水準で推移してい</a:t>
          </a:r>
          <a:r>
            <a:rPr lang="ja-JP" altLang="ja-JP" sz="1100">
              <a:solidFill>
                <a:schemeClr val="dk1"/>
              </a:solidFill>
              <a:effectLst/>
              <a:latin typeface="+mn-lt"/>
              <a:ea typeface="+mn-ea"/>
              <a:cs typeface="+mn-cs"/>
            </a:rPr>
            <a:t>る。今後も引き続き経費削減に努め、財政の健全化を図る。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16</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0733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130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16</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67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744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121920</xdr:rowOff>
    </xdr:from>
    <xdr:to>
      <xdr:col>65</xdr:col>
      <xdr:colOff>53975</xdr:colOff>
      <xdr:row>16</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ポイント上回っている。増加した主な要因は、物価高騰対応低所得世帯支援事業や児童手当の増によるものである。今後も引き続き単独事業の見直しを行うなど、財政の健全化を図る。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ポイント下回っている。増加した主な要因は、特別会計等への繰出金等が増加したことによるものである。今後も事業内容を精査し経費の縮減に努める。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165862</xdr:rowOff>
    </xdr:from>
    <xdr:to>
      <xdr:col>82</xdr:col>
      <xdr:colOff>107950</xdr:colOff>
      <xdr:row>56</xdr:row>
      <xdr:rowOff>21844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5956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56</xdr:row>
      <xdr:rowOff>40132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595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40132</xdr:rowOff>
    </xdr:from>
    <xdr:to>
      <xdr:col>73</xdr:col>
      <xdr:colOff>180975</xdr:colOff>
      <xdr:row>57</xdr:row>
      <xdr:rowOff>133858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64133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133858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7693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77995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115062</xdr:rowOff>
    </xdr:from>
    <xdr:to>
      <xdr:col>78</xdr:col>
      <xdr:colOff>120650</xdr:colOff>
      <xdr:row>56</xdr:row>
      <xdr:rowOff>45212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55389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160782</xdr:rowOff>
    </xdr:from>
    <xdr:to>
      <xdr:col>74</xdr:col>
      <xdr:colOff>31750</xdr:colOff>
      <xdr:row>56</xdr:row>
      <xdr:rowOff>90932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101109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ポイント上回っている。石川地方生活環境施設組合負担金や公営企業会計補助金等が増加している一方、認定こども園運営補助金の減により昨年度比では減少した。今後も各種団体等への補助金の見直しを行うとともに、公営企業事業における事業内容の精査により経費削減に努め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138430</xdr:rowOff>
    </xdr:from>
    <xdr:to>
      <xdr:col>82</xdr:col>
      <xdr:colOff>107950</xdr:colOff>
      <xdr:row>40</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8249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40</xdr:row>
      <xdr:rowOff>21844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7106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39</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363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142494</xdr:rowOff>
    </xdr:from>
    <xdr:to>
      <xdr:col>78</xdr:col>
      <xdr:colOff>120650</xdr:colOff>
      <xdr:row>40</xdr:row>
      <xdr:rowOff>72644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57421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91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ポイント下回っている。近年、緊急防災・減災事業債、緊急浚渫推進事業債等を継続的に発行しているために公債費は高止まり傾向にある。今後は地方債の適正管理により健全な財政運営に努める。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66039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73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66039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65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61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61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前年度と比較して増減なし。類似団体平均との比較では</a:t>
          </a:r>
          <a:r>
            <a:rPr lang="en-US" altLang="ja-JP" sz="1100">
              <a:solidFill>
                <a:schemeClr val="dk1"/>
              </a:solidFill>
              <a:effectLst/>
              <a:latin typeface="+mn-lt"/>
              <a:ea typeface="+mn-ea"/>
              <a:cs typeface="+mn-cs"/>
            </a:rPr>
            <a:t>8.0</a:t>
          </a:r>
          <a:r>
            <a:rPr lang="ja-JP" altLang="ja-JP" sz="1100">
              <a:solidFill>
                <a:schemeClr val="dk1"/>
              </a:solidFill>
              <a:effectLst/>
              <a:latin typeface="+mn-lt"/>
              <a:ea typeface="+mn-ea"/>
              <a:cs typeface="+mn-cs"/>
            </a:rPr>
            <a:t>ポイント上回っている。歳出において基幹系システム関連事業、観光交流施設管理事業等に係る物件費が増加傾向にあり、石川地方生活環境施設組合負担金や公営企業会計補助金等に係る補助費等が増加したことによるものである。今後も引き続き経費の削減に努め、財政の健全化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26415</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056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76</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42316"/>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75</xdr:row>
      <xdr:rowOff>83566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7145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8645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41910</xdr:rowOff>
    </xdr:from>
    <xdr:to>
      <xdr:col>65</xdr:col>
      <xdr:colOff>53975</xdr:colOff>
      <xdr:row>74</xdr:row>
      <xdr:rowOff>143510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119142</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133350</xdr:rowOff>
    </xdr:from>
    <xdr:to>
      <xdr:col>69</xdr:col>
      <xdr:colOff>142875</xdr:colOff>
      <xdr:row>75</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11260</xdr:rowOff>
    </xdr:from>
    <xdr:to>
      <xdr:col>29</xdr:col>
      <xdr:colOff>127000</xdr:colOff>
      <xdr:row>18</xdr:row>
      <xdr:rowOff>152253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4985"/>
          <a:ext cx="647700" cy="14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152253</xdr:rowOff>
    </xdr:from>
    <xdr:to>
      <xdr:col>26</xdr:col>
      <xdr:colOff>50800</xdr:colOff>
      <xdr:row>19</xdr:row>
      <xdr:rowOff>49436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5978"/>
          <a:ext cx="698500" cy="6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49436</xdr:rowOff>
    </xdr:from>
    <xdr:to>
      <xdr:col>22</xdr:col>
      <xdr:colOff>114300</xdr:colOff>
      <xdr:row>19</xdr:row>
      <xdr:rowOff>73972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4611"/>
          <a:ext cx="698500" cy="24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73972</xdr:rowOff>
    </xdr:from>
    <xdr:to>
      <xdr:col>18</xdr:col>
      <xdr:colOff>177800</xdr:colOff>
      <xdr:row>19</xdr:row>
      <xdr:rowOff>131816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9147"/>
          <a:ext cx="698500" cy="57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71765</xdr:rowOff>
    </xdr:from>
    <xdr:to>
      <xdr:col>15</xdr:col>
      <xdr:colOff>101600</xdr:colOff>
      <xdr:row>17</xdr:row>
      <xdr:rowOff>1915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131910</xdr:rowOff>
    </xdr:from>
    <xdr:to>
      <xdr:col>29</xdr:col>
      <xdr:colOff>177800</xdr:colOff>
      <xdr:row>18</xdr:row>
      <xdr:rowOff>62060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103987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101453</xdr:rowOff>
    </xdr:from>
    <xdr:to>
      <xdr:col>26</xdr:col>
      <xdr:colOff>101600</xdr:colOff>
      <xdr:row>19</xdr:row>
      <xdr:rowOff>31603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16380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1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170086</xdr:rowOff>
    </xdr:from>
    <xdr:to>
      <xdr:col>22</xdr:col>
      <xdr:colOff>165100</xdr:colOff>
      <xdr:row>19</xdr:row>
      <xdr:rowOff>100236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3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85013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23172</xdr:rowOff>
    </xdr:from>
    <xdr:to>
      <xdr:col>19</xdr:col>
      <xdr:colOff>38100</xdr:colOff>
      <xdr:row>19</xdr:row>
      <xdr:rowOff>124772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8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109549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81016</xdr:rowOff>
    </xdr:from>
    <xdr:to>
      <xdr:col>15</xdr:col>
      <xdr:colOff>101600</xdr:colOff>
      <xdr:row>20</xdr:row>
      <xdr:rowOff>11166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167393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181293</xdr:rowOff>
    </xdr:from>
    <xdr:to>
      <xdr:col>29</xdr:col>
      <xdr:colOff>127000</xdr:colOff>
      <xdr:row>35</xdr:row>
      <xdr:rowOff>245605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1643"/>
          <a:ext cx="647700" cy="6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245605</xdr:rowOff>
    </xdr:from>
    <xdr:to>
      <xdr:col>26</xdr:col>
      <xdr:colOff>50800</xdr:colOff>
      <xdr:row>35</xdr:row>
      <xdr:rowOff>252943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5955"/>
          <a:ext cx="698500" cy="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249789</xdr:rowOff>
    </xdr:from>
    <xdr:to>
      <xdr:col>22</xdr:col>
      <xdr:colOff>114300</xdr:colOff>
      <xdr:row>35</xdr:row>
      <xdr:rowOff>252943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60139"/>
          <a:ext cx="698500" cy="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249789</xdr:rowOff>
    </xdr:from>
    <xdr:to>
      <xdr:col>18</xdr:col>
      <xdr:colOff>177800</xdr:colOff>
      <xdr:row>36</xdr:row>
      <xdr:rowOff>1209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0139"/>
          <a:ext cx="698500" cy="9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210891</xdr:rowOff>
    </xdr:from>
    <xdr:to>
      <xdr:col>15</xdr:col>
      <xdr:colOff>101600</xdr:colOff>
      <xdr:row>35</xdr:row>
      <xdr:rowOff>312491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130493</xdr:rowOff>
    </xdr:from>
    <xdr:to>
      <xdr:col>29</xdr:col>
      <xdr:colOff>177800</xdr:colOff>
      <xdr:row>35</xdr:row>
      <xdr:rowOff>232093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318470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194805</xdr:rowOff>
    </xdr:from>
    <xdr:to>
      <xdr:col>26</xdr:col>
      <xdr:colOff>101600</xdr:colOff>
      <xdr:row>35</xdr:row>
      <xdr:rowOff>296405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306582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4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202143</xdr:rowOff>
    </xdr:from>
    <xdr:to>
      <xdr:col>22</xdr:col>
      <xdr:colOff>165100</xdr:colOff>
      <xdr:row>35</xdr:row>
      <xdr:rowOff>303743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2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8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198989</xdr:rowOff>
    </xdr:from>
    <xdr:to>
      <xdr:col>19</xdr:col>
      <xdr:colOff>38100</xdr:colOff>
      <xdr:row>35</xdr:row>
      <xdr:rowOff>300589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310766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7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293309</xdr:rowOff>
    </xdr:from>
    <xdr:to>
      <xdr:col>15</xdr:col>
      <xdr:colOff>101600</xdr:colOff>
      <xdr:row>36</xdr:row>
      <xdr:rowOff>52009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36786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6,050
5,986
46.67
4,915,169
4,584,099
260,684
2,623,771
3,322,490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156997</xdr:rowOff>
    </xdr:from>
    <xdr:to>
      <xdr:col>24</xdr:col>
      <xdr:colOff>63500</xdr:colOff>
      <xdr:row>38</xdr:row>
      <xdr:rowOff>112542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0647"/>
          <a:ext cx="838200" cy="12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112542</xdr:rowOff>
    </xdr:from>
    <xdr:to>
      <xdr:col>19</xdr:col>
      <xdr:colOff>177800</xdr:colOff>
      <xdr:row>39</xdr:row>
      <xdr:rowOff>4506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7642"/>
          <a:ext cx="889000" cy="6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4506</xdr:rowOff>
    </xdr:from>
    <xdr:to>
      <xdr:col>15</xdr:col>
      <xdr:colOff>50800</xdr:colOff>
      <xdr:row>39</xdr:row>
      <xdr:rowOff>6594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91056"/>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6594</xdr:rowOff>
    </xdr:from>
    <xdr:to>
      <xdr:col>10</xdr:col>
      <xdr:colOff>114300</xdr:colOff>
      <xdr:row>39</xdr:row>
      <xdr:rowOff>57190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93144"/>
          <a:ext cx="889000" cy="5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80785</xdr:rowOff>
    </xdr:from>
    <xdr:to>
      <xdr:col>6</xdr:col>
      <xdr:colOff>38100</xdr:colOff>
      <xdr:row>37</xdr:row>
      <xdr:rowOff>10935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27462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2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106197</xdr:rowOff>
    </xdr:from>
    <xdr:to>
      <xdr:col>24</xdr:col>
      <xdr:colOff>114300</xdr:colOff>
      <xdr:row>38</xdr:row>
      <xdr:rowOff>36347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84624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61742</xdr:rowOff>
    </xdr:from>
    <xdr:to>
      <xdr:col>20</xdr:col>
      <xdr:colOff>38100</xdr:colOff>
      <xdr:row>38</xdr:row>
      <xdr:rowOff>163342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154469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6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125156</xdr:rowOff>
    </xdr:from>
    <xdr:to>
      <xdr:col>15</xdr:col>
      <xdr:colOff>101600</xdr:colOff>
      <xdr:row>39</xdr:row>
      <xdr:rowOff>55306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46433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127244</xdr:rowOff>
    </xdr:from>
    <xdr:to>
      <xdr:col>10</xdr:col>
      <xdr:colOff>165100</xdr:colOff>
      <xdr:row>39</xdr:row>
      <xdr:rowOff>57394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48521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3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6390</xdr:rowOff>
    </xdr:from>
    <xdr:to>
      <xdr:col>6</xdr:col>
      <xdr:colOff>38100</xdr:colOff>
      <xdr:row>39</xdr:row>
      <xdr:rowOff>107990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99117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121403</xdr:rowOff>
    </xdr:from>
    <xdr:to>
      <xdr:col>24</xdr:col>
      <xdr:colOff>63500</xdr:colOff>
      <xdr:row>58</xdr:row>
      <xdr:rowOff>122756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5503"/>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122756</xdr:rowOff>
    </xdr:from>
    <xdr:to>
      <xdr:col>19</xdr:col>
      <xdr:colOff>177800</xdr:colOff>
      <xdr:row>58</xdr:row>
      <xdr:rowOff>126528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6856"/>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126528</xdr:rowOff>
    </xdr:from>
    <xdr:to>
      <xdr:col>15</xdr:col>
      <xdr:colOff>50800</xdr:colOff>
      <xdr:row>58</xdr:row>
      <xdr:rowOff>126537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0628"/>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113417</xdr:rowOff>
    </xdr:from>
    <xdr:to>
      <xdr:col>10</xdr:col>
      <xdr:colOff>114300</xdr:colOff>
      <xdr:row>58</xdr:row>
      <xdr:rowOff>126537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7517"/>
          <a:ext cx="8890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48474</xdr:rowOff>
    </xdr:from>
    <xdr:to>
      <xdr:col>6</xdr:col>
      <xdr:colOff>38100</xdr:colOff>
      <xdr:row>58</xdr:row>
      <xdr:rowOff>150074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166601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6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70603</xdr:rowOff>
    </xdr:from>
    <xdr:to>
      <xdr:col>24</xdr:col>
      <xdr:colOff>114300</xdr:colOff>
      <xdr:row>59</xdr:row>
      <xdr:rowOff>753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71956</xdr:rowOff>
    </xdr:from>
    <xdr:to>
      <xdr:col>20</xdr:col>
      <xdr:colOff>38100</xdr:colOff>
      <xdr:row>59</xdr:row>
      <xdr:rowOff>2106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164683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75728</xdr:rowOff>
    </xdr:from>
    <xdr:to>
      <xdr:col>15</xdr:col>
      <xdr:colOff>101600</xdr:colOff>
      <xdr:row>59</xdr:row>
      <xdr:rowOff>5878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168455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75737</xdr:rowOff>
    </xdr:from>
    <xdr:to>
      <xdr:col>10</xdr:col>
      <xdr:colOff>165100</xdr:colOff>
      <xdr:row>59</xdr:row>
      <xdr:rowOff>5887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168464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62617</xdr:rowOff>
    </xdr:from>
    <xdr:to>
      <xdr:col>6</xdr:col>
      <xdr:colOff>38100</xdr:colOff>
      <xdr:row>58</xdr:row>
      <xdr:rowOff>164217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155344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9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6007</xdr:rowOff>
    </xdr:from>
    <xdr:to>
      <xdr:col>24</xdr:col>
      <xdr:colOff>63500</xdr:colOff>
      <xdr:row>78</xdr:row>
      <xdr:rowOff>7074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79107"/>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150634</xdr:rowOff>
    </xdr:from>
    <xdr:to>
      <xdr:col>19</xdr:col>
      <xdr:colOff>177800</xdr:colOff>
      <xdr:row>78</xdr:row>
      <xdr:rowOff>6007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80834"/>
          <a:ext cx="889000" cy="19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150634</xdr:rowOff>
    </xdr:from>
    <xdr:to>
      <xdr:col>15</xdr:col>
      <xdr:colOff>50800</xdr:colOff>
      <xdr:row>77</xdr:row>
      <xdr:rowOff>54839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80834"/>
          <a:ext cx="889000" cy="7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54839</xdr:rowOff>
    </xdr:from>
    <xdr:to>
      <xdr:col>10</xdr:col>
      <xdr:colOff>114300</xdr:colOff>
      <xdr:row>78</xdr:row>
      <xdr:rowOff>141275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56489"/>
          <a:ext cx="889000" cy="2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106857</xdr:rowOff>
    </xdr:from>
    <xdr:to>
      <xdr:col>6</xdr:col>
      <xdr:colOff>38100</xdr:colOff>
      <xdr:row>78</xdr:row>
      <xdr:rowOff>37007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53534</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0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127724</xdr:rowOff>
    </xdr:from>
    <xdr:to>
      <xdr:col>24</xdr:col>
      <xdr:colOff>114300</xdr:colOff>
      <xdr:row>78</xdr:row>
      <xdr:rowOff>57874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106151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126657</xdr:rowOff>
    </xdr:from>
    <xdr:to>
      <xdr:col>20</xdr:col>
      <xdr:colOff>38100</xdr:colOff>
      <xdr:row>78</xdr:row>
      <xdr:rowOff>56807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73334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99834</xdr:rowOff>
    </xdr:from>
    <xdr:to>
      <xdr:col>15</xdr:col>
      <xdr:colOff>101600</xdr:colOff>
      <xdr:row>77</xdr:row>
      <xdr:rowOff>29984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46512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4039</xdr:rowOff>
    </xdr:from>
    <xdr:to>
      <xdr:col>10</xdr:col>
      <xdr:colOff>165100</xdr:colOff>
      <xdr:row>77</xdr:row>
      <xdr:rowOff>105639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122166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90475</xdr:rowOff>
    </xdr:from>
    <xdr:to>
      <xdr:col>6</xdr:col>
      <xdr:colOff>38100</xdr:colOff>
      <xdr:row>79</xdr:row>
      <xdr:rowOff>20625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72067</xdr:rowOff>
    </xdr:from>
    <xdr:to>
      <xdr:col>24</xdr:col>
      <xdr:colOff>63500</xdr:colOff>
      <xdr:row>96</xdr:row>
      <xdr:rowOff>14863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9817"/>
          <a:ext cx="838200" cy="11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14863</xdr:rowOff>
    </xdr:from>
    <xdr:to>
      <xdr:col>19</xdr:col>
      <xdr:colOff>177800</xdr:colOff>
      <xdr:row>96</xdr:row>
      <xdr:rowOff>144924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74063"/>
          <a:ext cx="889000" cy="1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99989</xdr:rowOff>
    </xdr:from>
    <xdr:to>
      <xdr:col>15</xdr:col>
      <xdr:colOff>50800</xdr:colOff>
      <xdr:row>96</xdr:row>
      <xdr:rowOff>144924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87739"/>
          <a:ext cx="889000" cy="2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99989</xdr:rowOff>
    </xdr:from>
    <xdr:to>
      <xdr:col>10</xdr:col>
      <xdr:colOff>114300</xdr:colOff>
      <xdr:row>96</xdr:row>
      <xdr:rowOff>157237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87739"/>
          <a:ext cx="889000" cy="2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56646</xdr:rowOff>
    </xdr:from>
    <xdr:to>
      <xdr:col>6</xdr:col>
      <xdr:colOff>38100</xdr:colOff>
      <xdr:row>96</xdr:row>
      <xdr:rowOff>158246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21267</xdr:rowOff>
    </xdr:from>
    <xdr:to>
      <xdr:col>24</xdr:col>
      <xdr:colOff>114300</xdr:colOff>
      <xdr:row>95</xdr:row>
      <xdr:rowOff>122867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44144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135513</xdr:rowOff>
    </xdr:from>
    <xdr:to>
      <xdr:col>20</xdr:col>
      <xdr:colOff>38100</xdr:colOff>
      <xdr:row>96</xdr:row>
      <xdr:rowOff>65663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82190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9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94124</xdr:rowOff>
    </xdr:from>
    <xdr:to>
      <xdr:col>15</xdr:col>
      <xdr:colOff>101600</xdr:colOff>
      <xdr:row>97</xdr:row>
      <xdr:rowOff>24274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40801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49189</xdr:rowOff>
    </xdr:from>
    <xdr:to>
      <xdr:col>10</xdr:col>
      <xdr:colOff>165100</xdr:colOff>
      <xdr:row>95</xdr:row>
      <xdr:rowOff>150789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167316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106437</xdr:rowOff>
    </xdr:from>
    <xdr:to>
      <xdr:col>6</xdr:col>
      <xdr:colOff>38100</xdr:colOff>
      <xdr:row>97</xdr:row>
      <xdr:rowOff>36587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27714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5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86958</xdr:rowOff>
    </xdr:from>
    <xdr:to>
      <xdr:col>55</xdr:col>
      <xdr:colOff>0</xdr:colOff>
      <xdr:row>35</xdr:row>
      <xdr:rowOff>105402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87708"/>
          <a:ext cx="8382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82226</xdr:rowOff>
    </xdr:from>
    <xdr:to>
      <xdr:col>50</xdr:col>
      <xdr:colOff>114300</xdr:colOff>
      <xdr:row>35</xdr:row>
      <xdr:rowOff>86958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82976"/>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82226</xdr:rowOff>
    </xdr:from>
    <xdr:to>
      <xdr:col>45</xdr:col>
      <xdr:colOff>177800</xdr:colOff>
      <xdr:row>36</xdr:row>
      <xdr:rowOff>130327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82976"/>
          <a:ext cx="889000" cy="2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7085</xdr:rowOff>
    </xdr:from>
    <xdr:to>
      <xdr:col>41</xdr:col>
      <xdr:colOff>50800</xdr:colOff>
      <xdr:row>36</xdr:row>
      <xdr:rowOff>130327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93485"/>
          <a:ext cx="889000" cy="8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131858</xdr:rowOff>
    </xdr:from>
    <xdr:to>
      <xdr:col>36</xdr:col>
      <xdr:colOff>165100</xdr:colOff>
      <xdr:row>33</xdr:row>
      <xdr:rowOff>62008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53135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71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54602</xdr:rowOff>
    </xdr:from>
    <xdr:to>
      <xdr:col>55</xdr:col>
      <xdr:colOff>50800</xdr:colOff>
      <xdr:row>35</xdr:row>
      <xdr:rowOff>156202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77479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36158</xdr:rowOff>
    </xdr:from>
    <xdr:to>
      <xdr:col>50</xdr:col>
      <xdr:colOff>165100</xdr:colOff>
      <xdr:row>35</xdr:row>
      <xdr:rowOff>137758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154285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1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31426</xdr:rowOff>
    </xdr:from>
    <xdr:to>
      <xdr:col>46</xdr:col>
      <xdr:colOff>38100</xdr:colOff>
      <xdr:row>35</xdr:row>
      <xdr:rowOff>133026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3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149553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0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79527</xdr:rowOff>
    </xdr:from>
    <xdr:to>
      <xdr:col>41</xdr:col>
      <xdr:colOff>101600</xdr:colOff>
      <xdr:row>37</xdr:row>
      <xdr:rowOff>9677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4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127735</xdr:rowOff>
    </xdr:from>
    <xdr:to>
      <xdr:col>36</xdr:col>
      <xdr:colOff>165100</xdr:colOff>
      <xdr:row>32</xdr:row>
      <xdr:rowOff>57885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4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74412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1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107690</xdr:rowOff>
    </xdr:from>
    <xdr:to>
      <xdr:col>55</xdr:col>
      <xdr:colOff>0</xdr:colOff>
      <xdr:row>59</xdr:row>
      <xdr:rowOff>9570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51790"/>
          <a:ext cx="838200" cy="7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107690</xdr:rowOff>
    </xdr:from>
    <xdr:to>
      <xdr:col>50</xdr:col>
      <xdr:colOff>114300</xdr:colOff>
      <xdr:row>59</xdr:row>
      <xdr:rowOff>9631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51790"/>
          <a:ext cx="889000" cy="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170949</xdr:rowOff>
    </xdr:from>
    <xdr:to>
      <xdr:col>45</xdr:col>
      <xdr:colOff>177800</xdr:colOff>
      <xdr:row>59</xdr:row>
      <xdr:rowOff>9631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15049"/>
          <a:ext cx="889000" cy="1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32986</xdr:rowOff>
    </xdr:from>
    <xdr:to>
      <xdr:col>41</xdr:col>
      <xdr:colOff>50800</xdr:colOff>
      <xdr:row>58</xdr:row>
      <xdr:rowOff>170949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77086"/>
          <a:ext cx="889000" cy="13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xdr:rowOff>
    </xdr:from>
    <xdr:to>
      <xdr:col>36</xdr:col>
      <xdr:colOff>165100</xdr:colOff>
      <xdr:row>58</xdr:row>
      <xdr:rowOff>103203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4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94330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130220</xdr:rowOff>
    </xdr:from>
    <xdr:to>
      <xdr:col>55</xdr:col>
      <xdr:colOff>50800</xdr:colOff>
      <xdr:row>59</xdr:row>
      <xdr:rowOff>60370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56890</xdr:rowOff>
    </xdr:from>
    <xdr:to>
      <xdr:col>50</xdr:col>
      <xdr:colOff>165100</xdr:colOff>
      <xdr:row>58</xdr:row>
      <xdr:rowOff>158490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130281</xdr:rowOff>
    </xdr:from>
    <xdr:to>
      <xdr:col>46</xdr:col>
      <xdr:colOff>38100</xdr:colOff>
      <xdr:row>59</xdr:row>
      <xdr:rowOff>60431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51558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120149</xdr:rowOff>
    </xdr:from>
    <xdr:to>
      <xdr:col>41</xdr:col>
      <xdr:colOff>101600</xdr:colOff>
      <xdr:row>59</xdr:row>
      <xdr:rowOff>50299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41426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153636</xdr:rowOff>
    </xdr:from>
    <xdr:to>
      <xdr:col>36</xdr:col>
      <xdr:colOff>165100</xdr:colOff>
      <xdr:row>58</xdr:row>
      <xdr:rowOff>83786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100313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0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132031</xdr:rowOff>
    </xdr:from>
    <xdr:to>
      <xdr:col>55</xdr:col>
      <xdr:colOff>0</xdr:colOff>
      <xdr:row>78</xdr:row>
      <xdr:rowOff>133063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5131"/>
          <a:ext cx="8382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133063</xdr:rowOff>
    </xdr:from>
    <xdr:to>
      <xdr:col>50</xdr:col>
      <xdr:colOff>114300</xdr:colOff>
      <xdr:row>78</xdr:row>
      <xdr:rowOff>134179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6163"/>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134179</xdr:rowOff>
    </xdr:from>
    <xdr:to>
      <xdr:col>45</xdr:col>
      <xdr:colOff>177800</xdr:colOff>
      <xdr:row>78</xdr:row>
      <xdr:rowOff>135576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07279"/>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130643</xdr:rowOff>
    </xdr:from>
    <xdr:to>
      <xdr:col>41</xdr:col>
      <xdr:colOff>50800</xdr:colOff>
      <xdr:row>78</xdr:row>
      <xdr:rowOff>135576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3743"/>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154412</xdr:rowOff>
    </xdr:from>
    <xdr:to>
      <xdr:col>36</xdr:col>
      <xdr:colOff>165100</xdr:colOff>
      <xdr:row>78</xdr:row>
      <xdr:rowOff>84562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101089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81231</xdr:rowOff>
    </xdr:from>
    <xdr:to>
      <xdr:col>55</xdr:col>
      <xdr:colOff>50800</xdr:colOff>
      <xdr:row>79</xdr:row>
      <xdr:rowOff>11381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167608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82263</xdr:rowOff>
    </xdr:from>
    <xdr:to>
      <xdr:col>50</xdr:col>
      <xdr:colOff>165100</xdr:colOff>
      <xdr:row>79</xdr:row>
      <xdr:rowOff>12413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83379</xdr:rowOff>
    </xdr:from>
    <xdr:to>
      <xdr:col>46</xdr:col>
      <xdr:colOff>38100</xdr:colOff>
      <xdr:row>79</xdr:row>
      <xdr:rowOff>13529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4656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84776</xdr:rowOff>
    </xdr:from>
    <xdr:to>
      <xdr:col>41</xdr:col>
      <xdr:colOff>101600</xdr:colOff>
      <xdr:row>79</xdr:row>
      <xdr:rowOff>14926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6053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79843</xdr:rowOff>
    </xdr:from>
    <xdr:to>
      <xdr:col>36</xdr:col>
      <xdr:colOff>165100</xdr:colOff>
      <xdr:row>79</xdr:row>
      <xdr:rowOff>9993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129660</xdr:rowOff>
    </xdr:from>
    <xdr:to>
      <xdr:col>55</xdr:col>
      <xdr:colOff>0</xdr:colOff>
      <xdr:row>98</xdr:row>
      <xdr:rowOff>71400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60310"/>
          <a:ext cx="838200" cy="1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129660</xdr:rowOff>
    </xdr:from>
    <xdr:to>
      <xdr:col>50</xdr:col>
      <xdr:colOff>114300</xdr:colOff>
      <xdr:row>98</xdr:row>
      <xdr:rowOff>67821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60310"/>
          <a:ext cx="889000" cy="10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57207</xdr:rowOff>
    </xdr:from>
    <xdr:to>
      <xdr:col>45</xdr:col>
      <xdr:colOff>177800</xdr:colOff>
      <xdr:row>98</xdr:row>
      <xdr:rowOff>67821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59307"/>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159652</xdr:rowOff>
    </xdr:from>
    <xdr:to>
      <xdr:col>41</xdr:col>
      <xdr:colOff>50800</xdr:colOff>
      <xdr:row>98</xdr:row>
      <xdr:rowOff>57207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18852"/>
          <a:ext cx="889000" cy="2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20600</xdr:rowOff>
    </xdr:from>
    <xdr:to>
      <xdr:col>55</xdr:col>
      <xdr:colOff>50800</xdr:colOff>
      <xdr:row>98</xdr:row>
      <xdr:rowOff>122200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170477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78860</xdr:rowOff>
    </xdr:from>
    <xdr:to>
      <xdr:col>50</xdr:col>
      <xdr:colOff>165100</xdr:colOff>
      <xdr:row>98</xdr:row>
      <xdr:rowOff>9010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25537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8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17021</xdr:rowOff>
    </xdr:from>
    <xdr:to>
      <xdr:col>46</xdr:col>
      <xdr:colOff>38100</xdr:colOff>
      <xdr:row>98</xdr:row>
      <xdr:rowOff>118621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135148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6407</xdr:rowOff>
    </xdr:from>
    <xdr:to>
      <xdr:col>41</xdr:col>
      <xdr:colOff>101600</xdr:colOff>
      <xdr:row>98</xdr:row>
      <xdr:rowOff>108007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124534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108852</xdr:rowOff>
    </xdr:from>
    <xdr:to>
      <xdr:col>36</xdr:col>
      <xdr:colOff>165100</xdr:colOff>
      <xdr:row>97</xdr:row>
      <xdr:rowOff>39002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55529</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3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93230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08330"/>
          <a:ext cx="8382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93230</xdr:rowOff>
    </xdr:from>
    <xdr:to>
      <xdr:col>81</xdr:col>
      <xdr:colOff>50800</xdr:colOff>
      <xdr:row>38</xdr:row>
      <xdr:rowOff>102402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08330"/>
          <a:ext cx="8890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77740</xdr:rowOff>
    </xdr:from>
    <xdr:to>
      <xdr:col>76</xdr:col>
      <xdr:colOff>114300</xdr:colOff>
      <xdr:row>38</xdr:row>
      <xdr:rowOff>102402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92840"/>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72866</xdr:rowOff>
    </xdr:from>
    <xdr:to>
      <xdr:col>71</xdr:col>
      <xdr:colOff>177800</xdr:colOff>
      <xdr:row>38</xdr:row>
      <xdr:rowOff>77740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245066"/>
          <a:ext cx="889000" cy="34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92101</xdr:rowOff>
    </xdr:from>
    <xdr:to>
      <xdr:col>67</xdr:col>
      <xdr:colOff>101600</xdr:colOff>
      <xdr:row>38</xdr:row>
      <xdr:rowOff>22251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13378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42430</xdr:rowOff>
    </xdr:from>
    <xdr:to>
      <xdr:col>81</xdr:col>
      <xdr:colOff>101600</xdr:colOff>
      <xdr:row>38</xdr:row>
      <xdr:rowOff>144030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51602</xdr:rowOff>
    </xdr:from>
    <xdr:to>
      <xdr:col>76</xdr:col>
      <xdr:colOff>165100</xdr:colOff>
      <xdr:row>38</xdr:row>
      <xdr:rowOff>153202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144329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26940</xdr:rowOff>
    </xdr:from>
    <xdr:to>
      <xdr:col>72</xdr:col>
      <xdr:colOff>38100</xdr:colOff>
      <xdr:row>38</xdr:row>
      <xdr:rowOff>128540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4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119667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3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22066</xdr:rowOff>
    </xdr:from>
    <xdr:to>
      <xdr:col>67</xdr:col>
      <xdr:colOff>101600</xdr:colOff>
      <xdr:row>36</xdr:row>
      <xdr:rowOff>123666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1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140193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9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165371</xdr:rowOff>
    </xdr:from>
    <xdr:to>
      <xdr:col>85</xdr:col>
      <xdr:colOff>127000</xdr:colOff>
      <xdr:row>75</xdr:row>
      <xdr:rowOff>168309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24121"/>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168309</xdr:rowOff>
    </xdr:from>
    <xdr:to>
      <xdr:col>81</xdr:col>
      <xdr:colOff>50800</xdr:colOff>
      <xdr:row>76</xdr:row>
      <xdr:rowOff>30795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27059"/>
          <a:ext cx="889000" cy="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30795</xdr:rowOff>
    </xdr:from>
    <xdr:to>
      <xdr:col>76</xdr:col>
      <xdr:colOff>114300</xdr:colOff>
      <xdr:row>76</xdr:row>
      <xdr:rowOff>35813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60995"/>
          <a:ext cx="8890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35813</xdr:rowOff>
    </xdr:from>
    <xdr:to>
      <xdr:col>71</xdr:col>
      <xdr:colOff>177800</xdr:colOff>
      <xdr:row>76</xdr:row>
      <xdr:rowOff>48791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66013"/>
          <a:ext cx="889000" cy="1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25178</xdr:rowOff>
    </xdr:from>
    <xdr:to>
      <xdr:col>67</xdr:col>
      <xdr:colOff>101600</xdr:colOff>
      <xdr:row>74</xdr:row>
      <xdr:rowOff>126778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143305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4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114572</xdr:rowOff>
    </xdr:from>
    <xdr:to>
      <xdr:col>85</xdr:col>
      <xdr:colOff>177800</xdr:colOff>
      <xdr:row>76</xdr:row>
      <xdr:rowOff>44723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733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92999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117509</xdr:rowOff>
    </xdr:from>
    <xdr:to>
      <xdr:col>81</xdr:col>
      <xdr:colOff>101600</xdr:colOff>
      <xdr:row>76</xdr:row>
      <xdr:rowOff>47659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7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06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151445</xdr:rowOff>
    </xdr:from>
    <xdr:to>
      <xdr:col>76</xdr:col>
      <xdr:colOff>165100</xdr:colOff>
      <xdr:row>76</xdr:row>
      <xdr:rowOff>81595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72722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0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156463</xdr:rowOff>
    </xdr:from>
    <xdr:to>
      <xdr:col>72</xdr:col>
      <xdr:colOff>38100</xdr:colOff>
      <xdr:row>76</xdr:row>
      <xdr:rowOff>86613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77740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0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169441</xdr:rowOff>
    </xdr:from>
    <xdr:to>
      <xdr:col>67</xdr:col>
      <xdr:colOff>101600</xdr:colOff>
      <xdr:row>76</xdr:row>
      <xdr:rowOff>99591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90718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2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64689</xdr:rowOff>
    </xdr:from>
    <xdr:to>
      <xdr:col>85</xdr:col>
      <xdr:colOff>127000</xdr:colOff>
      <xdr:row>99</xdr:row>
      <xdr:rowOff>65754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7038239"/>
          <a:ext cx="8382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64689</xdr:rowOff>
    </xdr:from>
    <xdr:to>
      <xdr:col>81</xdr:col>
      <xdr:colOff>50800</xdr:colOff>
      <xdr:row>99</xdr:row>
      <xdr:rowOff>72754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7038239"/>
          <a:ext cx="889000" cy="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19583</xdr:rowOff>
    </xdr:from>
    <xdr:to>
      <xdr:col>76</xdr:col>
      <xdr:colOff>114300</xdr:colOff>
      <xdr:row>99</xdr:row>
      <xdr:rowOff>72754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93133"/>
          <a:ext cx="889000" cy="5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19583</xdr:rowOff>
    </xdr:from>
    <xdr:to>
      <xdr:col>71</xdr:col>
      <xdr:colOff>177800</xdr:colOff>
      <xdr:row>99</xdr:row>
      <xdr:rowOff>68230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93133"/>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136435</xdr:rowOff>
    </xdr:from>
    <xdr:to>
      <xdr:col>67</xdr:col>
      <xdr:colOff>101600</xdr:colOff>
      <xdr:row>99</xdr:row>
      <xdr:rowOff>66585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83112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14954</xdr:rowOff>
    </xdr:from>
    <xdr:to>
      <xdr:col>85</xdr:col>
      <xdr:colOff>177800</xdr:colOff>
      <xdr:row>99</xdr:row>
      <xdr:rowOff>116554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8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13889</xdr:rowOff>
    </xdr:from>
    <xdr:to>
      <xdr:col>81</xdr:col>
      <xdr:colOff>101600</xdr:colOff>
      <xdr:row>99</xdr:row>
      <xdr:rowOff>115489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106616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21954</xdr:rowOff>
    </xdr:from>
    <xdr:to>
      <xdr:col>76</xdr:col>
      <xdr:colOff>165100</xdr:colOff>
      <xdr:row>99</xdr:row>
      <xdr:rowOff>123554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114681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8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140233</xdr:rowOff>
    </xdr:from>
    <xdr:to>
      <xdr:col>72</xdr:col>
      <xdr:colOff>38100</xdr:colOff>
      <xdr:row>99</xdr:row>
      <xdr:rowOff>70383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61510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17430</xdr:rowOff>
    </xdr:from>
    <xdr:to>
      <xdr:col>67</xdr:col>
      <xdr:colOff>101600</xdr:colOff>
      <xdr:row>99</xdr:row>
      <xdr:rowOff>119030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110157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90681</xdr:rowOff>
    </xdr:from>
    <xdr:to>
      <xdr:col>116</xdr:col>
      <xdr:colOff>63500</xdr:colOff>
      <xdr:row>39</xdr:row>
      <xdr:rowOff>92821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77231"/>
          <a:ext cx="8382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92821</xdr:rowOff>
    </xdr:from>
    <xdr:to>
      <xdr:col>111</xdr:col>
      <xdr:colOff>177800</xdr:colOff>
      <xdr:row>39</xdr:row>
      <xdr:rowOff>92837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79371"/>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92151</xdr:rowOff>
    </xdr:from>
    <xdr:to>
      <xdr:col>107</xdr:col>
      <xdr:colOff>50800</xdr:colOff>
      <xdr:row>39</xdr:row>
      <xdr:rowOff>92837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7870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90404</xdr:rowOff>
    </xdr:from>
    <xdr:to>
      <xdr:col>102</xdr:col>
      <xdr:colOff>114300</xdr:colOff>
      <xdr:row>39</xdr:row>
      <xdr:rowOff>92151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76954"/>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157235</xdr:rowOff>
    </xdr:from>
    <xdr:to>
      <xdr:col>98</xdr:col>
      <xdr:colOff>38100</xdr:colOff>
      <xdr:row>39</xdr:row>
      <xdr:rowOff>87385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103912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4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39881</xdr:rowOff>
    </xdr:from>
    <xdr:to>
      <xdr:col>116</xdr:col>
      <xdr:colOff>114300</xdr:colOff>
      <xdr:row>39</xdr:row>
      <xdr:rowOff>141481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126258</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1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42021</xdr:rowOff>
    </xdr:from>
    <xdr:to>
      <xdr:col>112</xdr:col>
      <xdr:colOff>38100</xdr:colOff>
      <xdr:row>39</xdr:row>
      <xdr:rowOff>143621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134748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821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42037</xdr:rowOff>
    </xdr:from>
    <xdr:to>
      <xdr:col>107</xdr:col>
      <xdr:colOff>101600</xdr:colOff>
      <xdr:row>39</xdr:row>
      <xdr:rowOff>143637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134764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82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41351</xdr:rowOff>
    </xdr:from>
    <xdr:to>
      <xdr:col>102</xdr:col>
      <xdr:colOff>165100</xdr:colOff>
      <xdr:row>39</xdr:row>
      <xdr:rowOff>142951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134078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820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39604</xdr:rowOff>
    </xdr:from>
    <xdr:to>
      <xdr:col>98</xdr:col>
      <xdr:colOff>38100</xdr:colOff>
      <xdr:row>39</xdr:row>
      <xdr:rowOff>141204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132331</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81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25553</xdr:rowOff>
    </xdr:from>
    <xdr:to>
      <xdr:col>116</xdr:col>
      <xdr:colOff>63500</xdr:colOff>
      <xdr:row>59</xdr:row>
      <xdr:rowOff>25991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41103"/>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25991</xdr:rowOff>
    </xdr:from>
    <xdr:to>
      <xdr:col>111</xdr:col>
      <xdr:colOff>177800</xdr:colOff>
      <xdr:row>59</xdr:row>
      <xdr:rowOff>26333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4154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20713</xdr:rowOff>
    </xdr:from>
    <xdr:to>
      <xdr:col>107</xdr:col>
      <xdr:colOff>50800</xdr:colOff>
      <xdr:row>59</xdr:row>
      <xdr:rowOff>26333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36263"/>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20713</xdr:rowOff>
    </xdr:from>
    <xdr:to>
      <xdr:col>102</xdr:col>
      <xdr:colOff>114300</xdr:colOff>
      <xdr:row>59</xdr:row>
      <xdr:rowOff>26981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36263"/>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56591</xdr:rowOff>
    </xdr:from>
    <xdr:to>
      <xdr:col>98</xdr:col>
      <xdr:colOff>38100</xdr:colOff>
      <xdr:row>58</xdr:row>
      <xdr:rowOff>158191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3268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146203</xdr:rowOff>
    </xdr:from>
    <xdr:to>
      <xdr:col>116</xdr:col>
      <xdr:colOff>114300</xdr:colOff>
      <xdr:row>59</xdr:row>
      <xdr:rowOff>76353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146641</xdr:rowOff>
    </xdr:from>
    <xdr:to>
      <xdr:col>112</xdr:col>
      <xdr:colOff>38100</xdr:colOff>
      <xdr:row>59</xdr:row>
      <xdr:rowOff>76791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67918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3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146983</xdr:rowOff>
    </xdr:from>
    <xdr:to>
      <xdr:col>107</xdr:col>
      <xdr:colOff>101600</xdr:colOff>
      <xdr:row>59</xdr:row>
      <xdr:rowOff>77133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68260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141363</xdr:rowOff>
    </xdr:from>
    <xdr:to>
      <xdr:col>102</xdr:col>
      <xdr:colOff>165100</xdr:colOff>
      <xdr:row>59</xdr:row>
      <xdr:rowOff>71513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62640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147631</xdr:rowOff>
    </xdr:from>
    <xdr:to>
      <xdr:col>98</xdr:col>
      <xdr:colOff>38100</xdr:colOff>
      <xdr:row>59</xdr:row>
      <xdr:rowOff>77781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68908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4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154705</xdr:rowOff>
    </xdr:from>
    <xdr:to>
      <xdr:col>116</xdr:col>
      <xdr:colOff>63500</xdr:colOff>
      <xdr:row>77</xdr:row>
      <xdr:rowOff>25498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84905"/>
          <a:ext cx="838200" cy="4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19864</xdr:rowOff>
    </xdr:from>
    <xdr:to>
      <xdr:col>111</xdr:col>
      <xdr:colOff>177800</xdr:colOff>
      <xdr:row>77</xdr:row>
      <xdr:rowOff>25498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221514"/>
          <a:ext cx="88900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164046</xdr:rowOff>
    </xdr:from>
    <xdr:to>
      <xdr:col>107</xdr:col>
      <xdr:colOff>50800</xdr:colOff>
      <xdr:row>77</xdr:row>
      <xdr:rowOff>19864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022796"/>
          <a:ext cx="889000" cy="19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164046</xdr:rowOff>
    </xdr:from>
    <xdr:to>
      <xdr:col>102</xdr:col>
      <xdr:colOff>114300</xdr:colOff>
      <xdr:row>77</xdr:row>
      <xdr:rowOff>8892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22796"/>
          <a:ext cx="889000" cy="18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82391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103905</xdr:rowOff>
    </xdr:from>
    <xdr:to>
      <xdr:col>116</xdr:col>
      <xdr:colOff>114300</xdr:colOff>
      <xdr:row>77</xdr:row>
      <xdr:rowOff>34055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82332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146148</xdr:rowOff>
    </xdr:from>
    <xdr:to>
      <xdr:col>112</xdr:col>
      <xdr:colOff>38100</xdr:colOff>
      <xdr:row>77</xdr:row>
      <xdr:rowOff>76298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67425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140514</xdr:rowOff>
    </xdr:from>
    <xdr:to>
      <xdr:col>107</xdr:col>
      <xdr:colOff>101600</xdr:colOff>
      <xdr:row>77</xdr:row>
      <xdr:rowOff>70664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61791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113246</xdr:rowOff>
    </xdr:from>
    <xdr:to>
      <xdr:col>102</xdr:col>
      <xdr:colOff>165100</xdr:colOff>
      <xdr:row>76</xdr:row>
      <xdr:rowOff>43396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34523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129542</xdr:rowOff>
    </xdr:from>
    <xdr:to>
      <xdr:col>98</xdr:col>
      <xdr:colOff>38100</xdr:colOff>
      <xdr:row>77</xdr:row>
      <xdr:rowOff>59692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15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50819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2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757,702</a:t>
          </a:r>
          <a:r>
            <a:rPr lang="ja-JP" altLang="ja-JP" sz="1100">
              <a:solidFill>
                <a:schemeClr val="dk1"/>
              </a:solidFill>
              <a:effectLst/>
              <a:latin typeface="+mn-lt"/>
              <a:ea typeface="+mn-ea"/>
              <a:cs typeface="+mn-cs"/>
            </a:rPr>
            <a:t>円で前年度と比較して△</a:t>
          </a:r>
          <a:r>
            <a:rPr lang="en-US" altLang="ja-JP" sz="1100">
              <a:solidFill>
                <a:schemeClr val="dk1"/>
              </a:solidFill>
              <a:effectLst/>
              <a:latin typeface="+mn-lt"/>
              <a:ea typeface="+mn-ea"/>
              <a:cs typeface="+mn-cs"/>
            </a:rPr>
            <a:t>46,159</a:t>
          </a:r>
          <a:r>
            <a:rPr lang="ja-JP" altLang="ja-JP" sz="1100">
              <a:solidFill>
                <a:schemeClr val="dk1"/>
              </a:solidFill>
              <a:effectLst/>
              <a:latin typeface="+mn-lt"/>
              <a:ea typeface="+mn-ea"/>
              <a:cs typeface="+mn-cs"/>
            </a:rPr>
            <a:t>円となった。主な要因は、複合型水辺施設工事や空き家対策事業（除却）、緊急防災減災事業（防災行政無線改修）、緊急自然災害防止事業（地すべり対策工事）が終了したことなどにより、普通建設事業費が、住民一人当たり</a:t>
          </a:r>
          <a:r>
            <a:rPr lang="en-US" altLang="ja-JP" sz="1100">
              <a:solidFill>
                <a:schemeClr val="dk1"/>
              </a:solidFill>
              <a:effectLst/>
              <a:latin typeface="+mn-lt"/>
              <a:ea typeface="+mn-ea"/>
              <a:cs typeface="+mn-cs"/>
            </a:rPr>
            <a:t>82,042</a:t>
          </a:r>
          <a:r>
            <a:rPr lang="ja-JP" altLang="ja-JP" sz="1100">
              <a:solidFill>
                <a:schemeClr val="dk1"/>
              </a:solidFill>
              <a:effectLst/>
              <a:latin typeface="+mn-lt"/>
              <a:ea typeface="+mn-ea"/>
              <a:cs typeface="+mn-cs"/>
            </a:rPr>
            <a:t>円（対前年度比△</a:t>
          </a:r>
          <a:r>
            <a:rPr lang="en-US" altLang="ja-JP" sz="1100">
              <a:solidFill>
                <a:schemeClr val="dk1"/>
              </a:solidFill>
              <a:effectLst/>
              <a:latin typeface="+mn-lt"/>
              <a:ea typeface="+mn-ea"/>
              <a:cs typeface="+mn-cs"/>
            </a:rPr>
            <a:t>67,363</a:t>
          </a:r>
          <a:r>
            <a:rPr lang="ja-JP" altLang="ja-JP" sz="1100">
              <a:solidFill>
                <a:schemeClr val="dk1"/>
              </a:solidFill>
              <a:effectLst/>
              <a:latin typeface="+mn-lt"/>
              <a:ea typeface="+mn-ea"/>
              <a:cs typeface="+mn-cs"/>
            </a:rPr>
            <a:t>円）となり、類似団体平均との比較では</a:t>
          </a:r>
          <a:r>
            <a:rPr lang="en-US" altLang="ja-JP" sz="1100">
              <a:solidFill>
                <a:schemeClr val="dk1"/>
              </a:solidFill>
              <a:effectLst/>
              <a:latin typeface="+mn-lt"/>
              <a:ea typeface="+mn-ea"/>
              <a:cs typeface="+mn-cs"/>
            </a:rPr>
            <a:t>53,889</a:t>
          </a:r>
          <a:r>
            <a:rPr lang="ja-JP" altLang="ja-JP" sz="1100">
              <a:solidFill>
                <a:schemeClr val="dk1"/>
              </a:solidFill>
              <a:effectLst/>
              <a:latin typeface="+mn-lt"/>
              <a:ea typeface="+mn-ea"/>
              <a:cs typeface="+mn-cs"/>
            </a:rPr>
            <a:t>円下回っている。また、災害復旧事業費が皆減となったことなどにより、歳出全体の総額が減少した。</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6,050
5,986
46.67
4,915,169
4,584,099
260,684
2,623,771
3,322,490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17526</xdr:rowOff>
    </xdr:from>
    <xdr:to>
      <xdr:col>24</xdr:col>
      <xdr:colOff>63500</xdr:colOff>
      <xdr:row>35</xdr:row>
      <xdr:rowOff>80391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8276"/>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80391</xdr:rowOff>
    </xdr:from>
    <xdr:to>
      <xdr:col>19</xdr:col>
      <xdr:colOff>177800</xdr:colOff>
      <xdr:row>35</xdr:row>
      <xdr:rowOff>96012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114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46228</xdr:rowOff>
    </xdr:from>
    <xdr:to>
      <xdr:col>15</xdr:col>
      <xdr:colOff>50800</xdr:colOff>
      <xdr:row>35</xdr:row>
      <xdr:rowOff>96012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6978"/>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46228</xdr:rowOff>
    </xdr:from>
    <xdr:to>
      <xdr:col>10</xdr:col>
      <xdr:colOff>114300</xdr:colOff>
      <xdr:row>35</xdr:row>
      <xdr:rowOff>80391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6978"/>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80027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138176</xdr:rowOff>
    </xdr:from>
    <xdr:to>
      <xdr:col>24</xdr:col>
      <xdr:colOff>114300</xdr:colOff>
      <xdr:row>35</xdr:row>
      <xdr:rowOff>68326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161053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29591</xdr:rowOff>
    </xdr:from>
    <xdr:to>
      <xdr:col>20</xdr:col>
      <xdr:colOff>38100</xdr:colOff>
      <xdr:row>35</xdr:row>
      <xdr:rowOff>131191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147718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45212</xdr:rowOff>
    </xdr:from>
    <xdr:to>
      <xdr:col>15</xdr:col>
      <xdr:colOff>101600</xdr:colOff>
      <xdr:row>35</xdr:row>
      <xdr:rowOff>146812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163339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166878</xdr:rowOff>
    </xdr:from>
    <xdr:to>
      <xdr:col>10</xdr:col>
      <xdr:colOff>165100</xdr:colOff>
      <xdr:row>35</xdr:row>
      <xdr:rowOff>97028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113555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7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29591</xdr:rowOff>
    </xdr:from>
    <xdr:to>
      <xdr:col>6</xdr:col>
      <xdr:colOff>38100</xdr:colOff>
      <xdr:row>35</xdr:row>
      <xdr:rowOff>131191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147718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63486</xdr:rowOff>
    </xdr:from>
    <xdr:to>
      <xdr:col>24</xdr:col>
      <xdr:colOff>63500</xdr:colOff>
      <xdr:row>58</xdr:row>
      <xdr:rowOff>65874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7586"/>
          <a:ext cx="8382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63486</xdr:rowOff>
    </xdr:from>
    <xdr:to>
      <xdr:col>19</xdr:col>
      <xdr:colOff>177800</xdr:colOff>
      <xdr:row>58</xdr:row>
      <xdr:rowOff>79694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7586"/>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54612</xdr:rowOff>
    </xdr:from>
    <xdr:to>
      <xdr:col>15</xdr:col>
      <xdr:colOff>50800</xdr:colOff>
      <xdr:row>58</xdr:row>
      <xdr:rowOff>79694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8712"/>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8796</xdr:rowOff>
    </xdr:from>
    <xdr:to>
      <xdr:col>10</xdr:col>
      <xdr:colOff>114300</xdr:colOff>
      <xdr:row>58</xdr:row>
      <xdr:rowOff>54612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52896"/>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105632</xdr:rowOff>
    </xdr:from>
    <xdr:to>
      <xdr:col>6</xdr:col>
      <xdr:colOff>38100</xdr:colOff>
      <xdr:row>58</xdr:row>
      <xdr:rowOff>35782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52309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15074</xdr:rowOff>
    </xdr:from>
    <xdr:to>
      <xdr:col>24</xdr:col>
      <xdr:colOff>114300</xdr:colOff>
      <xdr:row>58</xdr:row>
      <xdr:rowOff>116674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12686</xdr:rowOff>
    </xdr:from>
    <xdr:to>
      <xdr:col>20</xdr:col>
      <xdr:colOff>38100</xdr:colOff>
      <xdr:row>58</xdr:row>
      <xdr:rowOff>114286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105413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28894</xdr:rowOff>
    </xdr:from>
    <xdr:to>
      <xdr:col>15</xdr:col>
      <xdr:colOff>101600</xdr:colOff>
      <xdr:row>58</xdr:row>
      <xdr:rowOff>130494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121621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3812</xdr:rowOff>
    </xdr:from>
    <xdr:to>
      <xdr:col>10</xdr:col>
      <xdr:colOff>165100</xdr:colOff>
      <xdr:row>58</xdr:row>
      <xdr:rowOff>105412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96539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129446</xdr:rowOff>
    </xdr:from>
    <xdr:to>
      <xdr:col>6</xdr:col>
      <xdr:colOff>38100</xdr:colOff>
      <xdr:row>58</xdr:row>
      <xdr:rowOff>59596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50723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99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165486</xdr:rowOff>
    </xdr:from>
    <xdr:to>
      <xdr:col>24</xdr:col>
      <xdr:colOff>63500</xdr:colOff>
      <xdr:row>78</xdr:row>
      <xdr:rowOff>42774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367136"/>
          <a:ext cx="838200" cy="4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165486</xdr:rowOff>
    </xdr:from>
    <xdr:to>
      <xdr:col>19</xdr:col>
      <xdr:colOff>177800</xdr:colOff>
      <xdr:row>79</xdr:row>
      <xdr:rowOff>14419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67136"/>
          <a:ext cx="889000" cy="19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130000</xdr:rowOff>
    </xdr:from>
    <xdr:to>
      <xdr:col>15</xdr:col>
      <xdr:colOff>50800</xdr:colOff>
      <xdr:row>79</xdr:row>
      <xdr:rowOff>14419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503100"/>
          <a:ext cx="889000" cy="5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130000</xdr:rowOff>
    </xdr:from>
    <xdr:to>
      <xdr:col>10</xdr:col>
      <xdr:colOff>114300</xdr:colOff>
      <xdr:row>78</xdr:row>
      <xdr:rowOff>158262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03100"/>
          <a:ext cx="8890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163424</xdr:rowOff>
    </xdr:from>
    <xdr:to>
      <xdr:col>24</xdr:col>
      <xdr:colOff>114300</xdr:colOff>
      <xdr:row>78</xdr:row>
      <xdr:rowOff>93574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141851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4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114686</xdr:rowOff>
    </xdr:from>
    <xdr:to>
      <xdr:col>20</xdr:col>
      <xdr:colOff>38100</xdr:colOff>
      <xdr:row>78</xdr:row>
      <xdr:rowOff>44836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35963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135069</xdr:rowOff>
    </xdr:from>
    <xdr:to>
      <xdr:col>15</xdr:col>
      <xdr:colOff>101600</xdr:colOff>
      <xdr:row>79</xdr:row>
      <xdr:rowOff>65219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5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56346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6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79200</xdr:rowOff>
    </xdr:from>
    <xdr:to>
      <xdr:col>10</xdr:col>
      <xdr:colOff>165100</xdr:colOff>
      <xdr:row>79</xdr:row>
      <xdr:rowOff>9350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4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107462</xdr:rowOff>
    </xdr:from>
    <xdr:to>
      <xdr:col>6</xdr:col>
      <xdr:colOff>38100</xdr:colOff>
      <xdr:row>79</xdr:row>
      <xdr:rowOff>37612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28739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162633</xdr:rowOff>
    </xdr:from>
    <xdr:to>
      <xdr:col>24</xdr:col>
      <xdr:colOff>63500</xdr:colOff>
      <xdr:row>97</xdr:row>
      <xdr:rowOff>9311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21833"/>
          <a:ext cx="8382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9311</xdr:rowOff>
    </xdr:from>
    <xdr:to>
      <xdr:col>19</xdr:col>
      <xdr:colOff>177800</xdr:colOff>
      <xdr:row>97</xdr:row>
      <xdr:rowOff>34161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9961"/>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27649</xdr:rowOff>
    </xdr:from>
    <xdr:to>
      <xdr:col>15</xdr:col>
      <xdr:colOff>50800</xdr:colOff>
      <xdr:row>97</xdr:row>
      <xdr:rowOff>34161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58299"/>
          <a:ext cx="8890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37058</xdr:rowOff>
    </xdr:from>
    <xdr:to>
      <xdr:col>10</xdr:col>
      <xdr:colOff>114300</xdr:colOff>
      <xdr:row>97</xdr:row>
      <xdr:rowOff>27649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96258"/>
          <a:ext cx="889000" cy="16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11354</xdr:rowOff>
    </xdr:from>
    <xdr:to>
      <xdr:col>6</xdr:col>
      <xdr:colOff>38100</xdr:colOff>
      <xdr:row>96</xdr:row>
      <xdr:rowOff>112954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104081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111833</xdr:rowOff>
    </xdr:from>
    <xdr:to>
      <xdr:col>24</xdr:col>
      <xdr:colOff>114300</xdr:colOff>
      <xdr:row>97</xdr:row>
      <xdr:rowOff>41983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90260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4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129961</xdr:rowOff>
    </xdr:from>
    <xdr:to>
      <xdr:col>20</xdr:col>
      <xdr:colOff>38100</xdr:colOff>
      <xdr:row>97</xdr:row>
      <xdr:rowOff>60111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51238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154811</xdr:rowOff>
    </xdr:from>
    <xdr:to>
      <xdr:col>15</xdr:col>
      <xdr:colOff>101600</xdr:colOff>
      <xdr:row>97</xdr:row>
      <xdr:rowOff>84961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148299</xdr:rowOff>
    </xdr:from>
    <xdr:to>
      <xdr:col>10</xdr:col>
      <xdr:colOff>165100</xdr:colOff>
      <xdr:row>97</xdr:row>
      <xdr:rowOff>78449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157708</xdr:rowOff>
    </xdr:from>
    <xdr:to>
      <xdr:col>6</xdr:col>
      <xdr:colOff>38100</xdr:colOff>
      <xdr:row>96</xdr:row>
      <xdr:rowOff>87858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104385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37973</xdr:rowOff>
    </xdr:from>
    <xdr:to>
      <xdr:col>55</xdr:col>
      <xdr:colOff>0</xdr:colOff>
      <xdr:row>39</xdr:row>
      <xdr:rowOff>37973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24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37973</xdr:rowOff>
    </xdr:from>
    <xdr:to>
      <xdr:col>50</xdr:col>
      <xdr:colOff>114300</xdr:colOff>
      <xdr:row>39</xdr:row>
      <xdr:rowOff>39116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2452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39116</xdr:rowOff>
    </xdr:from>
    <xdr:to>
      <xdr:col>45</xdr:col>
      <xdr:colOff>177800</xdr:colOff>
      <xdr:row>39</xdr:row>
      <xdr:rowOff>39878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256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97028</xdr:rowOff>
    </xdr:from>
    <xdr:to>
      <xdr:col>41</xdr:col>
      <xdr:colOff>50800</xdr:colOff>
      <xdr:row>39</xdr:row>
      <xdr:rowOff>39878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69228"/>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xdr:rowOff>
    </xdr:from>
    <xdr:to>
      <xdr:col>36</xdr:col>
      <xdr:colOff>165100</xdr:colOff>
      <xdr:row>38</xdr:row>
      <xdr:rowOff>110871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101998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158623</xdr:rowOff>
    </xdr:from>
    <xdr:to>
      <xdr:col>55</xdr:col>
      <xdr:colOff>50800</xdr:colOff>
      <xdr:row>39</xdr:row>
      <xdr:rowOff>88773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73550</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158623</xdr:rowOff>
    </xdr:from>
    <xdr:to>
      <xdr:col>50</xdr:col>
      <xdr:colOff>165100</xdr:colOff>
      <xdr:row>39</xdr:row>
      <xdr:rowOff>88773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79900</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159766</xdr:rowOff>
    </xdr:from>
    <xdr:to>
      <xdr:col>46</xdr:col>
      <xdr:colOff>38100</xdr:colOff>
      <xdr:row>39</xdr:row>
      <xdr:rowOff>89916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81043</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160528</xdr:rowOff>
    </xdr:from>
    <xdr:to>
      <xdr:col>41</xdr:col>
      <xdr:colOff>101600</xdr:colOff>
      <xdr:row>39</xdr:row>
      <xdr:rowOff>90678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81805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46228</xdr:rowOff>
    </xdr:from>
    <xdr:to>
      <xdr:col>36</xdr:col>
      <xdr:colOff>165100</xdr:colOff>
      <xdr:row>36</xdr:row>
      <xdr:rowOff>147828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164355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88456</xdr:rowOff>
    </xdr:from>
    <xdr:to>
      <xdr:col>55</xdr:col>
      <xdr:colOff>0</xdr:colOff>
      <xdr:row>55</xdr:row>
      <xdr:rowOff>143579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18206"/>
          <a:ext cx="838200" cy="5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3904</xdr:rowOff>
    </xdr:from>
    <xdr:to>
      <xdr:col>50</xdr:col>
      <xdr:colOff>114300</xdr:colOff>
      <xdr:row>55</xdr:row>
      <xdr:rowOff>88456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433654"/>
          <a:ext cx="889000" cy="8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3904</xdr:rowOff>
    </xdr:from>
    <xdr:to>
      <xdr:col>45</xdr:col>
      <xdr:colOff>177800</xdr:colOff>
      <xdr:row>55</xdr:row>
      <xdr:rowOff>167132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433654"/>
          <a:ext cx="889000" cy="1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41219</xdr:rowOff>
    </xdr:from>
    <xdr:to>
      <xdr:col>41</xdr:col>
      <xdr:colOff>50800</xdr:colOff>
      <xdr:row>55</xdr:row>
      <xdr:rowOff>167132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299519"/>
          <a:ext cx="889000" cy="29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84961</xdr:rowOff>
    </xdr:from>
    <xdr:to>
      <xdr:col>36</xdr:col>
      <xdr:colOff>165100</xdr:colOff>
      <xdr:row>55</xdr:row>
      <xdr:rowOff>15111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43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92779</xdr:rowOff>
    </xdr:from>
    <xdr:to>
      <xdr:col>55</xdr:col>
      <xdr:colOff>50800</xdr:colOff>
      <xdr:row>56</xdr:row>
      <xdr:rowOff>22929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115656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37656</xdr:rowOff>
    </xdr:from>
    <xdr:to>
      <xdr:col>50</xdr:col>
      <xdr:colOff>165100</xdr:colOff>
      <xdr:row>55</xdr:row>
      <xdr:rowOff>139256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155783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4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124554</xdr:rowOff>
    </xdr:from>
    <xdr:to>
      <xdr:col>46</xdr:col>
      <xdr:colOff>38100</xdr:colOff>
      <xdr:row>55</xdr:row>
      <xdr:rowOff>54704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71231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116332</xdr:rowOff>
    </xdr:from>
    <xdr:to>
      <xdr:col>41</xdr:col>
      <xdr:colOff>101600</xdr:colOff>
      <xdr:row>56</xdr:row>
      <xdr:rowOff>46482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63009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161869</xdr:rowOff>
    </xdr:from>
    <xdr:to>
      <xdr:col>36</xdr:col>
      <xdr:colOff>165100</xdr:colOff>
      <xdr:row>54</xdr:row>
      <xdr:rowOff>92019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4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108546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2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9927</xdr:rowOff>
    </xdr:from>
    <xdr:to>
      <xdr:col>55</xdr:col>
      <xdr:colOff>0</xdr:colOff>
      <xdr:row>79</xdr:row>
      <xdr:rowOff>45501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54477"/>
          <a:ext cx="838200" cy="3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9927</xdr:rowOff>
    </xdr:from>
    <xdr:to>
      <xdr:col>50</xdr:col>
      <xdr:colOff>114300</xdr:colOff>
      <xdr:row>79</xdr:row>
      <xdr:rowOff>12233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54477"/>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12233</xdr:rowOff>
    </xdr:from>
    <xdr:to>
      <xdr:col>45</xdr:col>
      <xdr:colOff>177800</xdr:colOff>
      <xdr:row>79</xdr:row>
      <xdr:rowOff>36571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56783"/>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18104</xdr:rowOff>
    </xdr:from>
    <xdr:to>
      <xdr:col>41</xdr:col>
      <xdr:colOff>50800</xdr:colOff>
      <xdr:row>79</xdr:row>
      <xdr:rowOff>36571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2654"/>
          <a:ext cx="8890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66351</xdr:rowOff>
    </xdr:from>
    <xdr:to>
      <xdr:col>36</xdr:col>
      <xdr:colOff>165100</xdr:colOff>
      <xdr:row>78</xdr:row>
      <xdr:rowOff>167951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1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166151</xdr:rowOff>
    </xdr:from>
    <xdr:to>
      <xdr:col>55</xdr:col>
      <xdr:colOff>50800</xdr:colOff>
      <xdr:row>79</xdr:row>
      <xdr:rowOff>96301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130577</xdr:rowOff>
    </xdr:from>
    <xdr:to>
      <xdr:col>50</xdr:col>
      <xdr:colOff>165100</xdr:colOff>
      <xdr:row>79</xdr:row>
      <xdr:rowOff>60727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51854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9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132883</xdr:rowOff>
    </xdr:from>
    <xdr:to>
      <xdr:col>46</xdr:col>
      <xdr:colOff>38100</xdr:colOff>
      <xdr:row>79</xdr:row>
      <xdr:rowOff>63033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54160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157221</xdr:rowOff>
    </xdr:from>
    <xdr:to>
      <xdr:col>41</xdr:col>
      <xdr:colOff>101600</xdr:colOff>
      <xdr:row>79</xdr:row>
      <xdr:rowOff>87371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78498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2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138754</xdr:rowOff>
    </xdr:from>
    <xdr:to>
      <xdr:col>36</xdr:col>
      <xdr:colOff>165100</xdr:colOff>
      <xdr:row>79</xdr:row>
      <xdr:rowOff>68904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60031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0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113985</xdr:rowOff>
    </xdr:from>
    <xdr:to>
      <xdr:col>55</xdr:col>
      <xdr:colOff>0</xdr:colOff>
      <xdr:row>97</xdr:row>
      <xdr:rowOff>163156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44635"/>
          <a:ext cx="838200" cy="4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113985</xdr:rowOff>
    </xdr:from>
    <xdr:to>
      <xdr:col>50</xdr:col>
      <xdr:colOff>114300</xdr:colOff>
      <xdr:row>97</xdr:row>
      <xdr:rowOff>138193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44635"/>
          <a:ext cx="889000" cy="2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138193</xdr:rowOff>
    </xdr:from>
    <xdr:to>
      <xdr:col>45</xdr:col>
      <xdr:colOff>177800</xdr:colOff>
      <xdr:row>97</xdr:row>
      <xdr:rowOff>160964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68843"/>
          <a:ext cx="8890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160964</xdr:rowOff>
    </xdr:from>
    <xdr:to>
      <xdr:col>41</xdr:col>
      <xdr:colOff>50800</xdr:colOff>
      <xdr:row>98</xdr:row>
      <xdr:rowOff>57079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91614"/>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32102</xdr:rowOff>
    </xdr:from>
    <xdr:to>
      <xdr:col>36</xdr:col>
      <xdr:colOff>165100</xdr:colOff>
      <xdr:row>97</xdr:row>
      <xdr:rowOff>133702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150229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112356</xdr:rowOff>
    </xdr:from>
    <xdr:to>
      <xdr:col>55</xdr:col>
      <xdr:colOff>50800</xdr:colOff>
      <xdr:row>98</xdr:row>
      <xdr:rowOff>42506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27283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63185</xdr:rowOff>
    </xdr:from>
    <xdr:to>
      <xdr:col>50</xdr:col>
      <xdr:colOff>165100</xdr:colOff>
      <xdr:row>97</xdr:row>
      <xdr:rowOff>164785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155912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87393</xdr:rowOff>
    </xdr:from>
    <xdr:to>
      <xdr:col>46</xdr:col>
      <xdr:colOff>38100</xdr:colOff>
      <xdr:row>98</xdr:row>
      <xdr:rowOff>17543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110164</xdr:rowOff>
    </xdr:from>
    <xdr:to>
      <xdr:col>41</xdr:col>
      <xdr:colOff>101600</xdr:colOff>
      <xdr:row>98</xdr:row>
      <xdr:rowOff>40314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31441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6279</xdr:rowOff>
    </xdr:from>
    <xdr:to>
      <xdr:col>36</xdr:col>
      <xdr:colOff>165100</xdr:colOff>
      <xdr:row>98</xdr:row>
      <xdr:rowOff>107879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99006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0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110306</xdr:rowOff>
    </xdr:from>
    <xdr:to>
      <xdr:col>85</xdr:col>
      <xdr:colOff>127000</xdr:colOff>
      <xdr:row>37</xdr:row>
      <xdr:rowOff>124823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53956"/>
          <a:ext cx="8382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110306</xdr:rowOff>
    </xdr:from>
    <xdr:to>
      <xdr:col>81</xdr:col>
      <xdr:colOff>50800</xdr:colOff>
      <xdr:row>37</xdr:row>
      <xdr:rowOff>162364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53956"/>
          <a:ext cx="889000" cy="5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120123</xdr:rowOff>
    </xdr:from>
    <xdr:to>
      <xdr:col>76</xdr:col>
      <xdr:colOff>114300</xdr:colOff>
      <xdr:row>37</xdr:row>
      <xdr:rowOff>162364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63773"/>
          <a:ext cx="889000" cy="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120123</xdr:rowOff>
    </xdr:from>
    <xdr:to>
      <xdr:col>71</xdr:col>
      <xdr:colOff>177800</xdr:colOff>
      <xdr:row>37</xdr:row>
      <xdr:rowOff>136637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63773"/>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139672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74023</xdr:rowOff>
    </xdr:from>
    <xdr:to>
      <xdr:col>85</xdr:col>
      <xdr:colOff>177800</xdr:colOff>
      <xdr:row>38</xdr:row>
      <xdr:rowOff>4173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59506</xdr:rowOff>
    </xdr:from>
    <xdr:to>
      <xdr:col>81</xdr:col>
      <xdr:colOff>101600</xdr:colOff>
      <xdr:row>37</xdr:row>
      <xdr:rowOff>161106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111563</xdr:rowOff>
    </xdr:from>
    <xdr:to>
      <xdr:col>76</xdr:col>
      <xdr:colOff>165100</xdr:colOff>
      <xdr:row>38</xdr:row>
      <xdr:rowOff>41714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5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32841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69323</xdr:rowOff>
    </xdr:from>
    <xdr:to>
      <xdr:col>72</xdr:col>
      <xdr:colOff>38100</xdr:colOff>
      <xdr:row>37</xdr:row>
      <xdr:rowOff>170923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85837</xdr:rowOff>
    </xdr:from>
    <xdr:to>
      <xdr:col>67</xdr:col>
      <xdr:colOff>101600</xdr:colOff>
      <xdr:row>38</xdr:row>
      <xdr:rowOff>15987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2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2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17040</xdr:rowOff>
    </xdr:from>
    <xdr:to>
      <xdr:col>85</xdr:col>
      <xdr:colOff>127000</xdr:colOff>
      <xdr:row>58</xdr:row>
      <xdr:rowOff>44416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61140"/>
          <a:ext cx="838200" cy="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44416</xdr:rowOff>
    </xdr:from>
    <xdr:to>
      <xdr:col>81</xdr:col>
      <xdr:colOff>50800</xdr:colOff>
      <xdr:row>58</xdr:row>
      <xdr:rowOff>61055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88516"/>
          <a:ext cx="889000" cy="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61055</xdr:rowOff>
    </xdr:from>
    <xdr:to>
      <xdr:col>76</xdr:col>
      <xdr:colOff>114300</xdr:colOff>
      <xdr:row>58</xdr:row>
      <xdr:rowOff>86338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5155"/>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78004</xdr:rowOff>
    </xdr:from>
    <xdr:to>
      <xdr:col>71</xdr:col>
      <xdr:colOff>177800</xdr:colOff>
      <xdr:row>58</xdr:row>
      <xdr:rowOff>86338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679204"/>
          <a:ext cx="889000" cy="35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153140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137690</xdr:rowOff>
    </xdr:from>
    <xdr:to>
      <xdr:col>85</xdr:col>
      <xdr:colOff>177800</xdr:colOff>
      <xdr:row>58</xdr:row>
      <xdr:rowOff>67840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1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52617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165066</xdr:rowOff>
    </xdr:from>
    <xdr:to>
      <xdr:col>81</xdr:col>
      <xdr:colOff>101600</xdr:colOff>
      <xdr:row>58</xdr:row>
      <xdr:rowOff>95216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86343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10255</xdr:rowOff>
    </xdr:from>
    <xdr:to>
      <xdr:col>76</xdr:col>
      <xdr:colOff>165100</xdr:colOff>
      <xdr:row>58</xdr:row>
      <xdr:rowOff>111855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102982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35538</xdr:rowOff>
    </xdr:from>
    <xdr:to>
      <xdr:col>72</xdr:col>
      <xdr:colOff>38100</xdr:colOff>
      <xdr:row>58</xdr:row>
      <xdr:rowOff>137138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128265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27204</xdr:rowOff>
    </xdr:from>
    <xdr:to>
      <xdr:col>67</xdr:col>
      <xdr:colOff>101600</xdr:colOff>
      <xdr:row>56</xdr:row>
      <xdr:rowOff>128804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145331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4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93230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66330"/>
          <a:ext cx="8382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93230</xdr:rowOff>
    </xdr:from>
    <xdr:to>
      <xdr:col>81</xdr:col>
      <xdr:colOff>50800</xdr:colOff>
      <xdr:row>78</xdr:row>
      <xdr:rowOff>102402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66330"/>
          <a:ext cx="8890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77741</xdr:rowOff>
    </xdr:from>
    <xdr:to>
      <xdr:col>76</xdr:col>
      <xdr:colOff>114300</xdr:colOff>
      <xdr:row>78</xdr:row>
      <xdr:rowOff>102402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50841"/>
          <a:ext cx="889000" cy="2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72867</xdr:rowOff>
    </xdr:from>
    <xdr:to>
      <xdr:col>71</xdr:col>
      <xdr:colOff>177800</xdr:colOff>
      <xdr:row>78</xdr:row>
      <xdr:rowOff>77741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103067"/>
          <a:ext cx="889000" cy="34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92073</xdr:rowOff>
    </xdr:from>
    <xdr:to>
      <xdr:col>67</xdr:col>
      <xdr:colOff>101600</xdr:colOff>
      <xdr:row>78</xdr:row>
      <xdr:rowOff>22223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13350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42430</xdr:rowOff>
    </xdr:from>
    <xdr:to>
      <xdr:col>81</xdr:col>
      <xdr:colOff>101600</xdr:colOff>
      <xdr:row>78</xdr:row>
      <xdr:rowOff>144030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135157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51602</xdr:rowOff>
    </xdr:from>
    <xdr:to>
      <xdr:col>76</xdr:col>
      <xdr:colOff>165100</xdr:colOff>
      <xdr:row>78</xdr:row>
      <xdr:rowOff>153202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144329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26941</xdr:rowOff>
    </xdr:from>
    <xdr:to>
      <xdr:col>72</xdr:col>
      <xdr:colOff>38100</xdr:colOff>
      <xdr:row>78</xdr:row>
      <xdr:rowOff>128541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119668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9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22067</xdr:rowOff>
    </xdr:from>
    <xdr:to>
      <xdr:col>67</xdr:col>
      <xdr:colOff>101600</xdr:colOff>
      <xdr:row>76</xdr:row>
      <xdr:rowOff>123667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0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140194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8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165371</xdr:rowOff>
    </xdr:from>
    <xdr:to>
      <xdr:col>85</xdr:col>
      <xdr:colOff>127000</xdr:colOff>
      <xdr:row>95</xdr:row>
      <xdr:rowOff>168309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453121"/>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168309</xdr:rowOff>
    </xdr:from>
    <xdr:to>
      <xdr:col>81</xdr:col>
      <xdr:colOff>50800</xdr:colOff>
      <xdr:row>96</xdr:row>
      <xdr:rowOff>30795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56059"/>
          <a:ext cx="889000" cy="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30795</xdr:rowOff>
    </xdr:from>
    <xdr:to>
      <xdr:col>76</xdr:col>
      <xdr:colOff>114300</xdr:colOff>
      <xdr:row>96</xdr:row>
      <xdr:rowOff>35813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89995"/>
          <a:ext cx="8890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35813</xdr:rowOff>
    </xdr:from>
    <xdr:to>
      <xdr:col>71</xdr:col>
      <xdr:colOff>177800</xdr:colOff>
      <xdr:row>96</xdr:row>
      <xdr:rowOff>48791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95013"/>
          <a:ext cx="889000" cy="1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25109</xdr:rowOff>
    </xdr:from>
    <xdr:to>
      <xdr:col>67</xdr:col>
      <xdr:colOff>101600</xdr:colOff>
      <xdr:row>94</xdr:row>
      <xdr:rowOff>126709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143236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591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114571</xdr:rowOff>
    </xdr:from>
    <xdr:to>
      <xdr:col>85</xdr:col>
      <xdr:colOff>177800</xdr:colOff>
      <xdr:row>96</xdr:row>
      <xdr:rowOff>44721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0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92998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8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117509</xdr:rowOff>
    </xdr:from>
    <xdr:to>
      <xdr:col>81</xdr:col>
      <xdr:colOff>101600</xdr:colOff>
      <xdr:row>96</xdr:row>
      <xdr:rowOff>47659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0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38786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151445</xdr:rowOff>
    </xdr:from>
    <xdr:to>
      <xdr:col>76</xdr:col>
      <xdr:colOff>165100</xdr:colOff>
      <xdr:row>96</xdr:row>
      <xdr:rowOff>81595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3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156463</xdr:rowOff>
    </xdr:from>
    <xdr:to>
      <xdr:col>72</xdr:col>
      <xdr:colOff>38100</xdr:colOff>
      <xdr:row>96</xdr:row>
      <xdr:rowOff>86613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77740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169441</xdr:rowOff>
    </xdr:from>
    <xdr:to>
      <xdr:col>67</xdr:col>
      <xdr:colOff>101600</xdr:colOff>
      <xdr:row>96</xdr:row>
      <xdr:rowOff>99591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90718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18661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757,702</a:t>
          </a:r>
          <a:r>
            <a:rPr lang="ja-JP" altLang="ja-JP" sz="1100">
              <a:solidFill>
                <a:schemeClr val="dk1"/>
              </a:solidFill>
              <a:effectLst/>
              <a:latin typeface="+mn-lt"/>
              <a:ea typeface="+mn-ea"/>
              <a:cs typeface="+mn-cs"/>
            </a:rPr>
            <a:t>円で前年度と比較して△</a:t>
          </a:r>
          <a:r>
            <a:rPr lang="en-US" altLang="ja-JP" sz="1100">
              <a:solidFill>
                <a:schemeClr val="dk1"/>
              </a:solidFill>
              <a:effectLst/>
              <a:latin typeface="+mn-lt"/>
              <a:ea typeface="+mn-ea"/>
              <a:cs typeface="+mn-cs"/>
            </a:rPr>
            <a:t>46,159</a:t>
          </a:r>
          <a:r>
            <a:rPr lang="ja-JP" altLang="ja-JP" sz="1100">
              <a:solidFill>
                <a:schemeClr val="dk1"/>
              </a:solidFill>
              <a:effectLst/>
              <a:latin typeface="+mn-lt"/>
              <a:ea typeface="+mn-ea"/>
              <a:cs typeface="+mn-cs"/>
            </a:rPr>
            <a:t>円となった。主な要因は、複合型水辺施設整備事業等に係る総務費や、物価高騰対策事業及び緊急浚渫推進事業等に係る農林水産業費が事業終了により減少したことによるものである。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財政調整基金残高については、中期的な見通しのもとに、適切な財源の確保と歳出の縮減により、決算余剰金を中心に積み立てているが、財政需要の増に伴い取崩しを行い、前年度比△</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ポイントの減となった。</a:t>
          </a:r>
        </a:p>
        <a:p>
          <a:r>
            <a:rPr lang="ja-JP" altLang="ja-JP" sz="1100">
              <a:solidFill>
                <a:schemeClr val="dk1"/>
              </a:solidFill>
              <a:effectLst/>
              <a:latin typeface="+mn-lt"/>
              <a:ea typeface="+mn-ea"/>
              <a:cs typeface="+mn-cs"/>
            </a:rPr>
            <a:t>質単年度収支については、基金等を取崩したことにより△</a:t>
          </a:r>
          <a:r>
            <a:rPr lang="en-US" altLang="ja-JP" sz="1100">
              <a:solidFill>
                <a:schemeClr val="dk1"/>
              </a:solidFill>
              <a:effectLst/>
              <a:latin typeface="+mn-lt"/>
              <a:ea typeface="+mn-ea"/>
              <a:cs typeface="+mn-cs"/>
            </a:rPr>
            <a:t>7.31</a:t>
          </a:r>
          <a:r>
            <a:rPr lang="ja-JP" altLang="ja-JP" sz="1100">
              <a:solidFill>
                <a:schemeClr val="dk1"/>
              </a:solidFill>
              <a:effectLst/>
              <a:latin typeface="+mn-lt"/>
              <a:ea typeface="+mn-ea"/>
              <a:cs typeface="+mn-cs"/>
            </a:rPr>
            <a:t>％（対前年度比△</a:t>
          </a:r>
          <a:r>
            <a:rPr lang="en-US" altLang="ja-JP" sz="1100">
              <a:solidFill>
                <a:schemeClr val="dk1"/>
              </a:solidFill>
              <a:effectLst/>
              <a:latin typeface="+mn-lt"/>
              <a:ea typeface="+mn-ea"/>
              <a:cs typeface="+mn-cs"/>
            </a:rPr>
            <a:t>5.2</a:t>
          </a:r>
          <a:r>
            <a:rPr lang="ja-JP" altLang="ja-JP" sz="1100">
              <a:solidFill>
                <a:schemeClr val="dk1"/>
              </a:solidFill>
              <a:effectLst/>
              <a:latin typeface="+mn-lt"/>
              <a:ea typeface="+mn-ea"/>
              <a:cs typeface="+mn-cs"/>
            </a:rPr>
            <a:t>）となった。収支の均衡を図りながら適正な財政運営に努める必要がある。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連結実質赤字比率については、すべての会計において黒字となっており、赤字比率はない。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78</v>
      </c>
      <c r="C2" s="170"/>
      <c r="D2" s="171"/>
    </row>
    <row r="3" spans="1:119" ht="18.75"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4915169</v>
      </c>
      <c r="BO4" s="371"/>
      <c r="BP4" s="371"/>
      <c r="BQ4" s="371"/>
      <c r="BR4" s="371"/>
      <c r="BS4" s="371"/>
      <c r="BT4" s="371"/>
      <c r="BU4" s="372"/>
      <c r="BV4" s="370">
        <v>5346671</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13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4584099</v>
      </c>
      <c r="BO5" s="408"/>
      <c r="BP5" s="408"/>
      <c r="BQ5" s="408"/>
      <c r="BR5" s="408"/>
      <c r="BS5" s="408"/>
      <c r="BT5" s="408"/>
      <c r="BU5" s="409"/>
      <c r="BV5" s="407">
        <v>4976701</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95.4</v>
      </c>
      <c r="CU5" s="405"/>
      <c r="CV5" s="405"/>
      <c r="CW5" s="405"/>
      <c r="CX5" s="405"/>
      <c r="CY5" s="405"/>
      <c r="CZ5" s="405"/>
      <c r="DA5" s="406"/>
      <c r="DB5" s="404">
        <v>96</v>
      </c>
      <c r="DC5" s="405"/>
      <c r="DD5" s="405"/>
      <c r="DE5" s="405"/>
      <c r="DF5" s="405"/>
      <c r="DG5" s="405"/>
      <c r="DH5" s="405"/>
      <c r="DI5" s="406"/>
    </row>
    <row r="6" spans="1:119" ht="18.75"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331070</v>
      </c>
      <c r="BO6" s="408"/>
      <c r="BP6" s="408"/>
      <c r="BQ6" s="408"/>
      <c r="BR6" s="408"/>
      <c r="BS6" s="408"/>
      <c r="BT6" s="408"/>
      <c r="BU6" s="409"/>
      <c r="BV6" s="407">
        <v>369970</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95.7</v>
      </c>
      <c r="CU6" s="445"/>
      <c r="CV6" s="445"/>
      <c r="CW6" s="445"/>
      <c r="CX6" s="445"/>
      <c r="CY6" s="445"/>
      <c r="CZ6" s="445"/>
      <c r="DA6" s="446"/>
      <c r="DB6" s="444">
        <v>96.6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70386</v>
      </c>
      <c r="BO7" s="408"/>
      <c r="BP7" s="408"/>
      <c r="BQ7" s="408"/>
      <c r="BR7" s="408"/>
      <c r="BS7" s="408"/>
      <c r="BT7" s="408"/>
      <c r="BU7" s="409"/>
      <c r="BV7" s="407">
        <v>35944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2623771</v>
      </c>
      <c r="CU7" s="408"/>
      <c r="CV7" s="408"/>
      <c r="CW7" s="408"/>
      <c r="CX7" s="408"/>
      <c r="CY7" s="408"/>
      <c r="CZ7" s="408"/>
      <c r="DA7" s="409"/>
      <c r="DB7" s="407">
        <v>2566880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91</v>
      </c>
      <c r="AV8" s="440"/>
      <c r="AW8" s="440"/>
      <c r="AX8" s="440"/>
      <c r="AY8" s="441" t="s">
        <v>105</v>
      </c>
      <c r="AZ8" s="442"/>
      <c r="BA8" s="442"/>
      <c r="BB8" s="442"/>
      <c r="BC8" s="442"/>
      <c r="BD8" s="442"/>
      <c r="BE8" s="442"/>
      <c r="BF8" s="442"/>
      <c r="BG8" s="442"/>
      <c r="BH8" s="442"/>
      <c r="BI8" s="442"/>
      <c r="BJ8" s="442"/>
      <c r="BK8" s="442"/>
      <c r="BL8" s="442"/>
      <c r="BM8" s="443"/>
      <c r="BN8" s="407">
        <v>260684</v>
      </c>
      <c r="BO8" s="408"/>
      <c r="BP8" s="408"/>
      <c r="BQ8" s="408"/>
      <c r="BR8" s="408"/>
      <c r="BS8" s="408"/>
      <c r="BT8" s="408"/>
      <c r="BU8" s="409"/>
      <c r="BV8" s="407">
        <v>334026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6392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91</v>
      </c>
      <c r="AV9" s="440"/>
      <c r="AW9" s="440"/>
      <c r="AX9" s="440"/>
      <c r="AY9" s="441" t="s">
        <v>111</v>
      </c>
      <c r="AZ9" s="442"/>
      <c r="BA9" s="442"/>
      <c r="BB9" s="442"/>
      <c r="BC9" s="442"/>
      <c r="BD9" s="442"/>
      <c r="BE9" s="442"/>
      <c r="BF9" s="442"/>
      <c r="BG9" s="442"/>
      <c r="BH9" s="442"/>
      <c r="BI9" s="442"/>
      <c r="BJ9" s="442"/>
      <c r="BK9" s="442"/>
      <c r="BL9" s="442"/>
      <c r="BM9" s="443"/>
      <c r="BN9" s="407">
        <v>-73342</v>
      </c>
      <c r="BO9" s="408"/>
      <c r="BP9" s="408"/>
      <c r="BQ9" s="408"/>
      <c r="BR9" s="408"/>
      <c r="BS9" s="408"/>
      <c r="BT9" s="408"/>
      <c r="BU9" s="409"/>
      <c r="BV9" s="407">
        <v>-881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10.6</v>
      </c>
      <c r="CU9" s="405"/>
      <c r="CV9" s="405"/>
      <c r="CW9" s="405"/>
      <c r="CX9" s="405"/>
      <c r="CY9" s="405"/>
      <c r="CZ9" s="405"/>
      <c r="DA9" s="406"/>
      <c r="DB9" s="404">
        <v>11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6777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91</v>
      </c>
      <c r="AV10" s="440"/>
      <c r="AW10" s="440"/>
      <c r="AX10" s="440"/>
      <c r="AY10" s="441" t="s">
        <v>115</v>
      </c>
      <c r="AZ10" s="442"/>
      <c r="BA10" s="442"/>
      <c r="BB10" s="442"/>
      <c r="BC10" s="442"/>
      <c r="BD10" s="442"/>
      <c r="BE10" s="442"/>
      <c r="BF10" s="442"/>
      <c r="BG10" s="442"/>
      <c r="BH10" s="442"/>
      <c r="BI10" s="442"/>
      <c r="BJ10" s="442"/>
      <c r="BK10" s="442"/>
      <c r="BL10" s="442"/>
      <c r="BM10" s="443"/>
      <c r="BN10" s="407">
        <v>167075</v>
      </c>
      <c r="BO10" s="408"/>
      <c r="BP10" s="408"/>
      <c r="BQ10" s="408"/>
      <c r="BR10" s="408"/>
      <c r="BS10" s="408"/>
      <c r="BT10" s="408"/>
      <c r="BU10" s="409"/>
      <c r="BV10" s="407">
        <v>167531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91</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6050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91</v>
      </c>
      <c r="AV12" s="440"/>
      <c r="AW12" s="440"/>
      <c r="AX12" s="440"/>
      <c r="AY12" s="441" t="s">
        <v>128</v>
      </c>
      <c r="AZ12" s="442"/>
      <c r="BA12" s="442"/>
      <c r="BB12" s="442"/>
      <c r="BC12" s="442"/>
      <c r="BD12" s="442"/>
      <c r="BE12" s="442"/>
      <c r="BF12" s="442"/>
      <c r="BG12" s="442"/>
      <c r="BH12" s="442"/>
      <c r="BI12" s="442"/>
      <c r="BJ12" s="442"/>
      <c r="BK12" s="442"/>
      <c r="BL12" s="442"/>
      <c r="BM12" s="443"/>
      <c r="BN12" s="407">
        <v>285470</v>
      </c>
      <c r="BO12" s="408"/>
      <c r="BP12" s="408"/>
      <c r="BQ12" s="408"/>
      <c r="BR12" s="408"/>
      <c r="BS12" s="408"/>
      <c r="BT12" s="408"/>
      <c r="BU12" s="409"/>
      <c r="BV12" s="407">
        <v>221428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5986</v>
      </c>
      <c r="S13" s="492"/>
      <c r="T13" s="492"/>
      <c r="U13" s="492"/>
      <c r="V13" s="493"/>
      <c r="W13" s="423" t="s">
        <v>131</v>
      </c>
      <c r="X13" s="424"/>
      <c r="Y13" s="424"/>
      <c r="Z13" s="424"/>
      <c r="AA13" s="424"/>
      <c r="AB13" s="414"/>
      <c r="AC13" s="458">
        <v>471</v>
      </c>
      <c r="AD13" s="459"/>
      <c r="AE13" s="459"/>
      <c r="AF13" s="459"/>
      <c r="AG13" s="501"/>
      <c r="AH13" s="458">
        <v>424</v>
      </c>
      <c r="AI13" s="459"/>
      <c r="AJ13" s="459"/>
      <c r="AK13" s="459"/>
      <c r="AL13" s="460"/>
      <c r="AM13" s="436" t="s">
        <v>132</v>
      </c>
      <c r="AN13" s="437"/>
      <c r="AO13" s="437"/>
      <c r="AP13" s="437"/>
      <c r="AQ13" s="437"/>
      <c r="AR13" s="437"/>
      <c r="AS13" s="437"/>
      <c r="AT13" s="438"/>
      <c r="AU13" s="439" t="s">
        <v>133</v>
      </c>
      <c r="AV13" s="440"/>
      <c r="AW13" s="440"/>
      <c r="AX13" s="440"/>
      <c r="AY13" s="441" t="s">
        <v>134</v>
      </c>
      <c r="AZ13" s="442"/>
      <c r="BA13" s="442"/>
      <c r="BB13" s="442"/>
      <c r="BC13" s="442"/>
      <c r="BD13" s="442"/>
      <c r="BE13" s="442"/>
      <c r="BF13" s="442"/>
      <c r="BG13" s="442"/>
      <c r="BH13" s="442"/>
      <c r="BI13" s="442"/>
      <c r="BJ13" s="442"/>
      <c r="BK13" s="442"/>
      <c r="BL13" s="442"/>
      <c r="BM13" s="443"/>
      <c r="BN13" s="407">
        <v>-191737</v>
      </c>
      <c r="BO13" s="408"/>
      <c r="BP13" s="408"/>
      <c r="BQ13" s="408"/>
      <c r="BR13" s="408"/>
      <c r="BS13" s="408"/>
      <c r="BT13" s="408"/>
      <c r="BU13" s="409"/>
      <c r="BV13" s="407">
        <v>-54778</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11.5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136</v>
      </c>
      <c r="M14" s="489"/>
      <c r="N14" s="489"/>
      <c r="O14" s="489"/>
      <c r="P14" s="489"/>
      <c r="Q14" s="490"/>
      <c r="R14" s="491">
        <v>6191</v>
      </c>
      <c r="S14" s="492"/>
      <c r="T14" s="492"/>
      <c r="U14" s="492"/>
      <c r="V14" s="493"/>
      <c r="W14" s="397"/>
      <c r="X14" s="398"/>
      <c r="Y14" s="398"/>
      <c r="Z14" s="398"/>
      <c r="AA14" s="398"/>
      <c r="AB14" s="387"/>
      <c r="AC14" s="494">
        <v>14.1</v>
      </c>
      <c r="AD14" s="495"/>
      <c r="AE14" s="495"/>
      <c r="AF14" s="495"/>
      <c r="AG14" s="496"/>
      <c r="AH14" s="494">
        <v>12.4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v>119.9</v>
      </c>
      <c r="CU14" s="506"/>
      <c r="CV14" s="506"/>
      <c r="CW14" s="506"/>
      <c r="CX14" s="506"/>
      <c r="CY14" s="506"/>
      <c r="CZ14" s="506"/>
      <c r="DA14" s="507"/>
      <c r="DB14" s="505">
        <v>82.5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6135</v>
      </c>
      <c r="S15" s="492"/>
      <c r="T15" s="492"/>
      <c r="U15" s="492"/>
      <c r="V15" s="493"/>
      <c r="W15" s="423" t="s">
        <v>138</v>
      </c>
      <c r="X15" s="424"/>
      <c r="Y15" s="424"/>
      <c r="Z15" s="424"/>
      <c r="AA15" s="424"/>
      <c r="AB15" s="414"/>
      <c r="AC15" s="458">
        <v>1347</v>
      </c>
      <c r="AD15" s="459"/>
      <c r="AE15" s="459"/>
      <c r="AF15" s="459"/>
      <c r="AG15" s="501"/>
      <c r="AH15" s="458">
        <v>1416</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789978</v>
      </c>
      <c r="BO15" s="371"/>
      <c r="BP15" s="371"/>
      <c r="BQ15" s="371"/>
      <c r="BR15" s="371"/>
      <c r="BS15" s="371"/>
      <c r="BT15" s="371"/>
      <c r="BU15" s="372"/>
      <c r="BV15" s="370">
        <v>804634</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40.4</v>
      </c>
      <c r="AD16" s="495"/>
      <c r="AE16" s="495"/>
      <c r="AF16" s="495"/>
      <c r="AG16" s="496"/>
      <c r="AH16" s="494">
        <v>41.3</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2423306</v>
      </c>
      <c r="BO16" s="408"/>
      <c r="BP16" s="408"/>
      <c r="BQ16" s="408"/>
      <c r="BR16" s="408"/>
      <c r="BS16" s="408"/>
      <c r="BT16" s="408"/>
      <c r="BU16" s="409"/>
      <c r="BV16" s="407">
        <v>2351711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1517</v>
      </c>
      <c r="AD17" s="459"/>
      <c r="AE17" s="459"/>
      <c r="AF17" s="459"/>
      <c r="AG17" s="501"/>
      <c r="AH17" s="458">
        <v>1592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983482</v>
      </c>
      <c r="BO17" s="408"/>
      <c r="BP17" s="408"/>
      <c r="BQ17" s="408"/>
      <c r="BR17" s="408"/>
      <c r="BS17" s="408"/>
      <c r="BT17" s="408"/>
      <c r="BU17" s="409"/>
      <c r="BV17" s="407">
        <v>1001001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46.67</v>
      </c>
      <c r="M18" s="531"/>
      <c r="N18" s="531"/>
      <c r="O18" s="531"/>
      <c r="P18" s="531"/>
      <c r="Q18" s="531"/>
      <c r="R18" s="532"/>
      <c r="S18" s="532"/>
      <c r="T18" s="532"/>
      <c r="U18" s="532"/>
      <c r="V18" s="533"/>
      <c r="W18" s="425"/>
      <c r="X18" s="426"/>
      <c r="Y18" s="426"/>
      <c r="Z18" s="426"/>
      <c r="AA18" s="426"/>
      <c r="AB18" s="417"/>
      <c r="AC18" s="534">
        <v>45.5</v>
      </c>
      <c r="AD18" s="535"/>
      <c r="AE18" s="535"/>
      <c r="AF18" s="535"/>
      <c r="AG18" s="536"/>
      <c r="AH18" s="534">
        <v>46.4</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2525130</v>
      </c>
      <c r="BO18" s="408"/>
      <c r="BP18" s="408"/>
      <c r="BQ18" s="408"/>
      <c r="BR18" s="408"/>
      <c r="BS18" s="408"/>
      <c r="BT18" s="408"/>
      <c r="BU18" s="409"/>
      <c r="BV18" s="407">
        <v>2468115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137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3670232</v>
      </c>
      <c r="BO19" s="408"/>
      <c r="BP19" s="408"/>
      <c r="BQ19" s="408"/>
      <c r="BR19" s="408"/>
      <c r="BS19" s="408"/>
      <c r="BT19" s="408"/>
      <c r="BU19" s="409"/>
      <c r="BV19" s="407">
        <v>3607174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1980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3322490</v>
      </c>
      <c r="BO22" s="371"/>
      <c r="BP22" s="371"/>
      <c r="BQ22" s="371"/>
      <c r="BR22" s="371"/>
      <c r="BS22" s="371"/>
      <c r="BT22" s="371"/>
      <c r="BU22" s="372"/>
      <c r="BV22" s="370">
        <v>3455949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2632621</v>
      </c>
      <c r="BO23" s="408"/>
      <c r="BP23" s="408"/>
      <c r="BQ23" s="408"/>
      <c r="BR23" s="408"/>
      <c r="BS23" s="408"/>
      <c r="BT23" s="408"/>
      <c r="BU23" s="409"/>
      <c r="BV23" s="407">
        <v>2752445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7580</v>
      </c>
      <c r="R24" s="459"/>
      <c r="S24" s="459"/>
      <c r="T24" s="459"/>
      <c r="U24" s="459"/>
      <c r="V24" s="501"/>
      <c r="W24" s="553"/>
      <c r="X24" s="554"/>
      <c r="Y24" s="555"/>
      <c r="Z24" s="457" t="s">
        <v>163</v>
      </c>
      <c r="AA24" s="437"/>
      <c r="AB24" s="437"/>
      <c r="AC24" s="437"/>
      <c r="AD24" s="437"/>
      <c r="AE24" s="437"/>
      <c r="AF24" s="437"/>
      <c r="AG24" s="438"/>
      <c r="AH24" s="458">
        <v>61</v>
      </c>
      <c r="AI24" s="459"/>
      <c r="AJ24" s="459"/>
      <c r="AK24" s="459"/>
      <c r="AL24" s="501"/>
      <c r="AM24" s="458">
        <v>188307</v>
      </c>
      <c r="AN24" s="459"/>
      <c r="AO24" s="459"/>
      <c r="AP24" s="459"/>
      <c r="AQ24" s="459"/>
      <c r="AR24" s="501"/>
      <c r="AS24" s="458">
        <v>3087</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2144093</v>
      </c>
      <c r="BO24" s="408"/>
      <c r="BP24" s="408"/>
      <c r="BQ24" s="408"/>
      <c r="BR24" s="408"/>
      <c r="BS24" s="408"/>
      <c r="BT24" s="408"/>
      <c r="BU24" s="409"/>
      <c r="BV24" s="407">
        <v>2134897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6070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382500</v>
      </c>
      <c r="BO25" s="371"/>
      <c r="BP25" s="371"/>
      <c r="BQ25" s="371"/>
      <c r="BR25" s="371"/>
      <c r="BS25" s="371"/>
      <c r="BT25" s="371"/>
      <c r="BU25" s="372"/>
      <c r="BV25" s="370">
        <v>350000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5680</v>
      </c>
      <c r="R26" s="459"/>
      <c r="S26" s="459"/>
      <c r="T26" s="459"/>
      <c r="U26" s="459"/>
      <c r="V26" s="501"/>
      <c r="W26" s="553"/>
      <c r="X26" s="554"/>
      <c r="Y26" s="555"/>
      <c r="Z26" s="457" t="s">
        <v>169</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3040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10569</v>
      </c>
      <c r="AN27" s="459"/>
      <c r="AO27" s="459"/>
      <c r="AP27" s="459"/>
      <c r="AQ27" s="459"/>
      <c r="AR27" s="501"/>
      <c r="AS27" s="458">
        <v>3523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101862</v>
      </c>
      <c r="BO27" s="527"/>
      <c r="BP27" s="527"/>
      <c r="BQ27" s="527"/>
      <c r="BR27" s="527"/>
      <c r="BS27" s="527"/>
      <c r="BT27" s="527"/>
      <c r="BU27" s="528"/>
      <c r="BV27" s="526">
        <v>101859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2390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783624</v>
      </c>
      <c r="BO28" s="371"/>
      <c r="BP28" s="371"/>
      <c r="BQ28" s="371"/>
      <c r="BR28" s="371"/>
      <c r="BS28" s="371"/>
      <c r="BT28" s="371"/>
      <c r="BU28" s="372"/>
      <c r="BV28" s="370">
        <v>902019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10</v>
      </c>
      <c r="M29" s="459"/>
      <c r="N29" s="459"/>
      <c r="O29" s="459"/>
      <c r="P29" s="501"/>
      <c r="Q29" s="458">
        <v>2230</v>
      </c>
      <c r="R29" s="459"/>
      <c r="S29" s="459"/>
      <c r="T29" s="459"/>
      <c r="U29" s="459"/>
      <c r="V29" s="501"/>
      <c r="W29" s="556"/>
      <c r="X29" s="557"/>
      <c r="Y29" s="558"/>
      <c r="Z29" s="457" t="s">
        <v>178</v>
      </c>
      <c r="AA29" s="437"/>
      <c r="AB29" s="437"/>
      <c r="AC29" s="437"/>
      <c r="AD29" s="437"/>
      <c r="AE29" s="437"/>
      <c r="AF29" s="437"/>
      <c r="AG29" s="438"/>
      <c r="AH29" s="458">
        <v>64</v>
      </c>
      <c r="AI29" s="459"/>
      <c r="AJ29" s="459"/>
      <c r="AK29" s="459"/>
      <c r="AL29" s="501"/>
      <c r="AM29" s="458">
        <v>198876</v>
      </c>
      <c r="AN29" s="459"/>
      <c r="AO29" s="459"/>
      <c r="AP29" s="459"/>
      <c r="AQ29" s="459"/>
      <c r="AR29" s="501"/>
      <c r="AS29" s="458">
        <v>3107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3014</v>
      </c>
      <c r="BO29" s="408"/>
      <c r="BP29" s="408"/>
      <c r="BQ29" s="408"/>
      <c r="BR29" s="408"/>
      <c r="BS29" s="408"/>
      <c r="BT29" s="408"/>
      <c r="BU29" s="409"/>
      <c r="BV29" s="407">
        <v>3013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681130</v>
      </c>
      <c r="BO30" s="527"/>
      <c r="BP30" s="527"/>
      <c r="BQ30" s="527"/>
      <c r="BR30" s="527"/>
      <c r="BS30" s="527"/>
      <c r="BT30" s="527"/>
      <c r="BU30" s="528"/>
      <c r="BV30" s="526">
        <v>750952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福島県後期高齢者医療広域連合一般会計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株式会社こぶしの里</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福島県後期高齢者医療広域連合後期高齢者医療特別会計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福島県市町村総合事務組合一般会計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福島県市町村総合事務組合消防補償等特別会計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福島県市町村総合事務組合消防賞じゅつ金特別会計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福島県市町村総合事務組合非常勤職員公務災害補償特別会計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福島県市町村総合事務組合自治会館管理特別会計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須賀川地方広域消防組合一般会計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石川地方生活環境施設組合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公立岩瀬病院企業団</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MFV9tXaJGn7rWAUL4Kc/hsBvJhm0i0VMw/opUMTNNC3gs5ZrpZWHCu54rkOL0cP4Dgeo2FBj5d8Mxvad1A9J9w==" saltValue="pFtEIsiA4fO4PLm1Ihed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16.600000000000001</v>
      </c>
      <c r="G34" s="33">
        <v>15.47</v>
      </c>
      <c r="H34" s="33">
        <v>17.940000000000001</v>
      </c>
      <c r="I34" s="33">
        <v>7.93</v>
      </c>
      <c r="J34" s="34">
        <v>15.59</v>
      </c>
      <c r="K34" s="22"/>
      <c r="L34" s="22"/>
      <c r="M34" s="22"/>
      <c r="N34" s="22"/>
      <c r="O34" s="22"/>
      <c r="P34" s="22"/>
    </row>
    <row r="35" spans="1:16" ht="39" customHeight="1" x14ac:dyDescent="0.2">
      <c r="A35" s="22"/>
      <c r="B35" s="35"/>
      <c r="C35" s="1145" t="s">
        <v>535</v>
      </c>
      <c r="D35" s="1146"/>
      <c r="E35" s="1147"/>
      <c r="F35" s="36" t="s">
        <v>488</v>
      </c>
      <c r="G35" s="37" t="s">
        <v>488</v>
      </c>
      <c r="H35" s="37">
        <v>11.57</v>
      </c>
      <c r="I35" s="37">
        <v>4.07</v>
      </c>
      <c r="J35" s="38">
        <v>10.210000000000001</v>
      </c>
      <c r="K35" s="22"/>
      <c r="L35" s="22"/>
      <c r="M35" s="22"/>
      <c r="N35" s="22"/>
      <c r="O35" s="22"/>
      <c r="P35" s="22"/>
    </row>
    <row r="36" spans="1:16" ht="39" customHeight="1" x14ac:dyDescent="0.2">
      <c r="A36" s="22"/>
      <c r="B36" s="35"/>
      <c r="C36" s="1145" t="s">
        <v>536</v>
      </c>
      <c r="D36" s="1146"/>
      <c r="E36" s="1147"/>
      <c r="F36" s="36">
        <v>14.23</v>
      </c>
      <c r="G36" s="37">
        <v>10.15</v>
      </c>
      <c r="H36" s="37">
        <v>13.33</v>
      </c>
      <c r="I36" s="37">
        <v>13.01</v>
      </c>
      <c r="J36" s="38">
        <v>9.93</v>
      </c>
      <c r="K36" s="22"/>
      <c r="L36" s="22"/>
      <c r="M36" s="22"/>
      <c r="N36" s="22"/>
      <c r="O36" s="22"/>
      <c r="P36" s="22"/>
    </row>
    <row r="37" spans="1:16" ht="39" customHeight="1" x14ac:dyDescent="0.2">
      <c r="A37" s="22"/>
      <c r="B37" s="35"/>
      <c r="C37" s="1145" t="s">
        <v>537</v>
      </c>
      <c r="D37" s="1146"/>
      <c r="E37" s="1147"/>
      <c r="F37" s="36">
        <v>3.84</v>
      </c>
      <c r="G37" s="37">
        <v>3.46</v>
      </c>
      <c r="H37" s="37">
        <v>2.5</v>
      </c>
      <c r="I37" s="37">
        <v>2.23</v>
      </c>
      <c r="J37" s="38">
        <v>2.44</v>
      </c>
      <c r="K37" s="22"/>
      <c r="L37" s="22"/>
      <c r="M37" s="22"/>
      <c r="N37" s="22"/>
      <c r="O37" s="22"/>
      <c r="P37" s="22"/>
    </row>
    <row r="38" spans="1:16" ht="39" customHeight="1" x14ac:dyDescent="0.2">
      <c r="A38" s="22"/>
      <c r="B38" s="35"/>
      <c r="C38" s="1145" t="s">
        <v>538</v>
      </c>
      <c r="D38" s="1146"/>
      <c r="E38" s="1147"/>
      <c r="F38" s="36">
        <v>0.37</v>
      </c>
      <c r="G38" s="37">
        <v>1.01</v>
      </c>
      <c r="H38" s="37">
        <v>3.08</v>
      </c>
      <c r="I38" s="37">
        <v>2.5499999999999998</v>
      </c>
      <c r="J38" s="38">
        <v>1.97</v>
      </c>
      <c r="K38" s="22"/>
      <c r="L38" s="22"/>
      <c r="M38" s="22"/>
      <c r="N38" s="22"/>
      <c r="O38" s="22"/>
      <c r="P38" s="22"/>
    </row>
    <row r="39" spans="1:16" ht="39" customHeight="1" x14ac:dyDescent="0.2">
      <c r="A39" s="22"/>
      <c r="B39" s="35"/>
      <c r="C39" s="1145" t="s">
        <v>539</v>
      </c>
      <c r="D39" s="1146"/>
      <c r="E39" s="1147"/>
      <c r="F39" s="36">
        <v>0</v>
      </c>
      <c r="G39" s="37">
        <v>0.01</v>
      </c>
      <c r="H39" s="37">
        <v>0.01</v>
      </c>
      <c r="I39" s="37">
        <v>0.01</v>
      </c>
      <c r="J39" s="38">
        <v>0.01</v>
      </c>
      <c r="K39" s="22"/>
      <c r="L39" s="22"/>
      <c r="M39" s="22"/>
      <c r="N39" s="22"/>
      <c r="O39" s="22"/>
      <c r="P39" s="22"/>
    </row>
    <row r="40" spans="1:16" ht="39" customHeight="1" x14ac:dyDescent="0.2">
      <c r="A40" s="22"/>
      <c r="B40" s="35"/>
      <c r="C40" s="1145" t="s">
        <v>540</v>
      </c>
      <c r="D40" s="1146"/>
      <c r="E40" s="1147"/>
      <c r="F40" s="36" t="s">
        <v>488</v>
      </c>
      <c r="G40" s="37" t="s">
        <v>488</v>
      </c>
      <c r="H40" s="37" t="s">
        <v>488</v>
      </c>
      <c r="I40" s="37" t="s">
        <v>488</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0.19</v>
      </c>
      <c r="G43" s="42">
        <v>0.37</v>
      </c>
      <c r="H43" s="42" t="s">
        <v>488</v>
      </c>
      <c r="I43" s="42">
        <v>0</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Yee57g3KqJItiQpiMkAJXhLfeZ7NXytSiJNg3wfxxq+y8gmLceutEdK5M7kdb9inR+jBa9Q+nLquvHJGGQx/A==" saltValue="0pSpKsut2zuaNE/spLv5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49"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366</v>
      </c>
      <c r="L45" s="60">
        <v>374</v>
      </c>
      <c r="M45" s="60">
        <v>373</v>
      </c>
      <c r="N45" s="60">
        <v>402</v>
      </c>
      <c r="O45" s="61">
        <v>396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87</v>
      </c>
      <c r="L48" s="64">
        <v>154</v>
      </c>
      <c r="M48" s="64">
        <v>155</v>
      </c>
      <c r="N48" s="64">
        <v>151</v>
      </c>
      <c r="O48" s="65">
        <v>149</v>
      </c>
      <c r="P48" s="48"/>
      <c r="Q48" s="48"/>
      <c r="R48" s="48"/>
      <c r="S48" s="48"/>
      <c r="T48" s="48"/>
      <c r="U48" s="48"/>
    </row>
    <row r="49" spans="1:21" ht="30.75" customHeight="1" x14ac:dyDescent="0.2">
      <c r="A49" s="48"/>
      <c r="B49" s="1155"/>
      <c r="C49" s="1156"/>
      <c r="D49" s="62"/>
      <c r="E49" s="1161" t="s">
        <v>14</v>
      </c>
      <c r="F49" s="1161"/>
      <c r="G49" s="1161"/>
      <c r="H49" s="1161"/>
      <c r="I49" s="1161"/>
      <c r="J49" s="1162"/>
      <c r="K49" s="63">
        <v>2</v>
      </c>
      <c r="L49" s="64">
        <v>7</v>
      </c>
      <c r="M49" s="64">
        <v>12</v>
      </c>
      <c r="N49" s="64">
        <v>12</v>
      </c>
      <c r="O49" s="65">
        <v>19</v>
      </c>
      <c r="P49" s="48"/>
      <c r="Q49" s="48"/>
      <c r="R49" s="48"/>
      <c r="S49" s="48"/>
      <c r="T49" s="48"/>
      <c r="U49" s="48"/>
    </row>
    <row r="50" spans="1:21" ht="30.75" customHeight="1" x14ac:dyDescent="0.2">
      <c r="A50" s="48"/>
      <c r="B50" s="1155"/>
      <c r="C50" s="1156"/>
      <c r="D50" s="62"/>
      <c r="E50" s="1161" t="s">
        <v>15</v>
      </c>
      <c r="F50" s="1161"/>
      <c r="G50" s="1161"/>
      <c r="H50" s="1161"/>
      <c r="I50" s="1161"/>
      <c r="J50" s="1162"/>
      <c r="K50" s="63">
        <v>7</v>
      </c>
      <c r="L50" s="64">
        <v>6</v>
      </c>
      <c r="M50" s="64">
        <v>6</v>
      </c>
      <c r="N50" s="64">
        <v>6</v>
      </c>
      <c r="O50" s="65">
        <v>43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273</v>
      </c>
      <c r="L52" s="64">
        <v>275</v>
      </c>
      <c r="M52" s="64">
        <v>288</v>
      </c>
      <c r="N52" s="64">
        <v>313</v>
      </c>
      <c r="O52" s="65">
        <v>302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189</v>
      </c>
      <c r="L53" s="69">
        <v>266</v>
      </c>
      <c r="M53" s="69">
        <v>258</v>
      </c>
      <c r="N53" s="69">
        <v>258</v>
      </c>
      <c r="O53" s="70">
        <v>305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HQzafTTwnTzC4esollJY23GUci9rLJtTsLGIqcKBp5kyKRhgt62HvYrKWIQRobpGabA4BZlOj9FlSWPu1MRFg==" saltValue="CjsVkvLrVPeRNES09iXQ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3285</v>
      </c>
      <c r="J41" s="344">
        <v>3363</v>
      </c>
      <c r="K41" s="344">
        <v>3388</v>
      </c>
      <c r="L41" s="344">
        <v>3429</v>
      </c>
      <c r="M41" s="345">
        <v>3322</v>
      </c>
    </row>
    <row r="42" spans="2:13" ht="27.75" customHeight="1" x14ac:dyDescent="0.2">
      <c r="B42" s="1186"/>
      <c r="C42" s="1187"/>
      <c r="D42" s="106"/>
      <c r="E42" s="1192" t="s">
        <v>32</v>
      </c>
      <c r="F42" s="1192"/>
      <c r="G42" s="1192"/>
      <c r="H42" s="1193"/>
      <c r="I42" s="346">
        <v>19</v>
      </c>
      <c r="J42" s="347">
        <v>12</v>
      </c>
      <c r="K42" s="347">
        <v>349</v>
      </c>
      <c r="L42" s="347">
        <v>343</v>
      </c>
      <c r="M42" s="348">
        <v>383</v>
      </c>
    </row>
    <row r="43" spans="2:13" ht="27.75" customHeight="1" x14ac:dyDescent="0.2">
      <c r="B43" s="1186"/>
      <c r="C43" s="1187"/>
      <c r="D43" s="106"/>
      <c r="E43" s="1192" t="s">
        <v>33</v>
      </c>
      <c r="F43" s="1192"/>
      <c r="G43" s="1192"/>
      <c r="H43" s="1193"/>
      <c r="I43" s="346">
        <v>1554</v>
      </c>
      <c r="J43" s="347">
        <v>1601</v>
      </c>
      <c r="K43" s="347">
        <v>1868</v>
      </c>
      <c r="L43" s="347">
        <v>2761</v>
      </c>
      <c r="M43" s="348">
        <v>3548</v>
      </c>
    </row>
    <row r="44" spans="2:13" ht="27.75" customHeight="1" x14ac:dyDescent="0.2">
      <c r="B44" s="1186"/>
      <c r="C44" s="1187"/>
      <c r="D44" s="106"/>
      <c r="E44" s="1192" t="s">
        <v>34</v>
      </c>
      <c r="F44" s="1192"/>
      <c r="G44" s="1192"/>
      <c r="H44" s="1193"/>
      <c r="I44" s="346">
        <v>243</v>
      </c>
      <c r="J44" s="347">
        <v>237</v>
      </c>
      <c r="K44" s="347">
        <v>245</v>
      </c>
      <c r="L44" s="347">
        <v>242</v>
      </c>
      <c r="M44" s="348">
        <v>226</v>
      </c>
    </row>
    <row r="45" spans="2:13" ht="27.75" customHeight="1" x14ac:dyDescent="0.2">
      <c r="B45" s="1186"/>
      <c r="C45" s="1187"/>
      <c r="D45" s="106"/>
      <c r="E45" s="1192" t="s">
        <v>35</v>
      </c>
      <c r="F45" s="1192"/>
      <c r="G45" s="1192"/>
      <c r="H45" s="1193"/>
      <c r="I45" s="346">
        <v>507</v>
      </c>
      <c r="J45" s="347">
        <v>467</v>
      </c>
      <c r="K45" s="347">
        <v>462</v>
      </c>
      <c r="L45" s="347">
        <v>477</v>
      </c>
      <c r="M45" s="348">
        <v>458</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1649</v>
      </c>
      <c r="J50" s="347">
        <v>2087</v>
      </c>
      <c r="K50" s="347">
        <v>1999</v>
      </c>
      <c r="L50" s="347">
        <v>1887</v>
      </c>
      <c r="M50" s="348">
        <v>1698</v>
      </c>
    </row>
    <row r="51" spans="2:13" ht="27.75" customHeight="1" x14ac:dyDescent="0.2">
      <c r="B51" s="1186"/>
      <c r="C51" s="1187"/>
      <c r="D51" s="106"/>
      <c r="E51" s="1192" t="s">
        <v>42</v>
      </c>
      <c r="F51" s="1192"/>
      <c r="G51" s="1192"/>
      <c r="H51" s="1193"/>
      <c r="I51" s="346">
        <v>41</v>
      </c>
      <c r="J51" s="347">
        <v>36</v>
      </c>
      <c r="K51" s="347">
        <v>31</v>
      </c>
      <c r="L51" s="347">
        <v>26</v>
      </c>
      <c r="M51" s="348">
        <v>21</v>
      </c>
    </row>
    <row r="52" spans="2:13" ht="27.75" customHeight="1" x14ac:dyDescent="0.2">
      <c r="B52" s="1188"/>
      <c r="C52" s="1189"/>
      <c r="D52" s="106"/>
      <c r="E52" s="1192" t="s">
        <v>43</v>
      </c>
      <c r="F52" s="1192"/>
      <c r="G52" s="1192"/>
      <c r="H52" s="1193"/>
      <c r="I52" s="346">
        <v>3143</v>
      </c>
      <c r="J52" s="347">
        <v>3283</v>
      </c>
      <c r="K52" s="347">
        <v>3359</v>
      </c>
      <c r="L52" s="347">
        <v>3473</v>
      </c>
      <c r="M52" s="348">
        <v>3427</v>
      </c>
    </row>
    <row r="53" spans="2:13" ht="27.75" customHeight="1" thickBot="1" x14ac:dyDescent="0.25">
      <c r="B53" s="1199" t="s">
        <v>19</v>
      </c>
      <c r="C53" s="1200"/>
      <c r="D53" s="110"/>
      <c r="E53" s="1201" t="s">
        <v>44</v>
      </c>
      <c r="F53" s="1201"/>
      <c r="G53" s="1201"/>
      <c r="H53" s="1202"/>
      <c r="I53" s="349">
        <v>775</v>
      </c>
      <c r="J53" s="350">
        <v>274</v>
      </c>
      <c r="K53" s="350">
        <v>924</v>
      </c>
      <c r="L53" s="350">
        <v>1866</v>
      </c>
      <c r="M53" s="351">
        <v>2791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PEXkf9Kx6s9UyBx+5SaZN7hM9MERn9pNaoqXqEAMYwCV6iZIQ8WYc+YdnKXGnEog/W5wL/NjKogjggcAyUD3A==" saltValue="8z1OVntP8rSKKdIHhoHJ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70" zoomScaleNormal="7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956</v>
      </c>
      <c r="G55" s="352">
        <v>902</v>
      </c>
      <c r="H55" s="353">
        <v>784</v>
      </c>
    </row>
    <row r="56" spans="2:8" ht="52.5" customHeight="1" x14ac:dyDescent="0.2">
      <c r="B56" s="122"/>
      <c r="C56" s="1213" t="s">
        <v>47</v>
      </c>
      <c r="D56" s="1213"/>
      <c r="E56" s="1214"/>
      <c r="F56" s="354">
        <v>3</v>
      </c>
      <c r="G56" s="354">
        <v>3</v>
      </c>
      <c r="H56" s="355">
        <v>3</v>
      </c>
    </row>
    <row r="57" spans="2:8" ht="53.25" customHeight="1" x14ac:dyDescent="0.2">
      <c r="B57" s="122"/>
      <c r="C57" s="1215" t="s">
        <v>48</v>
      </c>
      <c r="D57" s="1215"/>
      <c r="E57" s="1216"/>
      <c r="F57" s="356">
        <v>871</v>
      </c>
      <c r="G57" s="356">
        <v>751</v>
      </c>
      <c r="H57" s="357">
        <v>681</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1830</v>
      </c>
      <c r="G63" s="362">
        <v>1656</v>
      </c>
      <c r="H63" s="363">
        <v>1468</v>
      </c>
    </row>
    <row r="64" spans="2:8" ht="13.2" x14ac:dyDescent="0.2"/>
  </sheetData>
  <sheetProtection algorithmName="SHA-512" hashValue="OcVJ1bvhoOPQVks+EsiuQ0ualaVj7ckwMuXyfnxmbFerDHS80LrQnVZulsKKUoMStVSGKqut4wyrugxkioDUYw==" saltValue="qo88p1q7lk8tCam6A7X5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51</v>
      </c>
      <c r="E2" s="137"/>
      <c r="F2" s="138" t="s">
        <v>526</v>
      </c>
      <c r="G2" s="139"/>
      <c r="H2" s="140"/>
    </row>
    <row r="3" spans="1:8" x14ac:dyDescent="0.2">
      <c r="A3" s="136" t="s">
        <v>519</v>
      </c>
      <c r="B3" s="141"/>
      <c r="C3" s="142"/>
      <c r="D3" s="143">
        <v>218031</v>
      </c>
      <c r="E3" s="144"/>
      <c r="F3" s="145">
        <v>200194</v>
      </c>
      <c r="G3" s="146"/>
      <c r="H3" s="147"/>
    </row>
    <row r="4" spans="1:8" x14ac:dyDescent="0.2">
      <c r="A4" s="148"/>
      <c r="B4" s="149"/>
      <c r="C4" s="150"/>
      <c r="D4" s="151">
        <v>85916</v>
      </c>
      <c r="E4" s="152"/>
      <c r="F4" s="153">
        <v>106422</v>
      </c>
      <c r="G4" s="154"/>
      <c r="H4" s="155"/>
    </row>
    <row r="5" spans="1:8" x14ac:dyDescent="0.2">
      <c r="A5" s="136" t="s">
        <v>521</v>
      </c>
      <c r="B5" s="141"/>
      <c r="C5" s="142"/>
      <c r="D5" s="143">
        <v>91293</v>
      </c>
      <c r="E5" s="144"/>
      <c r="F5" s="145">
        <v>122054</v>
      </c>
      <c r="G5" s="146"/>
      <c r="H5" s="147"/>
    </row>
    <row r="6" spans="1:8" x14ac:dyDescent="0.2">
      <c r="A6" s="148"/>
      <c r="B6" s="149"/>
      <c r="C6" s="150"/>
      <c r="D6" s="151">
        <v>33703</v>
      </c>
      <c r="E6" s="152"/>
      <c r="F6" s="153">
        <v>68298</v>
      </c>
      <c r="G6" s="154"/>
      <c r="H6" s="155"/>
    </row>
    <row r="7" spans="1:8" x14ac:dyDescent="0.2">
      <c r="A7" s="136" t="s">
        <v>522</v>
      </c>
      <c r="B7" s="141"/>
      <c r="C7" s="142"/>
      <c r="D7" s="143">
        <v>81986</v>
      </c>
      <c r="E7" s="144"/>
      <c r="F7" s="145">
        <v>111644</v>
      </c>
      <c r="G7" s="146"/>
      <c r="H7" s="147"/>
    </row>
    <row r="8" spans="1:8" x14ac:dyDescent="0.2">
      <c r="A8" s="148"/>
      <c r="B8" s="149"/>
      <c r="C8" s="150"/>
      <c r="D8" s="151">
        <v>25345</v>
      </c>
      <c r="E8" s="152"/>
      <c r="F8" s="153">
        <v>66606</v>
      </c>
      <c r="G8" s="154"/>
      <c r="H8" s="155"/>
    </row>
    <row r="9" spans="1:8" x14ac:dyDescent="0.2">
      <c r="A9" s="136" t="s">
        <v>523</v>
      </c>
      <c r="B9" s="141"/>
      <c r="C9" s="142"/>
      <c r="D9" s="143">
        <v>149405</v>
      </c>
      <c r="E9" s="144"/>
      <c r="F9" s="145">
        <v>127917</v>
      </c>
      <c r="G9" s="146"/>
      <c r="H9" s="147"/>
    </row>
    <row r="10" spans="1:8" x14ac:dyDescent="0.2">
      <c r="A10" s="148"/>
      <c r="B10" s="149"/>
      <c r="C10" s="150"/>
      <c r="D10" s="151">
        <v>67457</v>
      </c>
      <c r="E10" s="152"/>
      <c r="F10" s="153">
        <v>69746</v>
      </c>
      <c r="G10" s="154"/>
      <c r="H10" s="155"/>
    </row>
    <row r="11" spans="1:8" x14ac:dyDescent="0.2">
      <c r="A11" s="136" t="s">
        <v>524</v>
      </c>
      <c r="B11" s="141"/>
      <c r="C11" s="142"/>
      <c r="D11" s="143">
        <v>82042</v>
      </c>
      <c r="E11" s="144"/>
      <c r="F11" s="145">
        <v>135931</v>
      </c>
      <c r="G11" s="146"/>
      <c r="H11" s="147"/>
    </row>
    <row r="12" spans="1:8" x14ac:dyDescent="0.2">
      <c r="A12" s="148"/>
      <c r="B12" s="149"/>
      <c r="C12" s="156"/>
      <c r="D12" s="151">
        <v>46409</v>
      </c>
      <c r="E12" s="152"/>
      <c r="F12" s="153">
        <v>75320</v>
      </c>
      <c r="G12" s="154"/>
      <c r="H12" s="155"/>
    </row>
    <row r="13" spans="1:8" x14ac:dyDescent="0.2">
      <c r="A13" s="136"/>
      <c r="B13" s="141"/>
      <c r="C13" s="157"/>
      <c r="D13" s="158">
        <v>124551</v>
      </c>
      <c r="E13" s="159"/>
      <c r="F13" s="160">
        <v>139548</v>
      </c>
      <c r="G13" s="161"/>
      <c r="H13" s="147"/>
    </row>
    <row r="14" spans="1:8" x14ac:dyDescent="0.2">
      <c r="A14" s="148"/>
      <c r="B14" s="149"/>
      <c r="C14" s="150"/>
      <c r="D14" s="151">
        <v>51766</v>
      </c>
      <c r="E14" s="152"/>
      <c r="F14" s="153">
        <v>77278</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14.23</v>
      </c>
      <c r="C19" s="162">
        <f>ROUND(VALUE(SUBSTITUTE(実質収支比率等に係る経年分析!G$48,"▲","-")),2)</f>
        <v>10.15</v>
      </c>
      <c r="D19" s="162">
        <f>ROUND(VALUE(SUBSTITUTE(実質収支比率等に係る経年分析!H$48,"▲","-")),2)</f>
        <v>13.34</v>
      </c>
      <c r="E19" s="162">
        <f>ROUND(VALUE(SUBSTITUTE(実質収支比率等に係る経年分析!I$48,"▲","-")),2)</f>
        <v>13.01</v>
      </c>
      <c r="F19" s="162">
        <f>ROUND(VALUE(SUBSTITUTE(実質収支比率等に係る経年分析!J$48,"▲","-")),2)</f>
        <v>9.94</v>
      </c>
    </row>
    <row r="20" spans="1:11" x14ac:dyDescent="0.2">
      <c r="A20" s="162" t="s">
        <v>54</v>
      </c>
      <c r="B20" s="162">
        <f>ROUND(VALUE(SUBSTITUTE(実質収支比率等に係る経年分析!F$47,"▲","-")),2)</f>
        <v>28.87</v>
      </c>
      <c r="C20" s="162">
        <f>ROUND(VALUE(SUBSTITUTE(実質収支比率等に係る経年分析!G$47,"▲","-")),2)</f>
        <v>33.35</v>
      </c>
      <c r="D20" s="162">
        <f>ROUND(VALUE(SUBSTITUTE(実質収支比率等に係る経年分析!H$47,"▲","-")),2)</f>
        <v>38.06</v>
      </c>
      <c r="E20" s="162">
        <f>ROUND(VALUE(SUBSTITUTE(実質収支比率等に係る経年分析!I$47,"▲","-")),2)</f>
        <v>35.14</v>
      </c>
      <c r="F20" s="162">
        <f>ROUND(VALUE(SUBSTITUTE(実質収支比率等に係る経年分析!J$47,"▲","-")),2)</f>
        <v>29.87</v>
      </c>
    </row>
    <row r="21" spans="1:11" x14ac:dyDescent="0.2">
      <c r="A21" s="162" t="s">
        <v>55</v>
      </c>
      <c r="B21" s="162">
        <f>IF(ISNUMBER(VALUE(SUBSTITUTE(実質収支比率等に係る経年分析!F$49,"▲","-"))),ROUND(VALUE(SUBSTITUTE(実質収支比率等に係る経年分析!F$49,"▲","-")),2),NA())</f>
        <v>9.89</v>
      </c>
      <c r="C21" s="162">
        <f>IF(ISNUMBER(VALUE(SUBSTITUTE(実質収支比率等に係る経年分析!G$49,"▲","-"))),ROUND(VALUE(SUBSTITUTE(実質収支比率等に係る経年分析!G$49,"▲","-")),2),NA())</f>
        <v>3.56</v>
      </c>
      <c r="D21" s="162">
        <f>IF(ISNUMBER(VALUE(SUBSTITUTE(実質収支比率等に係る経年分析!H$49,"▲","-"))),ROUND(VALUE(SUBSTITUTE(実質収支比率等に係る経年分析!H$49,"▲","-")),2),NA())</f>
        <v>7.18</v>
      </c>
      <c r="E21" s="162">
        <f>IF(ISNUMBER(VALUE(SUBSTITUTE(実質収支比率等に係る経年分析!I$49,"▲","-"))),ROUND(VALUE(SUBSTITUTE(実質収支比率等に係る経年分析!I$49,"▲","-")),2),NA())</f>
        <v>-2.13</v>
      </c>
      <c r="F21" s="162">
        <f>IF(ISNUMBER(VALUE(SUBSTITUTE(実質収支比率等に係る経年分析!J$49,"▲","-"))),ROUND(VALUE(SUBSTITUTE(実質収支比率等に係る経年分析!J$49,"▲","-")),2),NA())</f>
        <v>-7.31</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0.37</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宅地造成事業特別会計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2.5499999999999998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1.97</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3.46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2.44</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13.33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9.93</v>
      </c>
    </row>
    <row r="35" spans="1:16" x14ac:dyDescent="0.2">
      <c r="A35" s="163" t="str">
        <f>IF(連結実質赤字比率に係る赤字・黒字の構成分析!C$35="",NA(),連結実質赤字比率に係る赤字・黒字の構成分析!C$35)</f>
        <v>農業集落排水事業会計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10.210000000000001</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16.600000000000001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17.940000000000001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15.59</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273</v>
      </c>
      <c r="E42" s="164"/>
      <c r="F42" s="164"/>
      <c r="G42" s="164">
        <f>'実質公債費比率（分子）の構造'!L$52</f>
        <v>275</v>
      </c>
      <c r="H42" s="164"/>
      <c r="I42" s="164"/>
      <c r="J42" s="164">
        <f>'実質公債費比率（分子）の構造'!M$52</f>
        <v>288</v>
      </c>
      <c r="K42" s="164"/>
      <c r="L42" s="164"/>
      <c r="M42" s="164">
        <f>'実質公債費比率（分子）の構造'!N$52</f>
        <v>313</v>
      </c>
      <c r="N42" s="164"/>
      <c r="O42" s="164"/>
      <c r="P42" s="164">
        <f>'実質公債費比率（分子）の構造'!O$52</f>
        <v>302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f>'実質公債費比率（分子）の構造'!K$50</f>
        <v>7</v>
      </c>
      <c r="C44" s="164"/>
      <c r="D44" s="164"/>
      <c r="E44" s="164">
        <f>'実質公債費比率（分子）の構造'!L$50</f>
        <v>6</v>
      </c>
      <c r="F44" s="164"/>
      <c r="G44" s="164"/>
      <c r="H44" s="164">
        <f>'実質公債費比率（分子）の構造'!M$50</f>
        <v>6</v>
      </c>
      <c r="I44" s="164"/>
      <c r="J44" s="164"/>
      <c r="K44" s="164">
        <f>'実質公債費比率（分子）の構造'!N$50</f>
        <v>6</v>
      </c>
      <c r="L44" s="164"/>
      <c r="M44" s="164"/>
      <c r="N44" s="164">
        <f>'実質公債費比率（分子）の構造'!O$50</f>
        <v>43</v>
      </c>
      <c r="O44" s="164"/>
      <c r="P44" s="164"/>
    </row>
    <row r="45" spans="1:16" x14ac:dyDescent="0.2">
      <c r="A45" s="164" t="s">
        <v>64</v>
      </c>
      <c r="B45" s="164">
        <f>'実質公債費比率（分子）の構造'!K$49</f>
        <v>2</v>
      </c>
      <c r="C45" s="164"/>
      <c r="D45" s="164"/>
      <c r="E45" s="164">
        <f>'実質公債費比率（分子）の構造'!L$49</f>
        <v>7</v>
      </c>
      <c r="F45" s="164"/>
      <c r="G45" s="164"/>
      <c r="H45" s="164">
        <f>'実質公債費比率（分子）の構造'!M$49</f>
        <v>12</v>
      </c>
      <c r="I45" s="164"/>
      <c r="J45" s="164"/>
      <c r="K45" s="164">
        <f>'実質公債費比率（分子）の構造'!N$49</f>
        <v>12</v>
      </c>
      <c r="L45" s="164"/>
      <c r="M45" s="164"/>
      <c r="N45" s="164">
        <f>'実質公債費比率（分子）の構造'!O$49</f>
        <v>19</v>
      </c>
      <c r="O45" s="164"/>
      <c r="P45" s="164"/>
    </row>
    <row r="46" spans="1:16" x14ac:dyDescent="0.2">
      <c r="A46" s="164" t="s">
        <v>65</v>
      </c>
      <c r="B46" s="164">
        <f>'実質公債費比率（分子）の構造'!K$48</f>
        <v>87</v>
      </c>
      <c r="C46" s="164"/>
      <c r="D46" s="164"/>
      <c r="E46" s="164">
        <f>'実質公債費比率（分子）の構造'!L$48</f>
        <v>154</v>
      </c>
      <c r="F46" s="164"/>
      <c r="G46" s="164"/>
      <c r="H46" s="164">
        <f>'実質公債費比率（分子）の構造'!M$48</f>
        <v>155</v>
      </c>
      <c r="I46" s="164"/>
      <c r="J46" s="164"/>
      <c r="K46" s="164">
        <f>'実質公債費比率（分子）の構造'!N$48</f>
        <v>151</v>
      </c>
      <c r="L46" s="164"/>
      <c r="M46" s="164"/>
      <c r="N46" s="164">
        <f>'実質公債費比率（分子）の構造'!O$48</f>
        <v>149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366</v>
      </c>
      <c r="C49" s="164"/>
      <c r="D49" s="164"/>
      <c r="E49" s="164">
        <f>'実質公債費比率（分子）の構造'!L$45</f>
        <v>374</v>
      </c>
      <c r="F49" s="164"/>
      <c r="G49" s="164"/>
      <c r="H49" s="164">
        <f>'実質公債費比率（分子）の構造'!M$45</f>
        <v>373</v>
      </c>
      <c r="I49" s="164"/>
      <c r="J49" s="164"/>
      <c r="K49" s="164">
        <f>'実質公債費比率（分子）の構造'!N$45</f>
        <v>402</v>
      </c>
      <c r="L49" s="164"/>
      <c r="M49" s="164"/>
      <c r="N49" s="164">
        <f>'実質公債費比率（分子）の構造'!O$45</f>
        <v>396</v>
      </c>
      <c r="O49" s="164"/>
      <c r="P49" s="164"/>
    </row>
    <row r="50" spans="1:16" x14ac:dyDescent="0.2">
      <c r="A50" s="164" t="s">
        <v>68</v>
      </c>
      <c r="B50" s="164" t="e">
        <f>NA()</f>
        <v>#N/A</v>
      </c>
      <c r="C50" s="164">
        <f>IF(ISNUMBER('実質公債費比率（分子）の構造'!K$53),'実質公債費比率（分子）の構造'!K$53,NA())</f>
        <v>189</v>
      </c>
      <c r="D50" s="164" t="e">
        <f>NA()</f>
        <v>#N/A</v>
      </c>
      <c r="E50" s="164" t="e">
        <f>NA()</f>
        <v>#N/A</v>
      </c>
      <c r="F50" s="164">
        <f>IF(ISNUMBER('実質公債費比率（分子）の構造'!L$53),'実質公債費比率（分子）の構造'!L$53,NA())</f>
        <v>266</v>
      </c>
      <c r="G50" s="164" t="e">
        <f>NA()</f>
        <v>#N/A</v>
      </c>
      <c r="H50" s="164" t="e">
        <f>NA()</f>
        <v>#N/A</v>
      </c>
      <c r="I50" s="164">
        <f>IF(ISNUMBER('実質公債費比率（分子）の構造'!M$53),'実質公債費比率（分子）の構造'!M$53,NA())</f>
        <v>258</v>
      </c>
      <c r="J50" s="164" t="e">
        <f>NA()</f>
        <v>#N/A</v>
      </c>
      <c r="K50" s="164" t="e">
        <f>NA()</f>
        <v>#N/A</v>
      </c>
      <c r="L50" s="164">
        <f>IF(ISNUMBER('実質公債費比率（分子）の構造'!N$53),'実質公債費比率（分子）の構造'!N$53,NA())</f>
        <v>258</v>
      </c>
      <c r="M50" s="164" t="e">
        <f>NA()</f>
        <v>#N/A</v>
      </c>
      <c r="N50" s="164" t="e">
        <f>NA()</f>
        <v>#N/A</v>
      </c>
      <c r="O50" s="164">
        <f>IF(ISNUMBER('実質公債費比率（分子）の構造'!O$53),'実質公債費比率（分子）の構造'!O$53,NA())</f>
        <v>305</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3143</v>
      </c>
      <c r="E56" s="163"/>
      <c r="F56" s="163"/>
      <c r="G56" s="163">
        <f>'将来負担比率（分子）の構造'!J$52</f>
        <v>3283</v>
      </c>
      <c r="H56" s="163"/>
      <c r="I56" s="163"/>
      <c r="J56" s="163">
        <f>'将来負担比率（分子）の構造'!K$52</f>
        <v>3359</v>
      </c>
      <c r="K56" s="163"/>
      <c r="L56" s="163"/>
      <c r="M56" s="163">
        <f>'将来負担比率（分子）の構造'!L$52</f>
        <v>3473</v>
      </c>
      <c r="N56" s="163"/>
      <c r="O56" s="163"/>
      <c r="P56" s="163">
        <f>'将来負担比率（分子）の構造'!M$52</f>
        <v>3427</v>
      </c>
    </row>
    <row r="57" spans="1:16" x14ac:dyDescent="0.2">
      <c r="A57" s="163" t="s">
        <v>42</v>
      </c>
      <c r="B57" s="163"/>
      <c r="C57" s="163"/>
      <c r="D57" s="163">
        <f>'将来負担比率（分子）の構造'!I$51</f>
        <v>41</v>
      </c>
      <c r="E57" s="163"/>
      <c r="F57" s="163"/>
      <c r="G57" s="163">
        <f>'将来負担比率（分子）の構造'!J$51</f>
        <v>36</v>
      </c>
      <c r="H57" s="163"/>
      <c r="I57" s="163"/>
      <c r="J57" s="163">
        <f>'将来負担比率（分子）の構造'!K$51</f>
        <v>31</v>
      </c>
      <c r="K57" s="163"/>
      <c r="L57" s="163"/>
      <c r="M57" s="163">
        <f>'将来負担比率（分子）の構造'!L$51</f>
        <v>26</v>
      </c>
      <c r="N57" s="163"/>
      <c r="O57" s="163"/>
      <c r="P57" s="163">
        <f>'将来負担比率（分子）の構造'!M$51</f>
        <v>21</v>
      </c>
    </row>
    <row r="58" spans="1:16" x14ac:dyDescent="0.2">
      <c r="A58" s="163" t="s">
        <v>41</v>
      </c>
      <c r="B58" s="163"/>
      <c r="C58" s="163"/>
      <c r="D58" s="163">
        <f>'将来負担比率（分子）の構造'!I$50</f>
        <v>1649</v>
      </c>
      <c r="E58" s="163"/>
      <c r="F58" s="163"/>
      <c r="G58" s="163">
        <f>'将来負担比率（分子）の構造'!J$50</f>
        <v>2087</v>
      </c>
      <c r="H58" s="163"/>
      <c r="I58" s="163"/>
      <c r="J58" s="163">
        <f>'将来負担比率（分子）の構造'!K$50</f>
        <v>1999</v>
      </c>
      <c r="K58" s="163"/>
      <c r="L58" s="163"/>
      <c r="M58" s="163">
        <f>'将来負担比率（分子）の構造'!L$50</f>
        <v>1887</v>
      </c>
      <c r="N58" s="163"/>
      <c r="O58" s="163"/>
      <c r="P58" s="163">
        <f>'将来負担比率（分子）の構造'!M$50</f>
        <v>1698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507</v>
      </c>
      <c r="C62" s="163"/>
      <c r="D62" s="163"/>
      <c r="E62" s="163">
        <f>'将来負担比率（分子）の構造'!J$45</f>
        <v>467</v>
      </c>
      <c r="F62" s="163"/>
      <c r="G62" s="163"/>
      <c r="H62" s="163">
        <f>'将来負担比率（分子）の構造'!K$45</f>
        <v>462</v>
      </c>
      <c r="I62" s="163"/>
      <c r="J62" s="163"/>
      <c r="K62" s="163">
        <f>'将来負担比率（分子）の構造'!L$45</f>
        <v>477</v>
      </c>
      <c r="L62" s="163"/>
      <c r="M62" s="163"/>
      <c r="N62" s="163">
        <f>'将来負担比率（分子）の構造'!M$45</f>
        <v>458</v>
      </c>
      <c r="O62" s="163"/>
      <c r="P62" s="163"/>
    </row>
    <row r="63" spans="1:16" x14ac:dyDescent="0.2">
      <c r="A63" s="163" t="s">
        <v>34</v>
      </c>
      <c r="B63" s="163">
        <f>'将来負担比率（分子）の構造'!I$44</f>
        <v>243</v>
      </c>
      <c r="C63" s="163"/>
      <c r="D63" s="163"/>
      <c r="E63" s="163">
        <f>'将来負担比率（分子）の構造'!J$44</f>
        <v>237</v>
      </c>
      <c r="F63" s="163"/>
      <c r="G63" s="163"/>
      <c r="H63" s="163">
        <f>'将来負担比率（分子）の構造'!K$44</f>
        <v>245</v>
      </c>
      <c r="I63" s="163"/>
      <c r="J63" s="163"/>
      <c r="K63" s="163">
        <f>'将来負担比率（分子）の構造'!L$44</f>
        <v>242</v>
      </c>
      <c r="L63" s="163"/>
      <c r="M63" s="163"/>
      <c r="N63" s="163">
        <f>'将来負担比率（分子）の構造'!M$44</f>
        <v>226</v>
      </c>
      <c r="O63" s="163"/>
      <c r="P63" s="163"/>
    </row>
    <row r="64" spans="1:16" x14ac:dyDescent="0.2">
      <c r="A64" s="163" t="s">
        <v>33</v>
      </c>
      <c r="B64" s="163">
        <f>'将来負担比率（分子）の構造'!I$43</f>
        <v>1554</v>
      </c>
      <c r="C64" s="163"/>
      <c r="D64" s="163"/>
      <c r="E64" s="163">
        <f>'将来負担比率（分子）の構造'!J$43</f>
        <v>1601</v>
      </c>
      <c r="F64" s="163"/>
      <c r="G64" s="163"/>
      <c r="H64" s="163">
        <f>'将来負担比率（分子）の構造'!K$43</f>
        <v>1868</v>
      </c>
      <c r="I64" s="163"/>
      <c r="J64" s="163"/>
      <c r="K64" s="163">
        <f>'将来負担比率（分子）の構造'!L$43</f>
        <v>2761</v>
      </c>
      <c r="L64" s="163"/>
      <c r="M64" s="163"/>
      <c r="N64" s="163">
        <f>'将来負担比率（分子）の構造'!M$43</f>
        <v>3548</v>
      </c>
      <c r="O64" s="163"/>
      <c r="P64" s="163"/>
    </row>
    <row r="65" spans="1:16" x14ac:dyDescent="0.2">
      <c r="A65" s="163" t="s">
        <v>32</v>
      </c>
      <c r="B65" s="163">
        <f>'将来負担比率（分子）の構造'!I$42</f>
        <v>19</v>
      </c>
      <c r="C65" s="163"/>
      <c r="D65" s="163"/>
      <c r="E65" s="163">
        <f>'将来負担比率（分子）の構造'!J$42</f>
        <v>12</v>
      </c>
      <c r="F65" s="163"/>
      <c r="G65" s="163"/>
      <c r="H65" s="163">
        <f>'将来負担比率（分子）の構造'!K$42</f>
        <v>349</v>
      </c>
      <c r="I65" s="163"/>
      <c r="J65" s="163"/>
      <c r="K65" s="163">
        <f>'将来負担比率（分子）の構造'!L$42</f>
        <v>343</v>
      </c>
      <c r="L65" s="163"/>
      <c r="M65" s="163"/>
      <c r="N65" s="163">
        <f>'将来負担比率（分子）の構造'!M$42</f>
        <v>383</v>
      </c>
      <c r="O65" s="163"/>
      <c r="P65" s="163"/>
    </row>
    <row r="66" spans="1:16" x14ac:dyDescent="0.2">
      <c r="A66" s="163" t="s">
        <v>31</v>
      </c>
      <c r="B66" s="163">
        <f>'将来負担比率（分子）の構造'!I$41</f>
        <v>3285</v>
      </c>
      <c r="C66" s="163"/>
      <c r="D66" s="163"/>
      <c r="E66" s="163">
        <f>'将来負担比率（分子）の構造'!J$41</f>
        <v>3363</v>
      </c>
      <c r="F66" s="163"/>
      <c r="G66" s="163"/>
      <c r="H66" s="163">
        <f>'将来負担比率（分子）の構造'!K$41</f>
        <v>3388</v>
      </c>
      <c r="I66" s="163"/>
      <c r="J66" s="163"/>
      <c r="K66" s="163">
        <f>'将来負担比率（分子）の構造'!L$41</f>
        <v>3429</v>
      </c>
      <c r="L66" s="163"/>
      <c r="M66" s="163"/>
      <c r="N66" s="163">
        <f>'将来負担比率（分子）の構造'!M$41</f>
        <v>3322</v>
      </c>
      <c r="O66" s="163"/>
      <c r="P66" s="163"/>
    </row>
    <row r="67" spans="1:16" x14ac:dyDescent="0.2">
      <c r="A67" s="163" t="s">
        <v>72</v>
      </c>
      <c r="B67" s="163" t="e">
        <f>NA()</f>
        <v>#N/A</v>
      </c>
      <c r="C67" s="163">
        <f>IF(ISNUMBER('将来負担比率（分子）の構造'!I$53), IF('将来負担比率（分子）の構造'!I$53 &lt; 0, 0, '将来負担比率（分子）の構造'!I$53), NA())</f>
        <v>775</v>
      </c>
      <c r="D67" s="163" t="e">
        <f>NA()</f>
        <v>#N/A</v>
      </c>
      <c r="E67" s="163" t="e">
        <f>NA()</f>
        <v>#N/A</v>
      </c>
      <c r="F67" s="163">
        <f>IF(ISNUMBER('将来負担比率（分子）の構造'!J$53), IF('将来負担比率（分子）の構造'!J$53 &lt; 0, 0, '将来負担比率（分子）の構造'!J$53), NA())</f>
        <v>274</v>
      </c>
      <c r="G67" s="163" t="e">
        <f>NA()</f>
        <v>#N/A</v>
      </c>
      <c r="H67" s="163" t="e">
        <f>NA()</f>
        <v>#N/A</v>
      </c>
      <c r="I67" s="163">
        <f>IF(ISNUMBER('将来負担比率（分子）の構造'!K$53), IF('将来負担比率（分子）の構造'!K$53 &lt; 0, 0, '将来負担比率（分子）の構造'!K$53), NA())</f>
        <v>924</v>
      </c>
      <c r="J67" s="163" t="e">
        <f>NA()</f>
        <v>#N/A</v>
      </c>
      <c r="K67" s="163" t="e">
        <f>NA()</f>
        <v>#N/A</v>
      </c>
      <c r="L67" s="163">
        <f>IF(ISNUMBER('将来負担比率（分子）の構造'!L$53), IF('将来負担比率（分子）の構造'!L$53 &lt; 0, 0, '将来負担比率（分子）の構造'!L$53), NA())</f>
        <v>1866</v>
      </c>
      <c r="M67" s="163" t="e">
        <f>NA()</f>
        <v>#N/A</v>
      </c>
      <c r="N67" s="163" t="e">
        <f>NA()</f>
        <v>#N/A</v>
      </c>
      <c r="O67" s="163">
        <f>IF(ISNUMBER('将来負担比率（分子）の構造'!M$53), IF('将来負担比率（分子）の構造'!M$53 &lt; 0, 0, '将来負担比率（分子）の構造'!M$53), NA())</f>
        <v>2791</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956</v>
      </c>
      <c r="C72" s="167">
        <f>基金残高に係る経年分析!G55</f>
        <v>902</v>
      </c>
      <c r="D72" s="167">
        <f>基金残高に係る経年分析!H55</f>
        <v>784</v>
      </c>
    </row>
    <row r="73" spans="1:16" x14ac:dyDescent="0.2">
      <c r="A73" s="166" t="s">
        <v>75</v>
      </c>
      <c r="B73" s="167">
        <f>基金残高に係る経年分析!F56</f>
        <v>3</v>
      </c>
      <c r="C73" s="167">
        <f>基金残高に係る経年分析!G56</f>
        <v>3</v>
      </c>
      <c r="D73" s="167">
        <f>基金残高に係る経年分析!H56</f>
        <v>3</v>
      </c>
    </row>
    <row r="74" spans="1:16" x14ac:dyDescent="0.2">
      <c r="A74" s="166" t="s">
        <v>76</v>
      </c>
      <c r="B74" s="167">
        <f>基金残高に係る経年分析!F57</f>
        <v>871</v>
      </c>
      <c r="C74" s="167">
        <f>基金残高に係る経年分析!G57</f>
        <v>751</v>
      </c>
      <c r="D74" s="167">
        <f>基金残高に係る経年分析!H57</f>
        <v>681</v>
      </c>
    </row>
  </sheetData>
  <sheetProtection algorithmName="SHA-512" hashValue="jF56r2wnBknLRNU2kLencu9BpZ68okylOlT1v1ISRUecn2KjxubbXjox7M8hfkUODLSzLhMBDDYqJb1WhEdtJw==" saltValue="KtEtj/I1Uqr3WBnyXJzi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T1"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716013</v>
      </c>
      <c r="S5" s="613"/>
      <c r="T5" s="613"/>
      <c r="U5" s="613"/>
      <c r="V5" s="613"/>
      <c r="W5" s="613"/>
      <c r="X5" s="613"/>
      <c r="Y5" s="614"/>
      <c r="Z5" s="615">
        <v>14.6</v>
      </c>
      <c r="AA5" s="615"/>
      <c r="AB5" s="615"/>
      <c r="AC5" s="615"/>
      <c r="AD5" s="616">
        <v>716013</v>
      </c>
      <c r="AE5" s="616"/>
      <c r="AF5" s="616"/>
      <c r="AG5" s="616"/>
      <c r="AH5" s="616"/>
      <c r="AI5" s="616"/>
      <c r="AJ5" s="616"/>
      <c r="AK5" s="616"/>
      <c r="AL5" s="617">
        <v>27.1</v>
      </c>
      <c r="AM5" s="618"/>
      <c r="AN5" s="618"/>
      <c r="AO5" s="619"/>
      <c r="AP5" s="609" t="s">
        <v>217</v>
      </c>
      <c r="AQ5" s="610"/>
      <c r="AR5" s="610"/>
      <c r="AS5" s="610"/>
      <c r="AT5" s="610"/>
      <c r="AU5" s="610"/>
      <c r="AV5" s="610"/>
      <c r="AW5" s="610"/>
      <c r="AX5" s="610"/>
      <c r="AY5" s="610"/>
      <c r="AZ5" s="610"/>
      <c r="BA5" s="610"/>
      <c r="BB5" s="610"/>
      <c r="BC5" s="610"/>
      <c r="BD5" s="610"/>
      <c r="BE5" s="610"/>
      <c r="BF5" s="611"/>
      <c r="BG5" s="623">
        <v>715861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56137</v>
      </c>
      <c r="S6" s="624"/>
      <c r="T6" s="624"/>
      <c r="U6" s="624"/>
      <c r="V6" s="624"/>
      <c r="W6" s="624"/>
      <c r="X6" s="624"/>
      <c r="Y6" s="625"/>
      <c r="Z6" s="626">
        <v>1.1000000000000001</v>
      </c>
      <c r="AA6" s="626"/>
      <c r="AB6" s="626"/>
      <c r="AC6" s="626"/>
      <c r="AD6" s="627">
        <v>56137</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715861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70255</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70255</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239</v>
      </c>
      <c r="S7" s="624"/>
      <c r="T7" s="624"/>
      <c r="U7" s="624"/>
      <c r="V7" s="624"/>
      <c r="W7" s="624"/>
      <c r="X7" s="624"/>
      <c r="Y7" s="625"/>
      <c r="Z7" s="626">
        <v>0</v>
      </c>
      <c r="AA7" s="626"/>
      <c r="AB7" s="626"/>
      <c r="AC7" s="626"/>
      <c r="AD7" s="627">
        <v>239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242175</v>
      </c>
      <c r="BH7" s="624"/>
      <c r="BI7" s="624"/>
      <c r="BJ7" s="624"/>
      <c r="BK7" s="624"/>
      <c r="BL7" s="624"/>
      <c r="BM7" s="624"/>
      <c r="BN7" s="625"/>
      <c r="BO7" s="626">
        <v>33.799999999999997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976910</v>
      </c>
      <c r="CS7" s="624"/>
      <c r="CT7" s="624"/>
      <c r="CU7" s="624"/>
      <c r="CV7" s="624"/>
      <c r="CW7" s="624"/>
      <c r="CX7" s="624"/>
      <c r="CY7" s="625"/>
      <c r="CZ7" s="626">
        <v>21.3</v>
      </c>
      <c r="DA7" s="626"/>
      <c r="DB7" s="626"/>
      <c r="DC7" s="626"/>
      <c r="DD7" s="632">
        <v>43340</v>
      </c>
      <c r="DE7" s="624"/>
      <c r="DF7" s="624"/>
      <c r="DG7" s="624"/>
      <c r="DH7" s="624"/>
      <c r="DI7" s="624"/>
      <c r="DJ7" s="624"/>
      <c r="DK7" s="624"/>
      <c r="DL7" s="624"/>
      <c r="DM7" s="624"/>
      <c r="DN7" s="624"/>
      <c r="DO7" s="624"/>
      <c r="DP7" s="625"/>
      <c r="DQ7" s="632">
        <v>774623</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3812</v>
      </c>
      <c r="S8" s="624"/>
      <c r="T8" s="624"/>
      <c r="U8" s="624"/>
      <c r="V8" s="624"/>
      <c r="W8" s="624"/>
      <c r="X8" s="624"/>
      <c r="Y8" s="625"/>
      <c r="Z8" s="626">
        <v>0.1</v>
      </c>
      <c r="AA8" s="626"/>
      <c r="AB8" s="626"/>
      <c r="AC8" s="626"/>
      <c r="AD8" s="627">
        <v>3812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9393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1044957</v>
      </c>
      <c r="CS8" s="624"/>
      <c r="CT8" s="624"/>
      <c r="CU8" s="624"/>
      <c r="CV8" s="624"/>
      <c r="CW8" s="624"/>
      <c r="CX8" s="624"/>
      <c r="CY8" s="625"/>
      <c r="CZ8" s="626">
        <v>22.8</v>
      </c>
      <c r="DA8" s="626"/>
      <c r="DB8" s="626"/>
      <c r="DC8" s="626"/>
      <c r="DD8" s="632" t="s">
        <v>122</v>
      </c>
      <c r="DE8" s="624"/>
      <c r="DF8" s="624"/>
      <c r="DG8" s="624"/>
      <c r="DH8" s="624"/>
      <c r="DI8" s="624"/>
      <c r="DJ8" s="624"/>
      <c r="DK8" s="624"/>
      <c r="DL8" s="624"/>
      <c r="DM8" s="624"/>
      <c r="DN8" s="624"/>
      <c r="DO8" s="624"/>
      <c r="DP8" s="625"/>
      <c r="DQ8" s="632">
        <v>608617</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4915</v>
      </c>
      <c r="S9" s="624"/>
      <c r="T9" s="624"/>
      <c r="U9" s="624"/>
      <c r="V9" s="624"/>
      <c r="W9" s="624"/>
      <c r="X9" s="624"/>
      <c r="Y9" s="625"/>
      <c r="Z9" s="626">
        <v>0.1</v>
      </c>
      <c r="AA9" s="626"/>
      <c r="AB9" s="626"/>
      <c r="AC9" s="626"/>
      <c r="AD9" s="627">
        <v>4915</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208491</v>
      </c>
      <c r="BH9" s="624"/>
      <c r="BI9" s="624"/>
      <c r="BJ9" s="624"/>
      <c r="BK9" s="624"/>
      <c r="BL9" s="624"/>
      <c r="BM9" s="624"/>
      <c r="BN9" s="625"/>
      <c r="BO9" s="626">
        <v>29.1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423404</v>
      </c>
      <c r="CS9" s="624"/>
      <c r="CT9" s="624"/>
      <c r="CU9" s="624"/>
      <c r="CV9" s="624"/>
      <c r="CW9" s="624"/>
      <c r="CX9" s="624"/>
      <c r="CY9" s="625"/>
      <c r="CZ9" s="626">
        <v>9.1999999999999993</v>
      </c>
      <c r="DA9" s="626"/>
      <c r="DB9" s="626"/>
      <c r="DC9" s="626"/>
      <c r="DD9" s="632">
        <v>3231</v>
      </c>
      <c r="DE9" s="624"/>
      <c r="DF9" s="624"/>
      <c r="DG9" s="624"/>
      <c r="DH9" s="624"/>
      <c r="DI9" s="624"/>
      <c r="DJ9" s="624"/>
      <c r="DK9" s="624"/>
      <c r="DL9" s="624"/>
      <c r="DM9" s="624"/>
      <c r="DN9" s="624"/>
      <c r="DO9" s="624"/>
      <c r="DP9" s="625"/>
      <c r="DQ9" s="632">
        <v>403473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15365</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102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168412</v>
      </c>
      <c r="S11" s="624"/>
      <c r="T11" s="624"/>
      <c r="U11" s="624"/>
      <c r="V11" s="624"/>
      <c r="W11" s="624"/>
      <c r="X11" s="624"/>
      <c r="Y11" s="625"/>
      <c r="Z11" s="628">
        <v>3.4</v>
      </c>
      <c r="AA11" s="629"/>
      <c r="AB11" s="629"/>
      <c r="AC11" s="635"/>
      <c r="AD11" s="632">
        <v>168412</v>
      </c>
      <c r="AE11" s="624"/>
      <c r="AF11" s="624"/>
      <c r="AG11" s="624"/>
      <c r="AH11" s="624"/>
      <c r="AI11" s="624"/>
      <c r="AJ11" s="624"/>
      <c r="AK11" s="625"/>
      <c r="AL11" s="628">
        <v>6.4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8926</v>
      </c>
      <c r="BH11" s="624"/>
      <c r="BI11" s="624"/>
      <c r="BJ11" s="624"/>
      <c r="BK11" s="624"/>
      <c r="BL11" s="624"/>
      <c r="BM11" s="624"/>
      <c r="BN11" s="625"/>
      <c r="BO11" s="626">
        <v>1.2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465793</v>
      </c>
      <c r="CS11" s="624"/>
      <c r="CT11" s="624"/>
      <c r="CU11" s="624"/>
      <c r="CV11" s="624"/>
      <c r="CW11" s="624"/>
      <c r="CX11" s="624"/>
      <c r="CY11" s="625"/>
      <c r="CZ11" s="626">
        <v>10.199999999999999</v>
      </c>
      <c r="DA11" s="626"/>
      <c r="DB11" s="626"/>
      <c r="DC11" s="626"/>
      <c r="DD11" s="632">
        <v>108840</v>
      </c>
      <c r="DE11" s="624"/>
      <c r="DF11" s="624"/>
      <c r="DG11" s="624"/>
      <c r="DH11" s="624"/>
      <c r="DI11" s="624"/>
      <c r="DJ11" s="624"/>
      <c r="DK11" s="624"/>
      <c r="DL11" s="624"/>
      <c r="DM11" s="624"/>
      <c r="DN11" s="624"/>
      <c r="DO11" s="624"/>
      <c r="DP11" s="625"/>
      <c r="DQ11" s="632">
        <v>260047</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372362</v>
      </c>
      <c r="BH12" s="624"/>
      <c r="BI12" s="624"/>
      <c r="BJ12" s="624"/>
      <c r="BK12" s="624"/>
      <c r="BL12" s="624"/>
      <c r="BM12" s="624"/>
      <c r="BN12" s="625"/>
      <c r="BO12" s="626">
        <v>52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98887</v>
      </c>
      <c r="CS12" s="624"/>
      <c r="CT12" s="624"/>
      <c r="CU12" s="624"/>
      <c r="CV12" s="624"/>
      <c r="CW12" s="624"/>
      <c r="CX12" s="624"/>
      <c r="CY12" s="625"/>
      <c r="CZ12" s="626">
        <v>2.2000000000000002</v>
      </c>
      <c r="DA12" s="626"/>
      <c r="DB12" s="626"/>
      <c r="DC12" s="626"/>
      <c r="DD12" s="632">
        <v>5997</v>
      </c>
      <c r="DE12" s="624"/>
      <c r="DF12" s="624"/>
      <c r="DG12" s="624"/>
      <c r="DH12" s="624"/>
      <c r="DI12" s="624"/>
      <c r="DJ12" s="624"/>
      <c r="DK12" s="624"/>
      <c r="DL12" s="624"/>
      <c r="DM12" s="624"/>
      <c r="DN12" s="624"/>
      <c r="DO12" s="624"/>
      <c r="DP12" s="625"/>
      <c r="DQ12" s="632">
        <v>74753</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355861</v>
      </c>
      <c r="BH13" s="624"/>
      <c r="BI13" s="624"/>
      <c r="BJ13" s="624"/>
      <c r="BK13" s="624"/>
      <c r="BL13" s="624"/>
      <c r="BM13" s="624"/>
      <c r="BN13" s="625"/>
      <c r="BO13" s="626">
        <v>49.7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391668</v>
      </c>
      <c r="CS13" s="624"/>
      <c r="CT13" s="624"/>
      <c r="CU13" s="624"/>
      <c r="CV13" s="624"/>
      <c r="CW13" s="624"/>
      <c r="CX13" s="624"/>
      <c r="CY13" s="625"/>
      <c r="CZ13" s="626">
        <v>8.5</v>
      </c>
      <c r="DA13" s="626"/>
      <c r="DB13" s="626"/>
      <c r="DC13" s="626"/>
      <c r="DD13" s="632">
        <v>261910</v>
      </c>
      <c r="DE13" s="624"/>
      <c r="DF13" s="624"/>
      <c r="DG13" s="624"/>
      <c r="DH13" s="624"/>
      <c r="DI13" s="624"/>
      <c r="DJ13" s="624"/>
      <c r="DK13" s="624"/>
      <c r="DL13" s="624"/>
      <c r="DM13" s="624"/>
      <c r="DN13" s="624"/>
      <c r="DO13" s="624"/>
      <c r="DP13" s="625"/>
      <c r="DQ13" s="632">
        <v>145779</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28694</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246563</v>
      </c>
      <c r="CS14" s="624"/>
      <c r="CT14" s="624"/>
      <c r="CU14" s="624"/>
      <c r="CV14" s="624"/>
      <c r="CW14" s="624"/>
      <c r="CX14" s="624"/>
      <c r="CY14" s="625"/>
      <c r="CZ14" s="626">
        <v>5.4</v>
      </c>
      <c r="DA14" s="626"/>
      <c r="DB14" s="626"/>
      <c r="DC14" s="626"/>
      <c r="DD14" s="632">
        <v>36628</v>
      </c>
      <c r="DE14" s="624"/>
      <c r="DF14" s="624"/>
      <c r="DG14" s="624"/>
      <c r="DH14" s="624"/>
      <c r="DI14" s="624"/>
      <c r="DJ14" s="624"/>
      <c r="DK14" s="624"/>
      <c r="DL14" s="624"/>
      <c r="DM14" s="624"/>
      <c r="DN14" s="624"/>
      <c r="DO14" s="624"/>
      <c r="DP14" s="625"/>
      <c r="DQ14" s="632">
        <v>206911</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4200</v>
      </c>
      <c r="S15" s="624"/>
      <c r="T15" s="624"/>
      <c r="U15" s="624"/>
      <c r="V15" s="624"/>
      <c r="W15" s="624"/>
      <c r="X15" s="624"/>
      <c r="Y15" s="625"/>
      <c r="Z15" s="626">
        <v>0.1</v>
      </c>
      <c r="AA15" s="626"/>
      <c r="AB15" s="626"/>
      <c r="AC15" s="626"/>
      <c r="AD15" s="627">
        <v>4200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72630</v>
      </c>
      <c r="BH15" s="624"/>
      <c r="BI15" s="624"/>
      <c r="BJ15" s="624"/>
      <c r="BK15" s="624"/>
      <c r="BL15" s="624"/>
      <c r="BM15" s="624"/>
      <c r="BN15" s="625"/>
      <c r="BO15" s="626">
        <v>10.1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469235</v>
      </c>
      <c r="CS15" s="624"/>
      <c r="CT15" s="624"/>
      <c r="CU15" s="624"/>
      <c r="CV15" s="624"/>
      <c r="CW15" s="624"/>
      <c r="CX15" s="624"/>
      <c r="CY15" s="625"/>
      <c r="CZ15" s="626">
        <v>10.199999999999999</v>
      </c>
      <c r="DA15" s="626"/>
      <c r="DB15" s="626"/>
      <c r="DC15" s="626"/>
      <c r="DD15" s="632">
        <v>36407</v>
      </c>
      <c r="DE15" s="624"/>
      <c r="DF15" s="624"/>
      <c r="DG15" s="624"/>
      <c r="DH15" s="624"/>
      <c r="DI15" s="624"/>
      <c r="DJ15" s="624"/>
      <c r="DK15" s="624"/>
      <c r="DL15" s="624"/>
      <c r="DM15" s="624"/>
      <c r="DN15" s="624"/>
      <c r="DO15" s="624"/>
      <c r="DP15" s="625"/>
      <c r="DQ15" s="632">
        <v>403991</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15414</v>
      </c>
      <c r="S16" s="624"/>
      <c r="T16" s="624"/>
      <c r="U16" s="624"/>
      <c r="V16" s="624"/>
      <c r="W16" s="624"/>
      <c r="X16" s="624"/>
      <c r="Y16" s="625"/>
      <c r="Z16" s="626">
        <v>0.3</v>
      </c>
      <c r="AA16" s="626"/>
      <c r="AB16" s="626"/>
      <c r="AC16" s="626"/>
      <c r="AD16" s="627">
        <v>15414</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33812</v>
      </c>
      <c r="S17" s="624"/>
      <c r="T17" s="624"/>
      <c r="U17" s="624"/>
      <c r="V17" s="624"/>
      <c r="W17" s="624"/>
      <c r="X17" s="624"/>
      <c r="Y17" s="625"/>
      <c r="Z17" s="626">
        <v>0.7</v>
      </c>
      <c r="AA17" s="626"/>
      <c r="AB17" s="626"/>
      <c r="AC17" s="626"/>
      <c r="AD17" s="627">
        <v>33812</v>
      </c>
      <c r="AE17" s="627"/>
      <c r="AF17" s="627"/>
      <c r="AG17" s="627"/>
      <c r="AH17" s="627"/>
      <c r="AI17" s="627"/>
      <c r="AJ17" s="627"/>
      <c r="AK17" s="627"/>
      <c r="AL17" s="628">
        <v>1.3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396325</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390611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7039</v>
      </c>
      <c r="S18" s="624"/>
      <c r="T18" s="624"/>
      <c r="U18" s="624"/>
      <c r="V18" s="624"/>
      <c r="W18" s="624"/>
      <c r="X18" s="624"/>
      <c r="Y18" s="625"/>
      <c r="Z18" s="626">
        <v>0.1</v>
      </c>
      <c r="AA18" s="626"/>
      <c r="AB18" s="626"/>
      <c r="AC18" s="626"/>
      <c r="AD18" s="627">
        <v>7039</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25741</v>
      </c>
      <c r="S19" s="624"/>
      <c r="T19" s="624"/>
      <c r="U19" s="624"/>
      <c r="V19" s="624"/>
      <c r="W19" s="624"/>
      <c r="X19" s="624"/>
      <c r="Y19" s="625"/>
      <c r="Z19" s="626">
        <v>0.5</v>
      </c>
      <c r="AA19" s="626"/>
      <c r="AB19" s="626"/>
      <c r="AC19" s="626"/>
      <c r="AD19" s="627">
        <v>25741</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152</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1032</v>
      </c>
      <c r="S20" s="624"/>
      <c r="T20" s="624"/>
      <c r="U20" s="624"/>
      <c r="V20" s="624"/>
      <c r="W20" s="624"/>
      <c r="X20" s="624"/>
      <c r="Y20" s="625"/>
      <c r="Z20" s="626">
        <v>0</v>
      </c>
      <c r="AA20" s="626"/>
      <c r="AB20" s="626"/>
      <c r="AC20" s="626"/>
      <c r="AD20" s="627">
        <v>1032</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152</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4584099</v>
      </c>
      <c r="CS20" s="624"/>
      <c r="CT20" s="624"/>
      <c r="CU20" s="624"/>
      <c r="CV20" s="624"/>
      <c r="CW20" s="624"/>
      <c r="CX20" s="624"/>
      <c r="CY20" s="625"/>
      <c r="CZ20" s="626">
        <v>100</v>
      </c>
      <c r="DA20" s="626"/>
      <c r="DB20" s="626"/>
      <c r="DC20" s="626"/>
      <c r="DD20" s="632">
        <v>496353</v>
      </c>
      <c r="DE20" s="624"/>
      <c r="DF20" s="624"/>
      <c r="DG20" s="624"/>
      <c r="DH20" s="624"/>
      <c r="DI20" s="624"/>
      <c r="DJ20" s="624"/>
      <c r="DK20" s="624"/>
      <c r="DL20" s="624"/>
      <c r="DM20" s="624"/>
      <c r="DN20" s="624"/>
      <c r="DO20" s="624"/>
      <c r="DP20" s="625"/>
      <c r="DQ20" s="632">
        <v>3339162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1871421</v>
      </c>
      <c r="S21" s="624"/>
      <c r="T21" s="624"/>
      <c r="U21" s="624"/>
      <c r="V21" s="624"/>
      <c r="W21" s="624"/>
      <c r="X21" s="624"/>
      <c r="Y21" s="625"/>
      <c r="Z21" s="626">
        <v>38.1</v>
      </c>
      <c r="AA21" s="626"/>
      <c r="AB21" s="626"/>
      <c r="AC21" s="626"/>
      <c r="AD21" s="627">
        <v>1633328</v>
      </c>
      <c r="AE21" s="627"/>
      <c r="AF21" s="627"/>
      <c r="AG21" s="627"/>
      <c r="AH21" s="627"/>
      <c r="AI21" s="627"/>
      <c r="AJ21" s="627"/>
      <c r="AK21" s="627"/>
      <c r="AL21" s="628">
        <v>61.9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152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1633328</v>
      </c>
      <c r="S22" s="624"/>
      <c r="T22" s="624"/>
      <c r="U22" s="624"/>
      <c r="V22" s="624"/>
      <c r="W22" s="624"/>
      <c r="X22" s="624"/>
      <c r="Y22" s="625"/>
      <c r="Z22" s="626">
        <v>33.200000000000003</v>
      </c>
      <c r="AA22" s="626"/>
      <c r="AB22" s="626"/>
      <c r="AC22" s="626"/>
      <c r="AD22" s="627">
        <v>1633328</v>
      </c>
      <c r="AE22" s="627"/>
      <c r="AF22" s="627"/>
      <c r="AG22" s="627"/>
      <c r="AH22" s="627"/>
      <c r="AI22" s="627"/>
      <c r="AJ22" s="627"/>
      <c r="AK22" s="627"/>
      <c r="AL22" s="628">
        <v>61.9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221777</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16316</v>
      </c>
      <c r="S24" s="624"/>
      <c r="T24" s="624"/>
      <c r="U24" s="624"/>
      <c r="V24" s="624"/>
      <c r="W24" s="624"/>
      <c r="X24" s="624"/>
      <c r="Y24" s="625"/>
      <c r="Z24" s="626">
        <v>0.3</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1761768</v>
      </c>
      <c r="CS24" s="613"/>
      <c r="CT24" s="613"/>
      <c r="CU24" s="613"/>
      <c r="CV24" s="613"/>
      <c r="CW24" s="613"/>
      <c r="CX24" s="613"/>
      <c r="CY24" s="614"/>
      <c r="CZ24" s="617">
        <v>38.4</v>
      </c>
      <c r="DA24" s="618"/>
      <c r="DB24" s="618"/>
      <c r="DC24" s="634"/>
      <c r="DD24" s="655">
        <v>1338080</v>
      </c>
      <c r="DE24" s="613"/>
      <c r="DF24" s="613"/>
      <c r="DG24" s="613"/>
      <c r="DH24" s="613"/>
      <c r="DI24" s="613"/>
      <c r="DJ24" s="613"/>
      <c r="DK24" s="614"/>
      <c r="DL24" s="655">
        <v>1175003</v>
      </c>
      <c r="DM24" s="613"/>
      <c r="DN24" s="613"/>
      <c r="DO24" s="613"/>
      <c r="DP24" s="613"/>
      <c r="DQ24" s="613"/>
      <c r="DR24" s="613"/>
      <c r="DS24" s="613"/>
      <c r="DT24" s="613"/>
      <c r="DU24" s="613"/>
      <c r="DV24" s="614"/>
      <c r="DW24" s="617">
        <v>44.4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2874375</v>
      </c>
      <c r="S25" s="624"/>
      <c r="T25" s="624"/>
      <c r="U25" s="624"/>
      <c r="V25" s="624"/>
      <c r="W25" s="624"/>
      <c r="X25" s="624"/>
      <c r="Y25" s="625"/>
      <c r="Z25" s="626">
        <v>58.5</v>
      </c>
      <c r="AA25" s="626"/>
      <c r="AB25" s="626"/>
      <c r="AC25" s="626"/>
      <c r="AD25" s="627">
        <v>2636282</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787894</v>
      </c>
      <c r="CS25" s="656"/>
      <c r="CT25" s="656"/>
      <c r="CU25" s="656"/>
      <c r="CV25" s="656"/>
      <c r="CW25" s="656"/>
      <c r="CX25" s="656"/>
      <c r="CY25" s="657"/>
      <c r="CZ25" s="628">
        <v>17.2</v>
      </c>
      <c r="DA25" s="653"/>
      <c r="DB25" s="653"/>
      <c r="DC25" s="658"/>
      <c r="DD25" s="632">
        <v>729339</v>
      </c>
      <c r="DE25" s="656"/>
      <c r="DF25" s="656"/>
      <c r="DG25" s="656"/>
      <c r="DH25" s="656"/>
      <c r="DI25" s="656"/>
      <c r="DJ25" s="656"/>
      <c r="DK25" s="657"/>
      <c r="DL25" s="632">
        <v>653613</v>
      </c>
      <c r="DM25" s="656"/>
      <c r="DN25" s="656"/>
      <c r="DO25" s="656"/>
      <c r="DP25" s="656"/>
      <c r="DQ25" s="656"/>
      <c r="DR25" s="656"/>
      <c r="DS25" s="656"/>
      <c r="DT25" s="656"/>
      <c r="DU25" s="656"/>
      <c r="DV25" s="657"/>
      <c r="DW25" s="628">
        <v>24.7</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580</v>
      </c>
      <c r="S26" s="624"/>
      <c r="T26" s="624"/>
      <c r="U26" s="624"/>
      <c r="V26" s="624"/>
      <c r="W26" s="624"/>
      <c r="X26" s="624"/>
      <c r="Y26" s="625"/>
      <c r="Z26" s="626">
        <v>0</v>
      </c>
      <c r="AA26" s="626"/>
      <c r="AB26" s="626"/>
      <c r="AC26" s="626"/>
      <c r="AD26" s="627">
        <v>580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389059</v>
      </c>
      <c r="CS26" s="624"/>
      <c r="CT26" s="624"/>
      <c r="CU26" s="624"/>
      <c r="CV26" s="624"/>
      <c r="CW26" s="624"/>
      <c r="CX26" s="624"/>
      <c r="CY26" s="625"/>
      <c r="CZ26" s="628">
        <v>8.5</v>
      </c>
      <c r="DA26" s="653"/>
      <c r="DB26" s="653"/>
      <c r="DC26" s="658"/>
      <c r="DD26" s="632">
        <v>351297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1700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716013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577549</v>
      </c>
      <c r="CS27" s="656"/>
      <c r="CT27" s="656"/>
      <c r="CU27" s="656"/>
      <c r="CV27" s="656"/>
      <c r="CW27" s="656"/>
      <c r="CX27" s="656"/>
      <c r="CY27" s="657"/>
      <c r="CZ27" s="628">
        <v>12.6</v>
      </c>
      <c r="DA27" s="653"/>
      <c r="DB27" s="653"/>
      <c r="DC27" s="658"/>
      <c r="DD27" s="632">
        <v>218130</v>
      </c>
      <c r="DE27" s="656"/>
      <c r="DF27" s="656"/>
      <c r="DG27" s="656"/>
      <c r="DH27" s="656"/>
      <c r="DI27" s="656"/>
      <c r="DJ27" s="656"/>
      <c r="DK27" s="657"/>
      <c r="DL27" s="632">
        <v>130779</v>
      </c>
      <c r="DM27" s="656"/>
      <c r="DN27" s="656"/>
      <c r="DO27" s="656"/>
      <c r="DP27" s="656"/>
      <c r="DQ27" s="656"/>
      <c r="DR27" s="656"/>
      <c r="DS27" s="656"/>
      <c r="DT27" s="656"/>
      <c r="DU27" s="656"/>
      <c r="DV27" s="657"/>
      <c r="DW27" s="628">
        <v>4.9000000000000004</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45613</v>
      </c>
      <c r="S28" s="624"/>
      <c r="T28" s="624"/>
      <c r="U28" s="624"/>
      <c r="V28" s="624"/>
      <c r="W28" s="624"/>
      <c r="X28" s="624"/>
      <c r="Y28" s="625"/>
      <c r="Z28" s="626">
        <v>0.9</v>
      </c>
      <c r="AA28" s="626"/>
      <c r="AB28" s="626"/>
      <c r="AC28" s="626"/>
      <c r="AD28" s="627">
        <v>1772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396325</v>
      </c>
      <c r="CS28" s="624"/>
      <c r="CT28" s="624"/>
      <c r="CU28" s="624"/>
      <c r="CV28" s="624"/>
      <c r="CW28" s="624"/>
      <c r="CX28" s="624"/>
      <c r="CY28" s="625"/>
      <c r="CZ28" s="628">
        <v>8.6</v>
      </c>
      <c r="DA28" s="653"/>
      <c r="DB28" s="653"/>
      <c r="DC28" s="658"/>
      <c r="DD28" s="632">
        <v>390611</v>
      </c>
      <c r="DE28" s="624"/>
      <c r="DF28" s="624"/>
      <c r="DG28" s="624"/>
      <c r="DH28" s="624"/>
      <c r="DI28" s="624"/>
      <c r="DJ28" s="624"/>
      <c r="DK28" s="625"/>
      <c r="DL28" s="632">
        <v>390611</v>
      </c>
      <c r="DM28" s="624"/>
      <c r="DN28" s="624"/>
      <c r="DO28" s="624"/>
      <c r="DP28" s="624"/>
      <c r="DQ28" s="624"/>
      <c r="DR28" s="624"/>
      <c r="DS28" s="624"/>
      <c r="DT28" s="624"/>
      <c r="DU28" s="624"/>
      <c r="DV28" s="625"/>
      <c r="DW28" s="628">
        <v>14.8</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3166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396325</v>
      </c>
      <c r="CS29" s="656"/>
      <c r="CT29" s="656"/>
      <c r="CU29" s="656"/>
      <c r="CV29" s="656"/>
      <c r="CW29" s="656"/>
      <c r="CX29" s="656"/>
      <c r="CY29" s="657"/>
      <c r="CZ29" s="628">
        <v>8.6</v>
      </c>
      <c r="DA29" s="653"/>
      <c r="DB29" s="653"/>
      <c r="DC29" s="658"/>
      <c r="DD29" s="632">
        <v>390611</v>
      </c>
      <c r="DE29" s="656"/>
      <c r="DF29" s="656"/>
      <c r="DG29" s="656"/>
      <c r="DH29" s="656"/>
      <c r="DI29" s="656"/>
      <c r="DJ29" s="656"/>
      <c r="DK29" s="657"/>
      <c r="DL29" s="632">
        <v>390611</v>
      </c>
      <c r="DM29" s="656"/>
      <c r="DN29" s="656"/>
      <c r="DO29" s="656"/>
      <c r="DP29" s="656"/>
      <c r="DQ29" s="656"/>
      <c r="DR29" s="656"/>
      <c r="DS29" s="656"/>
      <c r="DT29" s="656"/>
      <c r="DU29" s="656"/>
      <c r="DV29" s="657"/>
      <c r="DW29" s="628">
        <v>14.8</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507320</v>
      </c>
      <c r="S30" s="624"/>
      <c r="T30" s="624"/>
      <c r="U30" s="624"/>
      <c r="V30" s="624"/>
      <c r="W30" s="624"/>
      <c r="X30" s="624"/>
      <c r="Y30" s="625"/>
      <c r="Z30" s="626">
        <v>10.3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384021</v>
      </c>
      <c r="CS30" s="624"/>
      <c r="CT30" s="624"/>
      <c r="CU30" s="624"/>
      <c r="CV30" s="624"/>
      <c r="CW30" s="624"/>
      <c r="CX30" s="624"/>
      <c r="CY30" s="625"/>
      <c r="CZ30" s="628">
        <v>8.4</v>
      </c>
      <c r="DA30" s="653"/>
      <c r="DB30" s="653"/>
      <c r="DC30" s="658"/>
      <c r="DD30" s="632">
        <v>378307</v>
      </c>
      <c r="DE30" s="624"/>
      <c r="DF30" s="624"/>
      <c r="DG30" s="624"/>
      <c r="DH30" s="624"/>
      <c r="DI30" s="624"/>
      <c r="DJ30" s="624"/>
      <c r="DK30" s="625"/>
      <c r="DL30" s="632">
        <v>378307</v>
      </c>
      <c r="DM30" s="624"/>
      <c r="DN30" s="624"/>
      <c r="DO30" s="624"/>
      <c r="DP30" s="624"/>
      <c r="DQ30" s="624"/>
      <c r="DR30" s="624"/>
      <c r="DS30" s="624"/>
      <c r="DT30" s="624"/>
      <c r="DU30" s="624"/>
      <c r="DV30" s="625"/>
      <c r="DW30" s="628">
        <v>14.3</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97.2</v>
      </c>
      <c r="BN31" s="667"/>
      <c r="BO31" s="667"/>
      <c r="BP31" s="667"/>
      <c r="BQ31" s="668"/>
      <c r="BR31" s="670">
        <v>99.1</v>
      </c>
      <c r="BS31" s="667"/>
      <c r="BT31" s="667"/>
      <c r="BU31" s="667"/>
      <c r="BV31" s="667"/>
      <c r="BW31" s="667"/>
      <c r="BX31" s="618">
        <v>97.2</v>
      </c>
      <c r="BY31" s="667"/>
      <c r="BZ31" s="667"/>
      <c r="CA31" s="667"/>
      <c r="CB31" s="668"/>
      <c r="CD31" s="663"/>
      <c r="CE31" s="664"/>
      <c r="CF31" s="620" t="s">
        <v>301</v>
      </c>
      <c r="CG31" s="621"/>
      <c r="CH31" s="621"/>
      <c r="CI31" s="621"/>
      <c r="CJ31" s="621"/>
      <c r="CK31" s="621"/>
      <c r="CL31" s="621"/>
      <c r="CM31" s="621"/>
      <c r="CN31" s="621"/>
      <c r="CO31" s="621"/>
      <c r="CP31" s="621"/>
      <c r="CQ31" s="622"/>
      <c r="CR31" s="623">
        <v>12304</v>
      </c>
      <c r="CS31" s="656"/>
      <c r="CT31" s="656"/>
      <c r="CU31" s="656"/>
      <c r="CV31" s="656"/>
      <c r="CW31" s="656"/>
      <c r="CX31" s="656"/>
      <c r="CY31" s="657"/>
      <c r="CZ31" s="628">
        <v>0.3</v>
      </c>
      <c r="DA31" s="653"/>
      <c r="DB31" s="653"/>
      <c r="DC31" s="658"/>
      <c r="DD31" s="632">
        <v>12304</v>
      </c>
      <c r="DE31" s="656"/>
      <c r="DF31" s="656"/>
      <c r="DG31" s="656"/>
      <c r="DH31" s="656"/>
      <c r="DI31" s="656"/>
      <c r="DJ31" s="656"/>
      <c r="DK31" s="657"/>
      <c r="DL31" s="632">
        <v>12304</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352808</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99.3</v>
      </c>
      <c r="BH32" s="656"/>
      <c r="BI32" s="656"/>
      <c r="BJ32" s="656"/>
      <c r="BK32" s="656"/>
      <c r="BL32" s="656"/>
      <c r="BM32" s="629">
        <v>96.4</v>
      </c>
      <c r="BN32" s="656"/>
      <c r="BO32" s="656"/>
      <c r="BP32" s="656"/>
      <c r="BQ32" s="669"/>
      <c r="BR32" s="680">
        <v>98.8</v>
      </c>
      <c r="BS32" s="656"/>
      <c r="BT32" s="656"/>
      <c r="BU32" s="656"/>
      <c r="BV32" s="656"/>
      <c r="BW32" s="656"/>
      <c r="BX32" s="629">
        <v>96.6</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9711</v>
      </c>
      <c r="S33" s="624"/>
      <c r="T33" s="624"/>
      <c r="U33" s="624"/>
      <c r="V33" s="624"/>
      <c r="W33" s="624"/>
      <c r="X33" s="624"/>
      <c r="Y33" s="625"/>
      <c r="Z33" s="626">
        <v>0.2</v>
      </c>
      <c r="AA33" s="626"/>
      <c r="AB33" s="626"/>
      <c r="AC33" s="626"/>
      <c r="AD33" s="627">
        <v>886</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99.3</v>
      </c>
      <c r="BH33" s="682"/>
      <c r="BI33" s="682"/>
      <c r="BJ33" s="682"/>
      <c r="BK33" s="682"/>
      <c r="BL33" s="682"/>
      <c r="BM33" s="683">
        <v>97</v>
      </c>
      <c r="BN33" s="682"/>
      <c r="BO33" s="682"/>
      <c r="BP33" s="682"/>
      <c r="BQ33" s="684"/>
      <c r="BR33" s="681">
        <v>99.2</v>
      </c>
      <c r="BS33" s="682"/>
      <c r="BT33" s="682"/>
      <c r="BU33" s="682"/>
      <c r="BV33" s="682"/>
      <c r="BW33" s="682"/>
      <c r="BX33" s="683">
        <v>96.9</v>
      </c>
      <c r="BY33" s="682"/>
      <c r="BZ33" s="682"/>
      <c r="CA33" s="682"/>
      <c r="CB33" s="684"/>
      <c r="CD33" s="620" t="s">
        <v>308</v>
      </c>
      <c r="CE33" s="621"/>
      <c r="CF33" s="621"/>
      <c r="CG33" s="621"/>
      <c r="CH33" s="621"/>
      <c r="CI33" s="621"/>
      <c r="CJ33" s="621"/>
      <c r="CK33" s="621"/>
      <c r="CL33" s="621"/>
      <c r="CM33" s="621"/>
      <c r="CN33" s="621"/>
      <c r="CO33" s="621"/>
      <c r="CP33" s="621"/>
      <c r="CQ33" s="622"/>
      <c r="CR33" s="623">
        <v>2325978</v>
      </c>
      <c r="CS33" s="656"/>
      <c r="CT33" s="656"/>
      <c r="CU33" s="656"/>
      <c r="CV33" s="656"/>
      <c r="CW33" s="656"/>
      <c r="CX33" s="656"/>
      <c r="CY33" s="657"/>
      <c r="CZ33" s="628">
        <v>50.7</v>
      </c>
      <c r="DA33" s="653"/>
      <c r="DB33" s="653"/>
      <c r="DC33" s="658"/>
      <c r="DD33" s="632">
        <v>1919568</v>
      </c>
      <c r="DE33" s="656"/>
      <c r="DF33" s="656"/>
      <c r="DG33" s="656"/>
      <c r="DH33" s="656"/>
      <c r="DI33" s="656"/>
      <c r="DJ33" s="656"/>
      <c r="DK33" s="657"/>
      <c r="DL33" s="632">
        <v>1350127</v>
      </c>
      <c r="DM33" s="656"/>
      <c r="DN33" s="656"/>
      <c r="DO33" s="656"/>
      <c r="DP33" s="656"/>
      <c r="DQ33" s="656"/>
      <c r="DR33" s="656"/>
      <c r="DS33" s="656"/>
      <c r="DT33" s="656"/>
      <c r="DU33" s="656"/>
      <c r="DV33" s="657"/>
      <c r="DW33" s="628">
        <v>51</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36076</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750265</v>
      </c>
      <c r="CS34" s="624"/>
      <c r="CT34" s="624"/>
      <c r="CU34" s="624"/>
      <c r="CV34" s="624"/>
      <c r="CW34" s="624"/>
      <c r="CX34" s="624"/>
      <c r="CY34" s="625"/>
      <c r="CZ34" s="628">
        <v>16.399999999999999</v>
      </c>
      <c r="DA34" s="653"/>
      <c r="DB34" s="653"/>
      <c r="DC34" s="658"/>
      <c r="DD34" s="632">
        <v>530514</v>
      </c>
      <c r="DE34" s="624"/>
      <c r="DF34" s="624"/>
      <c r="DG34" s="624"/>
      <c r="DH34" s="624"/>
      <c r="DI34" s="624"/>
      <c r="DJ34" s="624"/>
      <c r="DK34" s="625"/>
      <c r="DL34" s="632">
        <v>446847</v>
      </c>
      <c r="DM34" s="624"/>
      <c r="DN34" s="624"/>
      <c r="DO34" s="624"/>
      <c r="DP34" s="624"/>
      <c r="DQ34" s="624"/>
      <c r="DR34" s="624"/>
      <c r="DS34" s="624"/>
      <c r="DT34" s="624"/>
      <c r="DU34" s="624"/>
      <c r="DV34" s="625"/>
      <c r="DW34" s="628">
        <v>16.899999999999999</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378884</v>
      </c>
      <c r="S35" s="624"/>
      <c r="T35" s="624"/>
      <c r="U35" s="624"/>
      <c r="V35" s="624"/>
      <c r="W35" s="624"/>
      <c r="X35" s="624"/>
      <c r="Y35" s="625"/>
      <c r="Z35" s="626">
        <v>7.7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99480</v>
      </c>
      <c r="CS35" s="656"/>
      <c r="CT35" s="656"/>
      <c r="CU35" s="656"/>
      <c r="CV35" s="656"/>
      <c r="CW35" s="656"/>
      <c r="CX35" s="656"/>
      <c r="CY35" s="657"/>
      <c r="CZ35" s="628">
        <v>2.2000000000000002</v>
      </c>
      <c r="DA35" s="653"/>
      <c r="DB35" s="653"/>
      <c r="DC35" s="658"/>
      <c r="DD35" s="632">
        <v>58004</v>
      </c>
      <c r="DE35" s="656"/>
      <c r="DF35" s="656"/>
      <c r="DG35" s="656"/>
      <c r="DH35" s="656"/>
      <c r="DI35" s="656"/>
      <c r="DJ35" s="656"/>
      <c r="DK35" s="657"/>
      <c r="DL35" s="632">
        <v>45660</v>
      </c>
      <c r="DM35" s="656"/>
      <c r="DN35" s="656"/>
      <c r="DO35" s="656"/>
      <c r="DP35" s="656"/>
      <c r="DQ35" s="656"/>
      <c r="DR35" s="656"/>
      <c r="DS35" s="656"/>
      <c r="DT35" s="656"/>
      <c r="DU35" s="656"/>
      <c r="DV35" s="657"/>
      <c r="DW35" s="628">
        <v>1.7</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369970</v>
      </c>
      <c r="S36" s="624"/>
      <c r="T36" s="624"/>
      <c r="U36" s="624"/>
      <c r="V36" s="624"/>
      <c r="W36" s="624"/>
      <c r="X36" s="624"/>
      <c r="Y36" s="625"/>
      <c r="Z36" s="626">
        <v>7.5</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587618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64158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992212</v>
      </c>
      <c r="CS36" s="624"/>
      <c r="CT36" s="624"/>
      <c r="CU36" s="624"/>
      <c r="CV36" s="624"/>
      <c r="CW36" s="624"/>
      <c r="CX36" s="624"/>
      <c r="CY36" s="625"/>
      <c r="CZ36" s="628">
        <v>21.6</v>
      </c>
      <c r="DA36" s="653"/>
      <c r="DB36" s="653"/>
      <c r="DC36" s="658"/>
      <c r="DD36" s="632">
        <v>904892</v>
      </c>
      <c r="DE36" s="624"/>
      <c r="DF36" s="624"/>
      <c r="DG36" s="624"/>
      <c r="DH36" s="624"/>
      <c r="DI36" s="624"/>
      <c r="DJ36" s="624"/>
      <c r="DK36" s="625"/>
      <c r="DL36" s="632">
        <v>634439</v>
      </c>
      <c r="DM36" s="624"/>
      <c r="DN36" s="624"/>
      <c r="DO36" s="624"/>
      <c r="DP36" s="624"/>
      <c r="DQ36" s="624"/>
      <c r="DR36" s="624"/>
      <c r="DS36" s="624"/>
      <c r="DT36" s="624"/>
      <c r="DU36" s="624"/>
      <c r="DV36" s="625"/>
      <c r="DW36" s="628">
        <v>24</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84405</v>
      </c>
      <c r="S37" s="624"/>
      <c r="T37" s="624"/>
      <c r="U37" s="624"/>
      <c r="V37" s="624"/>
      <c r="W37" s="624"/>
      <c r="X37" s="624"/>
      <c r="Y37" s="625"/>
      <c r="Z37" s="626">
        <v>1.7</v>
      </c>
      <c r="AA37" s="626"/>
      <c r="AB37" s="626"/>
      <c r="AC37" s="626"/>
      <c r="AD37" s="627">
        <v>3</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154673</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53235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350172</v>
      </c>
      <c r="CS37" s="656"/>
      <c r="CT37" s="656"/>
      <c r="CU37" s="656"/>
      <c r="CV37" s="656"/>
      <c r="CW37" s="656"/>
      <c r="CX37" s="656"/>
      <c r="CY37" s="657"/>
      <c r="CZ37" s="628">
        <v>7.6</v>
      </c>
      <c r="DA37" s="653"/>
      <c r="DB37" s="653"/>
      <c r="DC37" s="658"/>
      <c r="DD37" s="632">
        <v>350172</v>
      </c>
      <c r="DE37" s="656"/>
      <c r="DF37" s="656"/>
      <c r="DG37" s="656"/>
      <c r="DH37" s="656"/>
      <c r="DI37" s="656"/>
      <c r="DJ37" s="656"/>
      <c r="DK37" s="657"/>
      <c r="DL37" s="632">
        <v>350172</v>
      </c>
      <c r="DM37" s="656"/>
      <c r="DN37" s="656"/>
      <c r="DO37" s="656"/>
      <c r="DP37" s="656"/>
      <c r="DQ37" s="656"/>
      <c r="DR37" s="656"/>
      <c r="DS37" s="656"/>
      <c r="DT37" s="656"/>
      <c r="DU37" s="656"/>
      <c r="DV37" s="657"/>
      <c r="DW37" s="628">
        <v>13.2</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250561</v>
      </c>
      <c r="S38" s="624"/>
      <c r="T38" s="624"/>
      <c r="U38" s="624"/>
      <c r="V38" s="624"/>
      <c r="W38" s="624"/>
      <c r="X38" s="624"/>
      <c r="Y38" s="625"/>
      <c r="Z38" s="626">
        <v>5.0999999999999996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129880</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807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290892</v>
      </c>
      <c r="CS38" s="624"/>
      <c r="CT38" s="624"/>
      <c r="CU38" s="624"/>
      <c r="CV38" s="624"/>
      <c r="CW38" s="624"/>
      <c r="CX38" s="624"/>
      <c r="CY38" s="625"/>
      <c r="CZ38" s="628">
        <v>6.3</v>
      </c>
      <c r="DA38" s="653"/>
      <c r="DB38" s="653"/>
      <c r="DC38" s="658"/>
      <c r="DD38" s="632">
        <v>236116</v>
      </c>
      <c r="DE38" s="624"/>
      <c r="DF38" s="624"/>
      <c r="DG38" s="624"/>
      <c r="DH38" s="624"/>
      <c r="DI38" s="624"/>
      <c r="DJ38" s="624"/>
      <c r="DK38" s="625"/>
      <c r="DL38" s="632">
        <v>223181</v>
      </c>
      <c r="DM38" s="624"/>
      <c r="DN38" s="624"/>
      <c r="DO38" s="624"/>
      <c r="DP38" s="624"/>
      <c r="DQ38" s="624"/>
      <c r="DR38" s="624"/>
      <c r="DS38" s="624"/>
      <c r="DT38" s="624"/>
      <c r="DU38" s="624"/>
      <c r="DV38" s="625"/>
      <c r="DW38" s="628">
        <v>8.4</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12173</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1269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184094</v>
      </c>
      <c r="CS39" s="656"/>
      <c r="CT39" s="656"/>
      <c r="CU39" s="656"/>
      <c r="CV39" s="656"/>
      <c r="CW39" s="656"/>
      <c r="CX39" s="656"/>
      <c r="CY39" s="657"/>
      <c r="CZ39" s="628">
        <v>4</v>
      </c>
      <c r="DA39" s="653"/>
      <c r="DB39" s="653"/>
      <c r="DC39" s="658"/>
      <c r="DD39" s="632">
        <v>181007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6961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6517</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77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9035</v>
      </c>
      <c r="CS40" s="624"/>
      <c r="CT40" s="624"/>
      <c r="CU40" s="624"/>
      <c r="CV40" s="624"/>
      <c r="CW40" s="624"/>
      <c r="CX40" s="624"/>
      <c r="CY40" s="625"/>
      <c r="CZ40" s="628">
        <v>0.2</v>
      </c>
      <c r="DA40" s="653"/>
      <c r="DB40" s="653"/>
      <c r="DC40" s="658"/>
      <c r="DD40" s="632">
        <v>9035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4915169</v>
      </c>
      <c r="S41" s="696"/>
      <c r="T41" s="696"/>
      <c r="U41" s="696"/>
      <c r="V41" s="696"/>
      <c r="W41" s="696"/>
      <c r="X41" s="696"/>
      <c r="Y41" s="700"/>
      <c r="Z41" s="701">
        <v>100</v>
      </c>
      <c r="AA41" s="701"/>
      <c r="AB41" s="701"/>
      <c r="AC41" s="701"/>
      <c r="AD41" s="702">
        <v>2639523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70899</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213476</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353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496353</v>
      </c>
      <c r="CS42" s="656"/>
      <c r="CT42" s="656"/>
      <c r="CU42" s="656"/>
      <c r="CV42" s="656"/>
      <c r="CW42" s="656"/>
      <c r="CX42" s="656"/>
      <c r="CY42" s="657"/>
      <c r="CZ42" s="628">
        <v>10.8</v>
      </c>
      <c r="DA42" s="653"/>
      <c r="DB42" s="653"/>
      <c r="DC42" s="658"/>
      <c r="DD42" s="632">
        <v>81514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9693</v>
      </c>
      <c r="CS43" s="656"/>
      <c r="CT43" s="656"/>
      <c r="CU43" s="656"/>
      <c r="CV43" s="656"/>
      <c r="CW43" s="656"/>
      <c r="CX43" s="656"/>
      <c r="CY43" s="657"/>
      <c r="CZ43" s="628">
        <v>0.2</v>
      </c>
      <c r="DA43" s="653"/>
      <c r="DB43" s="653"/>
      <c r="DC43" s="658"/>
      <c r="DD43" s="632">
        <v>9693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496353</v>
      </c>
      <c r="CS44" s="624"/>
      <c r="CT44" s="624"/>
      <c r="CU44" s="624"/>
      <c r="CV44" s="624"/>
      <c r="CW44" s="624"/>
      <c r="CX44" s="624"/>
      <c r="CY44" s="625"/>
      <c r="CZ44" s="628">
        <v>10.8</v>
      </c>
      <c r="DA44" s="629"/>
      <c r="DB44" s="629"/>
      <c r="DC44" s="635"/>
      <c r="DD44" s="632">
        <v>81514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207749</v>
      </c>
      <c r="CS45" s="656"/>
      <c r="CT45" s="656"/>
      <c r="CU45" s="656"/>
      <c r="CV45" s="656"/>
      <c r="CW45" s="656"/>
      <c r="CX45" s="656"/>
      <c r="CY45" s="657"/>
      <c r="CZ45" s="628">
        <v>4.5</v>
      </c>
      <c r="DA45" s="653"/>
      <c r="DB45" s="653"/>
      <c r="DC45" s="658"/>
      <c r="DD45" s="632">
        <v>28333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280776</v>
      </c>
      <c r="CS46" s="624"/>
      <c r="CT46" s="624"/>
      <c r="CU46" s="624"/>
      <c r="CV46" s="624"/>
      <c r="CW46" s="624"/>
      <c r="CX46" s="624"/>
      <c r="CY46" s="625"/>
      <c r="CZ46" s="628">
        <v>6.1</v>
      </c>
      <c r="DA46" s="629"/>
      <c r="DB46" s="629"/>
      <c r="DC46" s="635"/>
      <c r="DD46" s="632">
        <v>52753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4584099</v>
      </c>
      <c r="CS49" s="682"/>
      <c r="CT49" s="682"/>
      <c r="CU49" s="682"/>
      <c r="CV49" s="682"/>
      <c r="CW49" s="682"/>
      <c r="CX49" s="682"/>
      <c r="CY49" s="711"/>
      <c r="CZ49" s="703">
        <v>100</v>
      </c>
      <c r="DA49" s="712"/>
      <c r="DB49" s="712"/>
      <c r="DC49" s="713"/>
      <c r="DD49" s="714">
        <v>3339162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589Da5zqjqPuEeWMH7JupM6osTkGaGpijmg0Xnys9G4Q4hi852z7V8rHJspu5a1zWVg33G5L3H71XiYlkGHQ==" saltValue="ZYYgP9S2GEEibo9ZJkU+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78" sqref="AU78:AY78"/>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4917</v>
      </c>
      <c r="R7" s="753"/>
      <c r="S7" s="753"/>
      <c r="T7" s="753"/>
      <c r="U7" s="753"/>
      <c r="V7" s="753">
        <v>4586</v>
      </c>
      <c r="W7" s="753"/>
      <c r="X7" s="753"/>
      <c r="Y7" s="753"/>
      <c r="Z7" s="753"/>
      <c r="AA7" s="753">
        <v>331</v>
      </c>
      <c r="AB7" s="753"/>
      <c r="AC7" s="753"/>
      <c r="AD7" s="753"/>
      <c r="AE7" s="754"/>
      <c r="AF7" s="755">
        <v>261</v>
      </c>
      <c r="AG7" s="756"/>
      <c r="AH7" s="756"/>
      <c r="AI7" s="756"/>
      <c r="AJ7" s="757"/>
      <c r="AK7" s="758">
        <v>379</v>
      </c>
      <c r="AL7" s="759"/>
      <c r="AM7" s="759"/>
      <c r="AN7" s="759"/>
      <c r="AO7" s="759"/>
      <c r="AP7" s="759">
        <v>3322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-3</v>
      </c>
      <c r="CI7" s="744"/>
      <c r="CJ7" s="744"/>
      <c r="CK7" s="744"/>
      <c r="CL7" s="745"/>
      <c r="CM7" s="743">
        <v>16</v>
      </c>
      <c r="CN7" s="744"/>
      <c r="CO7" s="744"/>
      <c r="CP7" s="744"/>
      <c r="CQ7" s="745"/>
      <c r="CR7" s="743" t="s">
        <v>548</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261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675</v>
      </c>
      <c r="R28" s="823"/>
      <c r="S28" s="823"/>
      <c r="T28" s="823"/>
      <c r="U28" s="823"/>
      <c r="V28" s="823">
        <v>611</v>
      </c>
      <c r="W28" s="823"/>
      <c r="X28" s="823"/>
      <c r="Y28" s="823"/>
      <c r="Z28" s="823"/>
      <c r="AA28" s="823">
        <v>64</v>
      </c>
      <c r="AB28" s="823"/>
      <c r="AC28" s="823"/>
      <c r="AD28" s="823"/>
      <c r="AE28" s="824"/>
      <c r="AF28" s="825">
        <v>64</v>
      </c>
      <c r="AG28" s="823"/>
      <c r="AH28" s="823"/>
      <c r="AI28" s="823"/>
      <c r="AJ28" s="826"/>
      <c r="AK28" s="827">
        <v>71</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768</v>
      </c>
      <c r="R29" s="784"/>
      <c r="S29" s="784"/>
      <c r="T29" s="784"/>
      <c r="U29" s="784"/>
      <c r="V29" s="784">
        <v>716</v>
      </c>
      <c r="W29" s="784"/>
      <c r="X29" s="784"/>
      <c r="Y29" s="784"/>
      <c r="Z29" s="784"/>
      <c r="AA29" s="784">
        <v>52</v>
      </c>
      <c r="AB29" s="784"/>
      <c r="AC29" s="784"/>
      <c r="AD29" s="784"/>
      <c r="AE29" s="785"/>
      <c r="AF29" s="786">
        <v>52</v>
      </c>
      <c r="AG29" s="787"/>
      <c r="AH29" s="787"/>
      <c r="AI29" s="787"/>
      <c r="AJ29" s="788"/>
      <c r="AK29" s="834">
        <v>113</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73</v>
      </c>
      <c r="R30" s="784"/>
      <c r="S30" s="784"/>
      <c r="T30" s="784"/>
      <c r="U30" s="784"/>
      <c r="V30" s="784">
        <v>73</v>
      </c>
      <c r="W30" s="784"/>
      <c r="X30" s="784"/>
      <c r="Y30" s="784"/>
      <c r="Z30" s="784"/>
      <c r="AA30" s="784">
        <v>0</v>
      </c>
      <c r="AB30" s="784"/>
      <c r="AC30" s="784"/>
      <c r="AD30" s="784"/>
      <c r="AE30" s="785"/>
      <c r="AF30" s="786">
        <v>0</v>
      </c>
      <c r="AG30" s="787"/>
      <c r="AH30" s="787"/>
      <c r="AI30" s="787"/>
      <c r="AJ30" s="788"/>
      <c r="AK30" s="834">
        <v>24</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246</v>
      </c>
      <c r="R31" s="784"/>
      <c r="S31" s="784"/>
      <c r="T31" s="784"/>
      <c r="U31" s="784"/>
      <c r="V31" s="784">
        <v>241</v>
      </c>
      <c r="W31" s="784"/>
      <c r="X31" s="784"/>
      <c r="Y31" s="784"/>
      <c r="Z31" s="784"/>
      <c r="AA31" s="784">
        <v>5</v>
      </c>
      <c r="AB31" s="784"/>
      <c r="AC31" s="784"/>
      <c r="AD31" s="784"/>
      <c r="AE31" s="785"/>
      <c r="AF31" s="786">
        <v>409</v>
      </c>
      <c r="AG31" s="787"/>
      <c r="AH31" s="787"/>
      <c r="AI31" s="787"/>
      <c r="AJ31" s="788"/>
      <c r="AK31" s="834">
        <v>130</v>
      </c>
      <c r="AL31" s="830"/>
      <c r="AM31" s="830"/>
      <c r="AN31" s="830"/>
      <c r="AO31" s="830"/>
      <c r="AP31" s="830">
        <v>2070</v>
      </c>
      <c r="AQ31" s="830"/>
      <c r="AR31" s="830"/>
      <c r="AS31" s="830"/>
      <c r="AT31" s="830"/>
      <c r="AU31" s="830">
        <v>16</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185</v>
      </c>
      <c r="R32" s="784"/>
      <c r="S32" s="784"/>
      <c r="T32" s="784"/>
      <c r="U32" s="784"/>
      <c r="V32" s="784">
        <v>165</v>
      </c>
      <c r="W32" s="784"/>
      <c r="X32" s="784"/>
      <c r="Y32" s="784"/>
      <c r="Z32" s="784"/>
      <c r="AA32" s="784">
        <v>20</v>
      </c>
      <c r="AB32" s="784"/>
      <c r="AC32" s="784"/>
      <c r="AD32" s="784"/>
      <c r="AE32" s="785"/>
      <c r="AF32" s="786">
        <v>268</v>
      </c>
      <c r="AG32" s="787"/>
      <c r="AH32" s="787"/>
      <c r="AI32" s="787"/>
      <c r="AJ32" s="788"/>
      <c r="AK32" s="834">
        <v>87</v>
      </c>
      <c r="AL32" s="830"/>
      <c r="AM32" s="830"/>
      <c r="AN32" s="830"/>
      <c r="AO32" s="830"/>
      <c r="AP32" s="830">
        <v>1652</v>
      </c>
      <c r="AQ32" s="830"/>
      <c r="AR32" s="830"/>
      <c r="AS32" s="830"/>
      <c r="AT32" s="830"/>
      <c r="AU32" s="830">
        <v>1051</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153</v>
      </c>
      <c r="R33" s="784"/>
      <c r="S33" s="784"/>
      <c r="T33" s="784"/>
      <c r="U33" s="784"/>
      <c r="V33" s="784">
        <v>153</v>
      </c>
      <c r="W33" s="784"/>
      <c r="X33" s="784"/>
      <c r="Y33" s="784"/>
      <c r="Z33" s="784"/>
      <c r="AA33" s="784" t="s">
        <v>548</v>
      </c>
      <c r="AB33" s="784"/>
      <c r="AC33" s="784"/>
      <c r="AD33" s="784"/>
      <c r="AE33" s="785"/>
      <c r="AF33" s="786" t="s">
        <v>122</v>
      </c>
      <c r="AG33" s="787"/>
      <c r="AH33" s="787"/>
      <c r="AI33" s="787"/>
      <c r="AJ33" s="788"/>
      <c r="AK33" s="834">
        <v>7</v>
      </c>
      <c r="AL33" s="830"/>
      <c r="AM33" s="830"/>
      <c r="AN33" s="830"/>
      <c r="AO33" s="830"/>
      <c r="AP33" s="830">
        <v>146</v>
      </c>
      <c r="AQ33" s="830"/>
      <c r="AR33" s="830"/>
      <c r="AS33" s="830"/>
      <c r="AT33" s="830"/>
      <c r="AU33" s="830">
        <v>52</v>
      </c>
      <c r="AV33" s="830"/>
      <c r="AW33" s="830"/>
      <c r="AX33" s="830"/>
      <c r="AY33" s="830"/>
      <c r="AZ33" s="831" t="s">
        <v>548</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794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997</v>
      </c>
      <c r="R68" s="866"/>
      <c r="S68" s="866"/>
      <c r="T68" s="866"/>
      <c r="U68" s="866"/>
      <c r="V68" s="866">
        <v>947</v>
      </c>
      <c r="W68" s="866"/>
      <c r="X68" s="866"/>
      <c r="Y68" s="866"/>
      <c r="Z68" s="866"/>
      <c r="AA68" s="866">
        <v>50</v>
      </c>
      <c r="AB68" s="866"/>
      <c r="AC68" s="866"/>
      <c r="AD68" s="866"/>
      <c r="AE68" s="866"/>
      <c r="AF68" s="866">
        <v>50</v>
      </c>
      <c r="AG68" s="866"/>
      <c r="AH68" s="866"/>
      <c r="AI68" s="866"/>
      <c r="AJ68" s="866"/>
      <c r="AK68" s="866" t="s">
        <v>558</v>
      </c>
      <c r="AL68" s="866"/>
      <c r="AM68" s="866"/>
      <c r="AN68" s="866"/>
      <c r="AO68" s="866"/>
      <c r="AP68" s="866" t="s">
        <v>558</v>
      </c>
      <c r="AQ68" s="866"/>
      <c r="AR68" s="866"/>
      <c r="AS68" s="866"/>
      <c r="AT68" s="866"/>
      <c r="AU68" s="866" t="s">
        <v>558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259339</v>
      </c>
      <c r="R69" s="830"/>
      <c r="S69" s="830"/>
      <c r="T69" s="830"/>
      <c r="U69" s="830"/>
      <c r="V69" s="830">
        <v>254515</v>
      </c>
      <c r="W69" s="830"/>
      <c r="X69" s="830"/>
      <c r="Y69" s="830"/>
      <c r="Z69" s="830"/>
      <c r="AA69" s="830">
        <v>4824</v>
      </c>
      <c r="AB69" s="830"/>
      <c r="AC69" s="830"/>
      <c r="AD69" s="830"/>
      <c r="AE69" s="830"/>
      <c r="AF69" s="830">
        <v>4824</v>
      </c>
      <c r="AG69" s="830"/>
      <c r="AH69" s="830"/>
      <c r="AI69" s="830"/>
      <c r="AJ69" s="830"/>
      <c r="AK69" s="830">
        <v>1141</v>
      </c>
      <c r="AL69" s="830"/>
      <c r="AM69" s="830"/>
      <c r="AN69" s="830"/>
      <c r="AO69" s="830"/>
      <c r="AP69" s="830" t="s">
        <v>558</v>
      </c>
      <c r="AQ69" s="830"/>
      <c r="AR69" s="830"/>
      <c r="AS69" s="830"/>
      <c r="AT69" s="830"/>
      <c r="AU69" s="830" t="s">
        <v>558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8445</v>
      </c>
      <c r="R70" s="830"/>
      <c r="S70" s="830"/>
      <c r="T70" s="830"/>
      <c r="U70" s="830"/>
      <c r="V70" s="830">
        <v>6617</v>
      </c>
      <c r="W70" s="830"/>
      <c r="X70" s="830"/>
      <c r="Y70" s="830"/>
      <c r="Z70" s="830"/>
      <c r="AA70" s="830">
        <v>1828</v>
      </c>
      <c r="AB70" s="830"/>
      <c r="AC70" s="830"/>
      <c r="AD70" s="830"/>
      <c r="AE70" s="830"/>
      <c r="AF70" s="830" t="s">
        <v>558</v>
      </c>
      <c r="AG70" s="830"/>
      <c r="AH70" s="830"/>
      <c r="AI70" s="830"/>
      <c r="AJ70" s="830"/>
      <c r="AK70" s="830">
        <v>14</v>
      </c>
      <c r="AL70" s="830"/>
      <c r="AM70" s="830"/>
      <c r="AN70" s="830"/>
      <c r="AO70" s="830"/>
      <c r="AP70" s="830" t="s">
        <v>558</v>
      </c>
      <c r="AQ70" s="830"/>
      <c r="AR70" s="830"/>
      <c r="AS70" s="830"/>
      <c r="AT70" s="830"/>
      <c r="AU70" s="830" t="s">
        <v>558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1514</v>
      </c>
      <c r="R71" s="830"/>
      <c r="S71" s="830"/>
      <c r="T71" s="830"/>
      <c r="U71" s="830"/>
      <c r="V71" s="830">
        <v>1513</v>
      </c>
      <c r="W71" s="830"/>
      <c r="X71" s="830"/>
      <c r="Y71" s="830"/>
      <c r="Z71" s="830"/>
      <c r="AA71" s="830">
        <v>1</v>
      </c>
      <c r="AB71" s="830"/>
      <c r="AC71" s="830"/>
      <c r="AD71" s="830"/>
      <c r="AE71" s="830"/>
      <c r="AF71" s="830" t="s">
        <v>558</v>
      </c>
      <c r="AG71" s="830"/>
      <c r="AH71" s="830"/>
      <c r="AI71" s="830"/>
      <c r="AJ71" s="830"/>
      <c r="AK71" s="830" t="s">
        <v>558</v>
      </c>
      <c r="AL71" s="830"/>
      <c r="AM71" s="830"/>
      <c r="AN71" s="830"/>
      <c r="AO71" s="830"/>
      <c r="AP71" s="830" t="s">
        <v>558</v>
      </c>
      <c r="AQ71" s="830"/>
      <c r="AR71" s="830"/>
      <c r="AS71" s="830"/>
      <c r="AT71" s="830"/>
      <c r="AU71" s="830" t="s">
        <v>558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2</v>
      </c>
      <c r="R72" s="830"/>
      <c r="S72" s="830"/>
      <c r="T72" s="830"/>
      <c r="U72" s="830"/>
      <c r="V72" s="830">
        <v>0</v>
      </c>
      <c r="W72" s="830"/>
      <c r="X72" s="830"/>
      <c r="Y72" s="830"/>
      <c r="Z72" s="830"/>
      <c r="AA72" s="830">
        <v>2</v>
      </c>
      <c r="AB72" s="830"/>
      <c r="AC72" s="830"/>
      <c r="AD72" s="830"/>
      <c r="AE72" s="830"/>
      <c r="AF72" s="830" t="s">
        <v>558</v>
      </c>
      <c r="AG72" s="830"/>
      <c r="AH72" s="830"/>
      <c r="AI72" s="830"/>
      <c r="AJ72" s="830"/>
      <c r="AK72" s="830" t="s">
        <v>558</v>
      </c>
      <c r="AL72" s="830"/>
      <c r="AM72" s="830"/>
      <c r="AN72" s="830"/>
      <c r="AO72" s="830"/>
      <c r="AP72" s="830" t="s">
        <v>558</v>
      </c>
      <c r="AQ72" s="830"/>
      <c r="AR72" s="830"/>
      <c r="AS72" s="830"/>
      <c r="AT72" s="830"/>
      <c r="AU72" s="830" t="s">
        <v>558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53</v>
      </c>
      <c r="R73" s="830"/>
      <c r="S73" s="830"/>
      <c r="T73" s="830"/>
      <c r="U73" s="830"/>
      <c r="V73" s="830">
        <v>29</v>
      </c>
      <c r="W73" s="830"/>
      <c r="X73" s="830"/>
      <c r="Y73" s="830"/>
      <c r="Z73" s="830"/>
      <c r="AA73" s="830">
        <v>24</v>
      </c>
      <c r="AB73" s="830"/>
      <c r="AC73" s="830"/>
      <c r="AD73" s="830"/>
      <c r="AE73" s="830"/>
      <c r="AF73" s="830" t="s">
        <v>558</v>
      </c>
      <c r="AG73" s="830"/>
      <c r="AH73" s="830"/>
      <c r="AI73" s="830"/>
      <c r="AJ73" s="830"/>
      <c r="AK73" s="830" t="s">
        <v>558</v>
      </c>
      <c r="AL73" s="830"/>
      <c r="AM73" s="830"/>
      <c r="AN73" s="830"/>
      <c r="AO73" s="830"/>
      <c r="AP73" s="830" t="s">
        <v>558</v>
      </c>
      <c r="AQ73" s="830"/>
      <c r="AR73" s="830"/>
      <c r="AS73" s="830"/>
      <c r="AT73" s="830"/>
      <c r="AU73" s="830" t="s">
        <v>558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v>43</v>
      </c>
      <c r="R74" s="830"/>
      <c r="S74" s="830"/>
      <c r="T74" s="830"/>
      <c r="U74" s="830"/>
      <c r="V74" s="830">
        <v>42</v>
      </c>
      <c r="W74" s="830"/>
      <c r="X74" s="830"/>
      <c r="Y74" s="830"/>
      <c r="Z74" s="830"/>
      <c r="AA74" s="830">
        <v>1</v>
      </c>
      <c r="AB74" s="830"/>
      <c r="AC74" s="830"/>
      <c r="AD74" s="830"/>
      <c r="AE74" s="830"/>
      <c r="AF74" s="830" t="s">
        <v>558</v>
      </c>
      <c r="AG74" s="830"/>
      <c r="AH74" s="830"/>
      <c r="AI74" s="830"/>
      <c r="AJ74" s="830"/>
      <c r="AK74" s="830" t="s">
        <v>558</v>
      </c>
      <c r="AL74" s="830"/>
      <c r="AM74" s="830"/>
      <c r="AN74" s="830"/>
      <c r="AO74" s="830"/>
      <c r="AP74" s="830" t="s">
        <v>558</v>
      </c>
      <c r="AQ74" s="830"/>
      <c r="AR74" s="830"/>
      <c r="AS74" s="830"/>
      <c r="AT74" s="830"/>
      <c r="AU74" s="830" t="s">
        <v>558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557</v>
      </c>
      <c r="C75" s="874"/>
      <c r="D75" s="874"/>
      <c r="E75" s="874"/>
      <c r="F75" s="874"/>
      <c r="G75" s="874"/>
      <c r="H75" s="874"/>
      <c r="I75" s="874"/>
      <c r="J75" s="874"/>
      <c r="K75" s="874"/>
      <c r="L75" s="874"/>
      <c r="M75" s="874"/>
      <c r="N75" s="874"/>
      <c r="O75" s="874"/>
      <c r="P75" s="875"/>
      <c r="Q75" s="877">
        <v>2480</v>
      </c>
      <c r="R75" s="878"/>
      <c r="S75" s="878"/>
      <c r="T75" s="878"/>
      <c r="U75" s="834"/>
      <c r="V75" s="879">
        <v>2433</v>
      </c>
      <c r="W75" s="878"/>
      <c r="X75" s="878"/>
      <c r="Y75" s="878"/>
      <c r="Z75" s="834"/>
      <c r="AA75" s="879">
        <v>47</v>
      </c>
      <c r="AB75" s="878"/>
      <c r="AC75" s="878"/>
      <c r="AD75" s="878"/>
      <c r="AE75" s="834"/>
      <c r="AF75" s="879">
        <v>47</v>
      </c>
      <c r="AG75" s="878"/>
      <c r="AH75" s="878"/>
      <c r="AI75" s="878"/>
      <c r="AJ75" s="834"/>
      <c r="AK75" s="879" t="s">
        <v>560</v>
      </c>
      <c r="AL75" s="878"/>
      <c r="AM75" s="878"/>
      <c r="AN75" s="878"/>
      <c r="AO75" s="834"/>
      <c r="AP75" s="879">
        <v>1072</v>
      </c>
      <c r="AQ75" s="878"/>
      <c r="AR75" s="878"/>
      <c r="AS75" s="878"/>
      <c r="AT75" s="834"/>
      <c r="AU75" s="879" t="s">
        <v>558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559</v>
      </c>
      <c r="C76" s="874"/>
      <c r="D76" s="874"/>
      <c r="E76" s="874"/>
      <c r="F76" s="874"/>
      <c r="G76" s="874"/>
      <c r="H76" s="874"/>
      <c r="I76" s="874"/>
      <c r="J76" s="874"/>
      <c r="K76" s="874"/>
      <c r="L76" s="874"/>
      <c r="M76" s="874"/>
      <c r="N76" s="874"/>
      <c r="O76" s="874"/>
      <c r="P76" s="875"/>
      <c r="Q76" s="877">
        <v>1313</v>
      </c>
      <c r="R76" s="878"/>
      <c r="S76" s="878"/>
      <c r="T76" s="878"/>
      <c r="U76" s="834"/>
      <c r="V76" s="879">
        <v>1199</v>
      </c>
      <c r="W76" s="878"/>
      <c r="X76" s="878"/>
      <c r="Y76" s="878"/>
      <c r="Z76" s="834"/>
      <c r="AA76" s="879">
        <v>114</v>
      </c>
      <c r="AB76" s="878"/>
      <c r="AC76" s="878"/>
      <c r="AD76" s="878"/>
      <c r="AE76" s="834"/>
      <c r="AF76" s="879">
        <v>114</v>
      </c>
      <c r="AG76" s="878"/>
      <c r="AH76" s="878"/>
      <c r="AI76" s="878"/>
      <c r="AJ76" s="834"/>
      <c r="AK76" s="879" t="s">
        <v>560</v>
      </c>
      <c r="AL76" s="878"/>
      <c r="AM76" s="878"/>
      <c r="AN76" s="878"/>
      <c r="AO76" s="834"/>
      <c r="AP76" s="879">
        <v>724</v>
      </c>
      <c r="AQ76" s="878"/>
      <c r="AR76" s="878"/>
      <c r="AS76" s="878"/>
      <c r="AT76" s="834"/>
      <c r="AU76" s="879" t="s">
        <v>560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561</v>
      </c>
      <c r="C77" s="874"/>
      <c r="D77" s="874"/>
      <c r="E77" s="874"/>
      <c r="F77" s="874"/>
      <c r="G77" s="874"/>
      <c r="H77" s="874"/>
      <c r="I77" s="874"/>
      <c r="J77" s="874"/>
      <c r="K77" s="874"/>
      <c r="L77" s="874"/>
      <c r="M77" s="874"/>
      <c r="N77" s="874"/>
      <c r="O77" s="874"/>
      <c r="P77" s="875"/>
      <c r="Q77" s="877">
        <v>6591</v>
      </c>
      <c r="R77" s="878"/>
      <c r="S77" s="878"/>
      <c r="T77" s="878"/>
      <c r="U77" s="834"/>
      <c r="V77" s="879">
        <v>6978</v>
      </c>
      <c r="W77" s="878"/>
      <c r="X77" s="878"/>
      <c r="Y77" s="878"/>
      <c r="Z77" s="834"/>
      <c r="AA77" s="879">
        <v>-388</v>
      </c>
      <c r="AB77" s="878"/>
      <c r="AC77" s="878"/>
      <c r="AD77" s="878"/>
      <c r="AE77" s="834"/>
      <c r="AF77" s="879">
        <v>880</v>
      </c>
      <c r="AG77" s="878"/>
      <c r="AH77" s="878"/>
      <c r="AI77" s="878"/>
      <c r="AJ77" s="834"/>
      <c r="AK77" s="879">
        <v>496</v>
      </c>
      <c r="AL77" s="878"/>
      <c r="AM77" s="878"/>
      <c r="AN77" s="878"/>
      <c r="AO77" s="834"/>
      <c r="AP77" s="879">
        <v>4838</v>
      </c>
      <c r="AQ77" s="878"/>
      <c r="AR77" s="878"/>
      <c r="AS77" s="878"/>
      <c r="AT77" s="834"/>
      <c r="AU77" s="879" t="s">
        <v>562</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372763</v>
      </c>
      <c r="AB110" s="900"/>
      <c r="AC110" s="900"/>
      <c r="AD110" s="900"/>
      <c r="AE110" s="901"/>
      <c r="AF110" s="902">
        <v>402378</v>
      </c>
      <c r="AG110" s="900"/>
      <c r="AH110" s="900"/>
      <c r="AI110" s="900"/>
      <c r="AJ110" s="901"/>
      <c r="AK110" s="902">
        <v>396325</v>
      </c>
      <c r="AL110" s="900"/>
      <c r="AM110" s="900"/>
      <c r="AN110" s="900"/>
      <c r="AO110" s="901"/>
      <c r="AP110" s="903">
        <v>17</v>
      </c>
      <c r="AQ110" s="904"/>
      <c r="AR110" s="904"/>
      <c r="AS110" s="904"/>
      <c r="AT110" s="905"/>
      <c r="AU110" s="906" t="s">
        <v>70</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3388302</v>
      </c>
      <c r="BR110" s="931"/>
      <c r="BS110" s="931"/>
      <c r="BT110" s="931"/>
      <c r="BU110" s="931"/>
      <c r="BV110" s="931">
        <v>3429348</v>
      </c>
      <c r="BW110" s="931"/>
      <c r="BX110" s="931"/>
      <c r="BY110" s="931"/>
      <c r="BZ110" s="931"/>
      <c r="CA110" s="931">
        <v>3322489</v>
      </c>
      <c r="CB110" s="931"/>
      <c r="CC110" s="931"/>
      <c r="CD110" s="931"/>
      <c r="CE110" s="931"/>
      <c r="CF110" s="944">
        <v>142.80000000000001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342650</v>
      </c>
      <c r="DH110" s="931"/>
      <c r="DI110" s="931"/>
      <c r="DJ110" s="931"/>
      <c r="DK110" s="931"/>
      <c r="DL110" s="931">
        <v>342650</v>
      </c>
      <c r="DM110" s="931"/>
      <c r="DN110" s="931"/>
      <c r="DO110" s="931"/>
      <c r="DP110" s="931"/>
      <c r="DQ110" s="931">
        <v>382500</v>
      </c>
      <c r="DR110" s="931"/>
      <c r="DS110" s="931"/>
      <c r="DT110" s="931"/>
      <c r="DU110" s="931"/>
      <c r="DV110" s="932">
        <v>16.399999999999999</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348876</v>
      </c>
      <c r="BR111" s="926"/>
      <c r="BS111" s="926"/>
      <c r="BT111" s="926"/>
      <c r="BU111" s="926"/>
      <c r="BV111" s="926">
        <v>342650</v>
      </c>
      <c r="BW111" s="926"/>
      <c r="BX111" s="926"/>
      <c r="BY111" s="926"/>
      <c r="BZ111" s="926"/>
      <c r="CA111" s="926">
        <v>382500</v>
      </c>
      <c r="CB111" s="926"/>
      <c r="CC111" s="926"/>
      <c r="CD111" s="926"/>
      <c r="CE111" s="926"/>
      <c r="CF111" s="920">
        <v>16.399999999999999</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1868231</v>
      </c>
      <c r="BR112" s="926"/>
      <c r="BS112" s="926"/>
      <c r="BT112" s="926"/>
      <c r="BU112" s="926"/>
      <c r="BV112" s="926">
        <v>2760805</v>
      </c>
      <c r="BW112" s="926"/>
      <c r="BX112" s="926"/>
      <c r="BY112" s="926"/>
      <c r="BZ112" s="926"/>
      <c r="CA112" s="926">
        <v>3547735</v>
      </c>
      <c r="CB112" s="926"/>
      <c r="CC112" s="926"/>
      <c r="CD112" s="926"/>
      <c r="CE112" s="926"/>
      <c r="CF112" s="920">
        <v>152.4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155011</v>
      </c>
      <c r="AB113" s="938"/>
      <c r="AC113" s="938"/>
      <c r="AD113" s="938"/>
      <c r="AE113" s="939"/>
      <c r="AF113" s="940">
        <v>151335</v>
      </c>
      <c r="AG113" s="938"/>
      <c r="AH113" s="938"/>
      <c r="AI113" s="938"/>
      <c r="AJ113" s="939"/>
      <c r="AK113" s="940">
        <v>148813</v>
      </c>
      <c r="AL113" s="938"/>
      <c r="AM113" s="938"/>
      <c r="AN113" s="938"/>
      <c r="AO113" s="939"/>
      <c r="AP113" s="941">
        <v>6.4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245224</v>
      </c>
      <c r="BR113" s="926"/>
      <c r="BS113" s="926"/>
      <c r="BT113" s="926"/>
      <c r="BU113" s="926"/>
      <c r="BV113" s="926">
        <v>242008</v>
      </c>
      <c r="BW113" s="926"/>
      <c r="BX113" s="926"/>
      <c r="BY113" s="926"/>
      <c r="BZ113" s="926"/>
      <c r="CA113" s="926">
        <v>226045</v>
      </c>
      <c r="CB113" s="926"/>
      <c r="CC113" s="926"/>
      <c r="CD113" s="926"/>
      <c r="CE113" s="926"/>
      <c r="CF113" s="920">
        <v>9.6999999999999993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11875</v>
      </c>
      <c r="AB114" s="959"/>
      <c r="AC114" s="959"/>
      <c r="AD114" s="959"/>
      <c r="AE114" s="960"/>
      <c r="AF114" s="961">
        <v>12468</v>
      </c>
      <c r="AG114" s="959"/>
      <c r="AH114" s="959"/>
      <c r="AI114" s="959"/>
      <c r="AJ114" s="960"/>
      <c r="AK114" s="961">
        <v>19331</v>
      </c>
      <c r="AL114" s="959"/>
      <c r="AM114" s="959"/>
      <c r="AN114" s="959"/>
      <c r="AO114" s="960"/>
      <c r="AP114" s="962">
        <v>0.8</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462350</v>
      </c>
      <c r="BR114" s="926"/>
      <c r="BS114" s="926"/>
      <c r="BT114" s="926"/>
      <c r="BU114" s="926"/>
      <c r="BV114" s="926">
        <v>477024</v>
      </c>
      <c r="BW114" s="926"/>
      <c r="BX114" s="926"/>
      <c r="BY114" s="926"/>
      <c r="BZ114" s="926"/>
      <c r="CA114" s="926">
        <v>457901</v>
      </c>
      <c r="CB114" s="926"/>
      <c r="CC114" s="926"/>
      <c r="CD114" s="926"/>
      <c r="CE114" s="926"/>
      <c r="CF114" s="920">
        <v>19.7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6320</v>
      </c>
      <c r="AB115" s="938"/>
      <c r="AC115" s="938"/>
      <c r="AD115" s="938"/>
      <c r="AE115" s="939"/>
      <c r="AF115" s="940">
        <v>6247</v>
      </c>
      <c r="AG115" s="938"/>
      <c r="AH115" s="938"/>
      <c r="AI115" s="938"/>
      <c r="AJ115" s="939"/>
      <c r="AK115" s="940">
        <v>42500</v>
      </c>
      <c r="AL115" s="938"/>
      <c r="AM115" s="938"/>
      <c r="AN115" s="938"/>
      <c r="AO115" s="939"/>
      <c r="AP115" s="941">
        <v>1.8</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6226</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545969</v>
      </c>
      <c r="AB117" s="979"/>
      <c r="AC117" s="979"/>
      <c r="AD117" s="979"/>
      <c r="AE117" s="980"/>
      <c r="AF117" s="981">
        <v>572428</v>
      </c>
      <c r="AG117" s="979"/>
      <c r="AH117" s="979"/>
      <c r="AI117" s="979"/>
      <c r="AJ117" s="980"/>
      <c r="AK117" s="981">
        <v>606969</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v>42500</v>
      </c>
      <c r="AL119" s="900"/>
      <c r="AM119" s="900"/>
      <c r="AN119" s="900"/>
      <c r="AO119" s="901"/>
      <c r="AP119" s="903">
        <v>1.8</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6312983</v>
      </c>
      <c r="BR119" s="1000"/>
      <c r="BS119" s="1000"/>
      <c r="BT119" s="1000"/>
      <c r="BU119" s="1000"/>
      <c r="BV119" s="1000">
        <v>7251835</v>
      </c>
      <c r="BW119" s="1000"/>
      <c r="BX119" s="1000"/>
      <c r="BY119" s="1000"/>
      <c r="BZ119" s="1000"/>
      <c r="CA119" s="1000">
        <v>7936670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1998503</v>
      </c>
      <c r="BR120" s="931"/>
      <c r="BS120" s="931"/>
      <c r="BT120" s="931"/>
      <c r="BU120" s="931"/>
      <c r="BV120" s="931">
        <v>1886878</v>
      </c>
      <c r="BW120" s="931"/>
      <c r="BX120" s="931"/>
      <c r="BY120" s="931"/>
      <c r="BZ120" s="931"/>
      <c r="CA120" s="931">
        <v>1698166</v>
      </c>
      <c r="CB120" s="931"/>
      <c r="CC120" s="931"/>
      <c r="CD120" s="931"/>
      <c r="CE120" s="931"/>
      <c r="CF120" s="944">
        <v>73</v>
      </c>
      <c r="CG120" s="945"/>
      <c r="CH120" s="945"/>
      <c r="CI120" s="945"/>
      <c r="CJ120" s="945"/>
      <c r="CK120" s="1006" t="s">
        <v>447</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1043757</v>
      </c>
      <c r="DH120" s="931"/>
      <c r="DI120" s="931"/>
      <c r="DJ120" s="931"/>
      <c r="DK120" s="931"/>
      <c r="DL120" s="931">
        <v>1371355</v>
      </c>
      <c r="DM120" s="931"/>
      <c r="DN120" s="931"/>
      <c r="DO120" s="931"/>
      <c r="DP120" s="931"/>
      <c r="DQ120" s="931">
        <v>1844050</v>
      </c>
      <c r="DR120" s="931"/>
      <c r="DS120" s="931"/>
      <c r="DT120" s="931"/>
      <c r="DU120" s="931"/>
      <c r="DV120" s="932">
        <v>79.2</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31058</v>
      </c>
      <c r="BR121" s="926"/>
      <c r="BS121" s="926"/>
      <c r="BT121" s="926"/>
      <c r="BU121" s="926"/>
      <c r="BV121" s="926">
        <v>25801</v>
      </c>
      <c r="BW121" s="926"/>
      <c r="BX121" s="926"/>
      <c r="BY121" s="926"/>
      <c r="BZ121" s="926"/>
      <c r="CA121" s="926">
        <v>20551</v>
      </c>
      <c r="CB121" s="926"/>
      <c r="CC121" s="926"/>
      <c r="CD121" s="926"/>
      <c r="CE121" s="926"/>
      <c r="CF121" s="920">
        <v>0.9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824474</v>
      </c>
      <c r="DH121" s="926"/>
      <c r="DI121" s="926"/>
      <c r="DJ121" s="926"/>
      <c r="DK121" s="926"/>
      <c r="DL121" s="926">
        <v>1389450</v>
      </c>
      <c r="DM121" s="926"/>
      <c r="DN121" s="926"/>
      <c r="DO121" s="926"/>
      <c r="DP121" s="926"/>
      <c r="DQ121" s="926">
        <v>1651795</v>
      </c>
      <c r="DR121" s="926"/>
      <c r="DS121" s="926"/>
      <c r="DT121" s="926"/>
      <c r="DU121" s="926"/>
      <c r="DV121" s="927">
        <v>71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3359400</v>
      </c>
      <c r="BR122" s="1000"/>
      <c r="BS122" s="1000"/>
      <c r="BT122" s="1000"/>
      <c r="BU122" s="1000"/>
      <c r="BV122" s="1000">
        <v>3472713</v>
      </c>
      <c r="BW122" s="1000"/>
      <c r="BX122" s="1000"/>
      <c r="BY122" s="1000"/>
      <c r="BZ122" s="1000"/>
      <c r="CA122" s="1000">
        <v>3426653</v>
      </c>
      <c r="CB122" s="1000"/>
      <c r="CC122" s="1000"/>
      <c r="CD122" s="1000"/>
      <c r="CE122" s="1000"/>
      <c r="CF122" s="1017">
        <v>147.19999999999999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51890</v>
      </c>
      <c r="DR122" s="926"/>
      <c r="DS122" s="926"/>
      <c r="DT122" s="926"/>
      <c r="DU122" s="926"/>
      <c r="DV122" s="927">
        <v>2.2000000000000002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6320</v>
      </c>
      <c r="AB123" s="959"/>
      <c r="AC123" s="959"/>
      <c r="AD123" s="959"/>
      <c r="AE123" s="960"/>
      <c r="AF123" s="961">
        <v>6247</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5388961</v>
      </c>
      <c r="BR123" s="1064"/>
      <c r="BS123" s="1064"/>
      <c r="BT123" s="1064"/>
      <c r="BU123" s="1064"/>
      <c r="BV123" s="1064">
        <v>5385392</v>
      </c>
      <c r="BW123" s="1064"/>
      <c r="BX123" s="1064"/>
      <c r="BY123" s="1064"/>
      <c r="BZ123" s="1064"/>
      <c r="CA123" s="1064">
        <v>5145370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41.4</v>
      </c>
      <c r="BR124" s="1027"/>
      <c r="BS124" s="1027"/>
      <c r="BT124" s="1027"/>
      <c r="BU124" s="1027"/>
      <c r="BV124" s="1027">
        <v>82.5</v>
      </c>
      <c r="BW124" s="1027"/>
      <c r="BX124" s="1027"/>
      <c r="BY124" s="1027"/>
      <c r="BZ124" s="1027"/>
      <c r="CA124" s="1027">
        <v>119.9</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5813</v>
      </c>
      <c r="AB128" s="1046"/>
      <c r="AC128" s="1046"/>
      <c r="AD128" s="1046"/>
      <c r="AE128" s="1047"/>
      <c r="AF128" s="1048">
        <v>5816</v>
      </c>
      <c r="AG128" s="1046"/>
      <c r="AH128" s="1046"/>
      <c r="AI128" s="1046"/>
      <c r="AJ128" s="1047"/>
      <c r="AK128" s="1048">
        <v>5713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2511483</v>
      </c>
      <c r="AB129" s="959"/>
      <c r="AC129" s="959"/>
      <c r="AD129" s="959"/>
      <c r="AE129" s="960"/>
      <c r="AF129" s="961">
        <v>2566880</v>
      </c>
      <c r="AG129" s="959"/>
      <c r="AH129" s="959"/>
      <c r="AI129" s="959"/>
      <c r="AJ129" s="960"/>
      <c r="AK129" s="961">
        <v>2623771</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281540</v>
      </c>
      <c r="AB130" s="959"/>
      <c r="AC130" s="959"/>
      <c r="AD130" s="959"/>
      <c r="AE130" s="960"/>
      <c r="AF130" s="961">
        <v>306995</v>
      </c>
      <c r="AG130" s="959"/>
      <c r="AH130" s="959"/>
      <c r="AI130" s="959"/>
      <c r="AJ130" s="960"/>
      <c r="AK130" s="961">
        <v>296487</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2229943</v>
      </c>
      <c r="AB131" s="986"/>
      <c r="AC131" s="986"/>
      <c r="AD131" s="986"/>
      <c r="AE131" s="987"/>
      <c r="AF131" s="985">
        <v>2259885</v>
      </c>
      <c r="AG131" s="986"/>
      <c r="AH131" s="986"/>
      <c r="AI131" s="986"/>
      <c r="AJ131" s="987"/>
      <c r="AK131" s="985">
        <v>2327284</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119.9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11.597426479999999</v>
      </c>
      <c r="AB132" s="1097"/>
      <c r="AC132" s="1097"/>
      <c r="AD132" s="1097"/>
      <c r="AE132" s="1098"/>
      <c r="AF132" s="1099">
        <v>11.488062449999999</v>
      </c>
      <c r="AG132" s="1097"/>
      <c r="AH132" s="1097"/>
      <c r="AI132" s="1097"/>
      <c r="AJ132" s="1098"/>
      <c r="AK132" s="1099">
        <v>13.095479539999999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10.7</v>
      </c>
      <c r="AB133" s="1080"/>
      <c r="AC133" s="1080"/>
      <c r="AD133" s="1080"/>
      <c r="AE133" s="1081"/>
      <c r="AF133" s="1079">
        <v>11.5</v>
      </c>
      <c r="AG133" s="1080"/>
      <c r="AH133" s="1080"/>
      <c r="AI133" s="1080"/>
      <c r="AJ133" s="1081"/>
      <c r="AK133" s="1079">
        <v>12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6tcUultbS8V9645wPLdpFnX2AQUY3A7bidb1vcb3bBxJs7QZmdnt6NMheLhoGFsQJBJaOpg+RrfNp5mDjGK6A==" saltValue="ntF8Yup0pNjlm2S/2Reo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1" zoomScaleNormal="85" zoomScaleSheetLayoutView="100" workbookViewId="0">
      <selection activeCell="AZ71" sqref="AZ71"/>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YNkvLXEbsMCbQQEO2d7wNnwQ8SdNBBrDuZfRPt7AaNaCnRLhRs8ApXetM9jaw6HCihBpnYs928GdK6p6pvI3w==" saltValue="MqWVC+sIItxZpaV8jXDs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7"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AwpKis6dEy9t5bo98aeMIBU9lFynXQMRB9Nj6qS9I0AJb0zgHl+tFKeQnOjAMv3HC44a9229Vz/3qRvq4zjPg==" saltValue="lvrkt9OUPjj9Lh0OFDea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3"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787894</v>
      </c>
      <c r="AP9" s="269">
        <v>130230</v>
      </c>
      <c r="AQ9" s="270">
        <v>154424</v>
      </c>
      <c r="AR9" s="271">
        <v>-15.7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150971</v>
      </c>
      <c r="AP10" s="272">
        <v>24954</v>
      </c>
      <c r="AQ10" s="273">
        <v>18194</v>
      </c>
      <c r="AR10" s="274">
        <v>37.200000000000003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1285</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28568</v>
      </c>
      <c r="AP13" s="272">
        <v>4722</v>
      </c>
      <c r="AQ13" s="273">
        <v>5735</v>
      </c>
      <c r="AR13" s="274">
        <v>-17.7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9693</v>
      </c>
      <c r="AP14" s="272">
        <v>1602</v>
      </c>
      <c r="AQ14" s="273">
        <v>2950</v>
      </c>
      <c r="AR14" s="274">
        <v>-45.7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-45796</v>
      </c>
      <c r="AP15" s="272">
        <v>-7570</v>
      </c>
      <c r="AQ15" s="273">
        <v>-9110</v>
      </c>
      <c r="AR15" s="274">
        <v>-16.899999999999999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931330</v>
      </c>
      <c r="AP16" s="272">
        <v>153939</v>
      </c>
      <c r="AQ16" s="273">
        <v>173477</v>
      </c>
      <c r="AR16" s="274">
        <v>-11.3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10.58</v>
      </c>
      <c r="AP21" s="286">
        <v>14.28</v>
      </c>
      <c r="AQ21" s="287">
        <v>-3.7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99.1</v>
      </c>
      <c r="AP22" s="291">
        <v>96</v>
      </c>
      <c r="AQ22" s="292">
        <v>3.1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396325</v>
      </c>
      <c r="AP32" s="300">
        <v>65508</v>
      </c>
      <c r="AQ32" s="301">
        <v>83140</v>
      </c>
      <c r="AR32" s="302">
        <v>-21.2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148813</v>
      </c>
      <c r="AP35" s="300">
        <v>24597</v>
      </c>
      <c r="AQ35" s="301">
        <v>26106</v>
      </c>
      <c r="AR35" s="302">
        <v>-5.8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19331</v>
      </c>
      <c r="AP36" s="300">
        <v>3195</v>
      </c>
      <c r="AQ36" s="301">
        <v>4689</v>
      </c>
      <c r="AR36" s="302">
        <v>-31.9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42500</v>
      </c>
      <c r="AP37" s="300">
        <v>7025</v>
      </c>
      <c r="AQ37" s="301">
        <v>554</v>
      </c>
      <c r="AR37" s="302">
        <v>1168.0999999999999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7</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-5713</v>
      </c>
      <c r="AP39" s="300">
        <v>-944</v>
      </c>
      <c r="AQ39" s="301">
        <v>-2038</v>
      </c>
      <c r="AR39" s="302">
        <v>-53.7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-296487</v>
      </c>
      <c r="AP40" s="300">
        <v>-49006</v>
      </c>
      <c r="AQ40" s="301">
        <v>-74354</v>
      </c>
      <c r="AR40" s="302">
        <v>-34.1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304769</v>
      </c>
      <c r="AP41" s="300">
        <v>50375</v>
      </c>
      <c r="AQ41" s="301">
        <v>38106</v>
      </c>
      <c r="AR41" s="302">
        <v>32.200000000000003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1427233</v>
      </c>
      <c r="AN51" s="322">
        <v>218031</v>
      </c>
      <c r="AO51" s="323">
        <v>228.4</v>
      </c>
      <c r="AP51" s="324">
        <v>200194</v>
      </c>
      <c r="AQ51" s="325">
        <v>5.2</v>
      </c>
      <c r="AR51" s="326">
        <v>223.2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562405</v>
      </c>
      <c r="AN52" s="330">
        <v>85916</v>
      </c>
      <c r="AO52" s="331">
        <v>151.6</v>
      </c>
      <c r="AP52" s="332">
        <v>106422</v>
      </c>
      <c r="AQ52" s="333">
        <v>20.100000000000001</v>
      </c>
      <c r="AR52" s="334">
        <v>131.5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586191</v>
      </c>
      <c r="AN53" s="322">
        <v>91293</v>
      </c>
      <c r="AO53" s="323">
        <v>-58.1</v>
      </c>
      <c r="AP53" s="324">
        <v>122054</v>
      </c>
      <c r="AQ53" s="325">
        <v>-39</v>
      </c>
      <c r="AR53" s="326">
        <v>-19.100000000000001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216406</v>
      </c>
      <c r="AN54" s="330">
        <v>33703</v>
      </c>
      <c r="AO54" s="331">
        <v>-60.8</v>
      </c>
      <c r="AP54" s="332">
        <v>68298</v>
      </c>
      <c r="AQ54" s="333">
        <v>-35.799999999999997</v>
      </c>
      <c r="AR54" s="334">
        <v>-25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517497</v>
      </c>
      <c r="AN55" s="322">
        <v>81986</v>
      </c>
      <c r="AO55" s="323">
        <v>-10.199999999999999</v>
      </c>
      <c r="AP55" s="324">
        <v>111644</v>
      </c>
      <c r="AQ55" s="325">
        <v>-8.5</v>
      </c>
      <c r="AR55" s="326">
        <v>-1.7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159977</v>
      </c>
      <c r="AN56" s="330">
        <v>25345</v>
      </c>
      <c r="AO56" s="331">
        <v>-24.8</v>
      </c>
      <c r="AP56" s="332">
        <v>66606</v>
      </c>
      <c r="AQ56" s="333">
        <v>-2.5</v>
      </c>
      <c r="AR56" s="334">
        <v>-22.3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924966</v>
      </c>
      <c r="AN57" s="322">
        <v>149405</v>
      </c>
      <c r="AO57" s="323">
        <v>82.2</v>
      </c>
      <c r="AP57" s="324">
        <v>127917</v>
      </c>
      <c r="AQ57" s="325">
        <v>14.6</v>
      </c>
      <c r="AR57" s="326">
        <v>67.599999999999994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417628</v>
      </c>
      <c r="AN58" s="330">
        <v>67457</v>
      </c>
      <c r="AO58" s="331">
        <v>166.2</v>
      </c>
      <c r="AP58" s="332">
        <v>69746</v>
      </c>
      <c r="AQ58" s="333">
        <v>4.7</v>
      </c>
      <c r="AR58" s="334">
        <v>161.5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496353</v>
      </c>
      <c r="AN59" s="322">
        <v>82042</v>
      </c>
      <c r="AO59" s="323">
        <v>-45.1</v>
      </c>
      <c r="AP59" s="324">
        <v>135931</v>
      </c>
      <c r="AQ59" s="325">
        <v>6.3</v>
      </c>
      <c r="AR59" s="326">
        <v>-51.4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280776</v>
      </c>
      <c r="AN60" s="330">
        <v>46409</v>
      </c>
      <c r="AO60" s="331">
        <v>-31.2</v>
      </c>
      <c r="AP60" s="332">
        <v>75320</v>
      </c>
      <c r="AQ60" s="333">
        <v>8</v>
      </c>
      <c r="AR60" s="334">
        <v>-39.200000000000003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790448</v>
      </c>
      <c r="AN61" s="337">
        <v>124551</v>
      </c>
      <c r="AO61" s="338">
        <v>39.4</v>
      </c>
      <c r="AP61" s="339">
        <v>139548</v>
      </c>
      <c r="AQ61" s="340">
        <v>-4.3</v>
      </c>
      <c r="AR61" s="326">
        <v>43.7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327438</v>
      </c>
      <c r="AN62" s="330">
        <v>51766</v>
      </c>
      <c r="AO62" s="331">
        <v>40.200000000000003</v>
      </c>
      <c r="AP62" s="332">
        <v>77278</v>
      </c>
      <c r="AQ62" s="333">
        <v>-1.1000000000000001</v>
      </c>
      <c r="AR62" s="334">
        <v>41.3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uxd0ntR7mRgaqJNVel8YpKrYmbY2ZmoUu1Ucm8gpwdr6gAThEkpCIWZoPllm4aaMSHsRXCx+HkAp1Mh9ESIPQ==" saltValue="Rno3J8TjEjKoG9JcvVB6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3"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FeZnguIfnvXLPEBuiW62JEwzP/gvYAJo2zCPjFWM0PROkhssRG0/Qulb8vPLhqAyf6EBJu5W1+z+jbXR6FLkqA==" saltValue="XmTvWsCbRjfX5B428CMd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6+IERPW/5BHXh60fvwaOuhQPMsCzn/69ZSiwgDpCnokq5bgVp6bzaZ1l5ynlBwQwLDfIW92LQw6St2wuK/6yPg==" saltValue="/bEbiC2Xj4Gdbj5+AprD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1"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28.87</v>
      </c>
      <c r="G47" s="12">
        <v>33.35</v>
      </c>
      <c r="H47" s="12">
        <v>38.06</v>
      </c>
      <c r="I47" s="12">
        <v>35.14</v>
      </c>
      <c r="J47" s="13">
        <v>29.87</v>
      </c>
    </row>
    <row r="48" spans="2:10" ht="57.75" customHeight="1" x14ac:dyDescent="0.2">
      <c r="B48" s="14"/>
      <c r="C48" s="1141" t="s">
        <v>4</v>
      </c>
      <c r="D48" s="1141"/>
      <c r="E48" s="1142"/>
      <c r="F48" s="15">
        <v>14.23</v>
      </c>
      <c r="G48" s="16">
        <v>10.15</v>
      </c>
      <c r="H48" s="16">
        <v>13.34</v>
      </c>
      <c r="I48" s="16">
        <v>13.01</v>
      </c>
      <c r="J48" s="17">
        <v>9.94</v>
      </c>
    </row>
    <row r="49" spans="2:10" ht="57.75" customHeight="1" thickBot="1" x14ac:dyDescent="0.25">
      <c r="B49" s="18"/>
      <c r="C49" s="1143" t="s">
        <v>5</v>
      </c>
      <c r="D49" s="1143"/>
      <c r="E49" s="1144"/>
      <c r="F49" s="19">
        <v>9.89</v>
      </c>
      <c r="G49" s="20">
        <v>3.56</v>
      </c>
      <c r="H49" s="20">
        <v>7.18</v>
      </c>
      <c r="I49" s="20" t="s">
        <v>532</v>
      </c>
      <c r="J49" s="21" t="s">
        <v>533</v>
      </c>
    </row>
    <row r="50" spans="2:10" ht="13.2" x14ac:dyDescent="0.2"/>
  </sheetData>
  <sheetProtection algorithmName="SHA-512" hashValue="Fzl2/GXJ6rFDsJiLge0gqgnC5SMGCaaWW9dvjwszIFl+buB84OOSi6FIiW14csCW08tjLLY9zU06eDxXj0fT1A==" saltValue="NytyG1U3QXfSmYRibw1X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須藤 泰</cp:lastModifiedBy>
  <cp:lastPrinted>2026-03-11T04:03:27Z</cp:lastPrinted>
  <dcterms:created xsi:type="dcterms:W3CDTF">2026-02-26T09:30:37Z</dcterms:created>
  <dcterms:modified xsi:type="dcterms:W3CDTF">2026-03-11T04:03:44Z</dcterms:modified>
  <cp:category/>
</cp:coreProperties>
</file>