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WS3010\Desktop\【市町村財政課311〆】令和６年度財政状況資料集の作成等について\"/>
    </mc:Choice>
  </mc:AlternateContent>
  <xr:revisionPtr revIDLastSave="0" documentId="13_ncr:1_{67FB0EF7-9450-4F88-806D-C9530643AA95}" xr6:coauthVersionLast="47" xr6:coauthVersionMax="47" xr10:uidLastSave="{00000000-0000-0000-0000-000000000000}"/>
  <bookViews>
    <workbookView xWindow="-120" yWindow="-120" windowWidth="20730" windowHeight="11040" tabRatio="79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C37" i="10"/>
  <c r="CO36" i="10"/>
  <c r="BW36" i="10"/>
  <c r="BE36" i="10"/>
  <c r="AM36" i="10"/>
  <c r="CO35" i="10"/>
  <c r="BW35" i="10"/>
  <c r="BE35" i="10"/>
  <c r="BW34" i="10"/>
  <c r="BE34" i="10"/>
  <c r="C34" i="10"/>
  <c r="CO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<sst xmlns="http://schemas.openxmlformats.org/spreadsheetml/2006/main" count="1085" uniqueCount="563">
  <si>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</si>
  <si>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</si>
  <si>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</si>
  <si>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</si>
  <si>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</si>
  <si>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</si>
  <si>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</si>
  <si>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</si>
  <si>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</si>
  <si>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</si>
  <si>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</si>
  <si>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</si>
  <si>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</si>
  <si>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</si>
  <si>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</si>
  <si>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</si>
  <si>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</si>
  <si>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</si>
  <si>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</si>
  <si>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</si>
  <si>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</si>
  <si>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</si>
  <si>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</si>
  <si>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</si>
  <si>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</si>
  <si>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</si>
  <si>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</si>
  <si>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</si>
  <si>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</si>
  <si>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</si>
  <si>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</si>
  <si>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</si>
  <si>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</si>
  <si>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</si>
  <si>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</si>
  <si>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</si>
  <si>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</si>
  <si>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</si>
  <si>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</si>
  <si>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</si>
  <si>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</si>
  <si>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</si>
  <si>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</si>
  <si>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</si>
  <si>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</si>
  <si>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</si>
  <si>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</si>
  <si>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</si>
  <si>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</si>
  <si>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</si>
  <si>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</si>
  <si>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</si>
  <si>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</si>
  <si>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</si>
  <si>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</si>
  <si>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</si>
  <si>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</si>
  <si>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</si>
  <si>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</si>
  <si>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</si>
  <si>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</si>
  <si>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</si>
  <si>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</si>
  <si>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</si>
  <si>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</si>
  <si>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</si>
  <si>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</si>
  <si>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</si>
  <si>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</si>
  <si>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</si>
  <si>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</si>
  <si>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</si>
  <si>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</si>
  <si>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</si>
  <si>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</si>
  <si>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</si>
  <si>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</si>
  <si>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</si>
  <si>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</si>
  <si>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</si>
  <si>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</si>
  <si>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</si>
  <si>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</si>
  <si>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</si>
  <si>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</si>
  <si>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</si>
  <si>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</si>
  <si>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</si>
  <si>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</si>
  <si>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</si>
  <si>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</si>
  <si>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</si>
  <si>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</si>
  <si>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</si>
  <si>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</si>
  <si>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</si>
  <si>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</si>
  <si>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</si>
  <si>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</si>
  <si>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</si>
  <si>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</si>
  <si>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</si>
  <si>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</si>
  <si>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</si>
  <si>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</si>
  <si>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</si>
  <si>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</si>
  <si>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</si>
  <si>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</si>
  <si>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</si>
  <si>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</si>
  <si>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</si>
  <si>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</si>
  <si>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</si>
  <si>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</si>
  <si>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</si>
  <si>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</si>
  <si>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</si>
  <si>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</si>
  <si>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</si>
  <si>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</si>
  <si>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</si>
  <si>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</si>
  <si>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</si>
  <si>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</si>
  <si>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</si>
  <si>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</si>
  <si>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</si>
  <si>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</si>
  <si>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</si>
  <si>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</si>
  <si>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</si>
  <si>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</si>
  <si>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</si>
  <si>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</si>
  <si>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</si>
  <si>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</si>
  <si>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</si>
  <si>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</si>
  <si>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</si>
  <si>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</si>
  <si>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</si>
  <si>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</si>
  <si>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</si>
  <si>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</si>
  <si>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</si>
  <si>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</si>
  <si>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</si>
  <si>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</si>
  <si>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</si>
  <si>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</si>
  <si>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</si>
  <si>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</si>
  <si>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</si>
  <si>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</si>
  <si>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</si>
  <si>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</si>
  <si>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</si>
  <si>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</si>
  <si>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</si>
  <si>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</si>
  <si>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</si>
  <si>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</si>
  <si>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</si>
  <si>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</si>
  <si>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</si>
  <si>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</si>
  <si>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</si>
  <si>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</si>
  <si>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</si>
  <si>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</si>
  <si>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</si>
  <si>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</si>
  <si>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</si>
  <si>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</si>
  <si>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</si>
  <si>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</si>
  <si>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</si>
  <si>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</si>
  <si>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</si>
  <si>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</si>
  <si>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</si>
  <si>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</si>
  <si>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</si>
  <si>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</si>
  <si>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</si>
  <si>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</si>
  <si>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</si>
  <si>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</si>
  <si>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</si>
  <si>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</si>
  <si>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</si>
  <si>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</si>
  <si>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</si>
  <si>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</si>
  <si>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</si>
  <si>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</si>
  <si>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</si>
  <si>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</si>
  <si>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</si>
  <si>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</si>
  <si>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</si>
  <si>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</si>
  <si>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</si>
  <si>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</si>
  <si>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</si>
  <si>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</si>
  <si>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</si>
  <si>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</si>
  <si>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</si>
  <si>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</si>
  <si>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</si>
  <si>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</si>
  <si>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</si>
  <si>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</si>
  <si>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</si>
  <si>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</si>
  <si>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</si>
  <si>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</si>
  <si>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</si>
  <si>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</si>
  <si>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</si>
  <si>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</si>
  <si>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</si>
  <si>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</si>
  <si>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</si>
  <si>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</si>
  <si>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</si>
  <si>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</si>
  <si>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</si>
  <si>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</si>
  <si>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</si>
  <si>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</si>
  <si>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</si>
  <si>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</si>
  <si>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</si>
  <si>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</si>
  <si>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</si>
  <si>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</si>
  <si>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</si>
  <si>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</si>
  <si>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</si>
  <si>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</si>
  <si>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</si>
  <si>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</si>
  <si>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</si>
  <si>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</si>
  <si>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</si>
  <si>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</si>
  <si>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</si>
  <si>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</si>
  <si>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</si>
  <si>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</si>
  <si>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</si>
  <si>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</si>
  <si>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</si>
  <si>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</si>
  <si>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</si>
  <si>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</si>
  <si>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</si>
  <si>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</si>
  <si>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</si>
  <si>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</si>
  <si>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</si>
  <si>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</si>
  <si>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</si>
  <si>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</si>
  <si>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</si>
  <si>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</si>
  <si>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</si>
  <si>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</si>
  <si>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</si>
  <si>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</si>
  <si>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</si>
  <si>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</si>
  <si>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</si>
  <si>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</si>
  <si>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</si>
  <si>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</si>
  <si>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</si>
  <si>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</si>
  <si>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</si>
  <si>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</si>
  <si>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</si>
  <si>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</si>
  <si>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</si>
  <si>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</si>
  <si>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</si>
  <si>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</si>
  <si>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</si>
  <si>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</si>
  <si>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</si>
  <si>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</si>
  <si>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</si>
  <si>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</si>
  <si>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</si>
  <si>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</si>
  <si>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</si>
  <si>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</si>
  <si>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</si>
  <si>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</si>
  <si>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</si>
  <si>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</si>
  <si>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</si>
  <si>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</si>
  <si>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</si>
  <si>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</si>
  <si>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</si>
  <si>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</si>
  <si>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</si>
  <si>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</si>
  <si>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</si>
  <si>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</si>
  <si>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</si>
  <si>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</si>
  <si>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</si>
  <si>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</si>
  <si>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</si>
  <si>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</si>
  <si>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</si>
  <si>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</si>
  <si>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</si>
  <si>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</si>
  <si>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</si>
  <si>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</si>
  <si>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</si>
  <si>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</si>
  <si>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</si>
  <si>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</si>
  <si>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</si>
  <si>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</si>
  <si>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</si>
  <si>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</si>
  <si>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</si>
  <si>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</si>
  <si>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</si>
  <si>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</si>
  <si>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</si>
  <si>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</si>
  <si>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</si>
  <si>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</si>
  <si>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</si>
  <si>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</si>
  <si>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</si>
  <si>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</si>
  <si>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</si>
  <si>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</si>
  <si>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</si>
  <si>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</si>
  <si>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</si>
  <si>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</si>
  <si>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</si>
  <si>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</si>
  <si>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</si>
  <si>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</si>
  <si>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</si>
  <si>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</si>
  <si>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</si>
  <si>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</si>
  <si>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</si>
  <si>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</si>
  <si>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</si>
  <si>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</si>
  <si>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</si>
  <si>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</si>
  <si>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</si>
  <si>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</si>
  <si>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</si>
  <si>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</si>
  <si>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</si>
  <si>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</si>
  <si>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</si>
  <si>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</si>
  <si>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</si>
  <si>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</si>
  <si>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</si>
  <si>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</si>
  <si>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</si>
  <si>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</si>
  <si>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</si>
  <si>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</si>
  <si>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</si>
  <si>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</si>
  <si>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</si>
  <si>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</si>
  <si>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</si>
  <si>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</si>
  <si>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</si>
  <si>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</si>
  <si>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</si>
  <si>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</si>
  <si>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</si>
  <si>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</si>
  <si>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</si>
  <si>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簡易水道事業会計</t>
    <phoneticPr fontId="5"/>
  </si>
  <si>
    <t>法適用企業</t>
    <phoneticPr fontId="5"/>
  </si>
  <si>
    <t>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</si>
  <si>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</si>
  <si>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</si>
  <si>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</si>
  <si>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</si>
  <si>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</si>
  <si>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</si>
  <si>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</si>
  <si>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</si>
  <si>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</si>
  <si>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</si>
  <si>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</si>
  <si>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</si>
  <si>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</si>
  <si>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</si>
  <si>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</si>
  <si>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</si>
  <si>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</si>
  <si>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</si>
  <si>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</si>
  <si>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</si>
  <si>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</si>
  <si>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</si>
  <si>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</si>
  <si>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</si>
  <si>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</si>
  <si>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</si>
  <si>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</si>
  <si>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</si>
  <si>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</si>
  <si>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</si>
  <si>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</si>
  <si>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</si>
  <si>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</si>
  <si>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</si>
  <si>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</si>
  <si>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</si>
  <si>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</si>
  <si>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</si>
  <si>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</si>
  <si>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</si>
  <si>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</si>
  <si>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</si>
  <si>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</si>
  <si>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</si>
  <si>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</si>
  <si>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</si>
  <si>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</si>
  <si>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</si>
  <si>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</si>
  <si>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</si>
  <si>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</si>
  <si>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</si>
  <si>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</si>
  <si>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</si>
  <si>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</si>
  <si>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</si>
  <si>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</si>
  <si>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</si>
  <si>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</si>
  <si>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</si>
  <si>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</si>
  <si>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</si>
  <si>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</si>
  <si>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</si>
  <si>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</si>
  <si>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</si>
  <si>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</si>
  <si>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</si>
  <si>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</si>
  <si>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</si>
  <si>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</si>
  <si>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</si>
  <si>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</si>
  <si>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</si>
  <si>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</si>
  <si>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</si>
  <si>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</si>
  <si>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</si>
  <si>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</si>
  <si>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</si>
  <si>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</si>
  <si>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</si>
  <si>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</si>
  <si>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</si>
  <si>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</si>
  <si>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</si>
  <si>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</si>
  <si>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</si>
  <si>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</si>
  <si>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</si>
  <si>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</si>
  <si>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</si>
  <si>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</si>
  <si>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</si>
  <si>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</si>
  <si>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</si>
  <si>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</si>
  <si>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</si>
  <si>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</si>
  <si>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</si>
  <si>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</si>
  <si>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</si>
  <si>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</si>
  <si>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</si>
  <si>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</si>
  <si>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</si>
  <si>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</si>
  <si>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</si>
  <si>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</si>
  <si>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</si>
  <si>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</si>
  <si>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</si>
  <si>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</si>
  <si>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</si>
  <si>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</si>
  <si>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</si>
  <si>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</si>
  <si>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</si>
  <si>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</si>
  <si>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</si>
  <si>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</si>
  <si>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</si>
  <si>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</si>
  <si>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</si>
  <si>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</si>
  <si>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</si>
  <si>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</si>
  <si>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</si>
  <si>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</si>
  <si>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</si>
  <si>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</si>
  <si>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</si>
  <si>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</si>
  <si>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</si>
  <si>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</si>
  <si>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3.92</t>
  </si>
  <si>
    <t>一般会計</t>
  </si>
  <si>
    <t>簡易水道事業会計</t>
  </si>
  <si>
    <t>国民健康保険特別会計（直診勘定）</t>
  </si>
  <si>
    <t>集落排水事業会計</t>
  </si>
  <si>
    <t>介護保険特別会計</t>
  </si>
  <si>
    <t>学校給食センター特別会計</t>
  </si>
  <si>
    <t>村営バス事業特別会計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</si>
  <si>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</si>
  <si>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</si>
  <si>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</si>
  <si>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</si>
  <si>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</si>
  <si>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</si>
  <si>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</si>
  <si>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</si>
  <si>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白河地方土地開発公社</t>
    <rPh sb="0" eb="2">
      <t>シラカワ</t>
    </rPh>
    <rPh sb="2" eb="4">
      <t>チホウ</t>
    </rPh>
    <rPh sb="4" eb="6">
      <t>トチ</t>
    </rPh>
    <rPh sb="6" eb="8">
      <t>カイハツ</t>
    </rPh>
    <rPh sb="8" eb="10">
      <t>コウシャ</t>
    </rPh>
    <phoneticPr fontId="2"/>
  </si>
  <si>
    <t>白河地方広域市町村圏整備組合</t>
    <rPh sb="0" eb="2">
      <t>シラカワ</t>
    </rPh>
    <rPh sb="2" eb="4">
      <t>チホウ</t>
    </rPh>
    <rPh sb="4" eb="6">
      <t>コウイキ</t>
    </rPh>
    <rPh sb="6" eb="9">
      <t>シチョウソン</t>
    </rPh>
    <rPh sb="9" eb="10">
      <t>ケン</t>
    </rPh>
    <rPh sb="10" eb="12">
      <t>セイビ</t>
    </rPh>
    <rPh sb="12" eb="14">
      <t>クミアイ</t>
    </rPh>
    <phoneticPr fontId="2"/>
  </si>
  <si>
    <t>東白衛生組合</t>
    <rPh sb="0" eb="1">
      <t>ヒガシ</t>
    </rPh>
    <rPh sb="1" eb="2">
      <t>シロ</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</si>
  <si>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</si>
  <si>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</si>
  <si>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</si>
  <si>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</si>
  <si>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phoneticPr fontId="2"/>
  </si>
  <si>
    <t>福島県後期高齢者医療広域連合（一般会計）</t>
    <phoneticPr fontId="2"/>
  </si>
  <si>
    <t>福島県後期高齢者医療広域連合（後期高齢者医療特別会計）</t>
    <phoneticPr fontId="2"/>
  </si>
  <si>
    <t>公有施設整備基金</t>
    <rPh sb="0" eb="8">
      <t>コウユウシセツセイビキキン</t>
    </rPh>
    <phoneticPr fontId="2"/>
  </si>
  <si>
    <t>教育施設整備基金</t>
    <rPh sb="0" eb="4">
      <t>キョウイクシセツ</t>
    </rPh>
    <rPh sb="4" eb="6">
      <t>セイビ</t>
    </rPh>
    <rPh sb="6" eb="8">
      <t>キキン</t>
    </rPh>
    <phoneticPr fontId="2"/>
  </si>
  <si>
    <t>福祉基金</t>
    <rPh sb="0" eb="4">
      <t>フクシキキン</t>
    </rPh>
    <phoneticPr fontId="2"/>
  </si>
  <si>
    <t>森林環境譲与税基金</t>
    <rPh sb="0" eb="4">
      <t>シンリンカンキョウ</t>
    </rPh>
    <rPh sb="4" eb="7">
      <t>ジョウヨゼイ</t>
    </rPh>
    <rPh sb="7" eb="9">
      <t>キキン</t>
    </rPh>
    <phoneticPr fontId="2"/>
  </si>
  <si>
    <t>ふるさとづくり基金</t>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</si>
</sst>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1B7-4C27-AEE6-BEF03D2616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202263</c:v>
                </c:pt>
                <c:pt idx="1">
                  <c:v>85897</c:v>
                </c:pt>
                <c:pt idx="2">
                  <c:v>112224</c:v>
                </c:pt>
                <c:pt idx="3">
                  <c:v>81208</c:v>
                </c:pt>
                <c:pt idx="4">
                  <c:v>141558</c:v>
                </c:pt>
              </c:numCache>
            </c:numRef>
          </c:val>
          <c:smooth val="0"/>
          <c:extLst>
            <c:ext xmlns:c16="http://schemas.microsoft.com/office/drawing/2014/chart" uri="{C3380CC4-5D6E-409C-BE32-E72D297353CC}">
              <c16:uniqueId val="{00000001-11B7-4C27-AEE6-BEF03D2616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13.21</c:v>
                </c:pt>
                <c:pt idx="1">
                  <c:v>9.67</c:v>
                </c:pt>
                <c:pt idx="2">
                  <c:v>12.22</c:v>
                </c:pt>
                <c:pt idx="3">
                  <c:v>12.07</c:v>
                </c:pt>
                <c:pt idx="4">
                  <c:v>8.4700000000000006</c:v>
                </c:pt>
              </c:numCache>
            </c:numRef>
          </c:val>
          <c:extLst>
            <c:ext xmlns:c16="http://schemas.microsoft.com/office/drawing/2014/chart" uri="{C3380CC4-5D6E-409C-BE32-E72D297353CC}">
              <c16:uniqueId val="{00000000-5D2C-4626-83EC-C53872C615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c:v>
                </c:pt>
                <c:pt idx="1">
                  <c:v>30.11</c:v>
                </c:pt>
                <c:pt idx="2">
                  <c:v>32.130000000000003</c:v>
                </c:pt>
                <c:pt idx="3">
                  <c:v>35.5</c:v>
                </c:pt>
                <c:pt idx="4">
                  <c:v>34.020000000000003</c:v>
                </c:pt>
              </c:numCache>
            </c:numRef>
          </c:val>
          <c:extLst>
            <c:ext xmlns:c16="http://schemas.microsoft.com/office/drawing/2014/chart" uri="{C3380CC4-5D6E-409C-BE32-E72D297353CC}">
              <c16:uniqueId val="{00000001-5D2C-4626-83EC-C53872C615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c:v>
                </c:pt>
                <c:pt idx="1">
                  <c:v>1.57</c:v>
                </c:pt>
                <c:pt idx="2">
                  <c:v>2.98</c:v>
                </c:pt>
                <c:pt idx="3">
                  <c:v>2.16</c:v>
                </c:pt>
                <c:pt idx="4">
                  <c:v>-3.92</c:v>
                </c:pt>
              </c:numCache>
            </c:numRef>
          </c:val>
          <c:smooth val="0"/>
          <c:extLst>
            <c:ext xmlns:c16="http://schemas.microsoft.com/office/drawing/2014/chart" uri="{C3380CC4-5D6E-409C-BE32-E72D297353CC}">
              <c16:uniqueId val="{00000002-5D2C-4626-83EC-C53872C615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0.33</c:v>
                </c:pt>
                <c:pt idx="4">
                  <c:v>#N/A</c:v>
                </c:pt>
                <c:pt idx="5">
                  <c:v>0.45</c:v>
                </c:pt>
                <c:pt idx="6">
                  <c:v>#N/A</c:v>
                </c:pt>
                <c:pt idx="7">
                  <c:v>0.77</c:v>
                </c:pt>
                <c:pt idx="8">
                  <c:v>#N/A</c:v>
                </c:pt>
                <c:pt idx="9">
                  <c:v>0.01</c:v>
                </c:pt>
              </c:numCache>
            </c:numRef>
          </c:val>
          <c:extLst>
            <c:ext xmlns:c16="http://schemas.microsoft.com/office/drawing/2014/chart" uri="{C3380CC4-5D6E-409C-BE32-E72D297353CC}">
              <c16:uniqueId val="{00000000-21BF-4057-A7BC-67D2407451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BF-4057-A7BC-67D24074512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21BF-4057-A7BC-67D240745127}"/>
            </c:ext>
          </c:extLst>
        </c:ser>
        <c:ser>
          <c:idx val="3"/>
          <c:order val="3"/>
          <c:tx>
            <c:strRef>
              <c:f>データシート!$A$30</c:f>
              <c:strCache>
                <c:ptCount val="1"/>
                <c:pt idx="0">
                  <c:v>村営バス事業特別会計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0.12</c:v>
                </c:pt>
                <c:pt idx="8">
                  <c:v>#N/A</c:v>
                </c:pt>
                <c:pt idx="9">
                  <c:v>0.02</c:v>
                </c:pt>
              </c:numCache>
            </c:numRef>
          </c:val>
          <c:extLst>
            <c:ext xmlns:c16="http://schemas.microsoft.com/office/drawing/2014/chart" uri="{C3380CC4-5D6E-409C-BE32-E72D297353CC}">
              <c16:uniqueId val="{00000003-21BF-4057-A7BC-67D240745127}"/>
            </c:ext>
          </c:extLst>
        </c:ser>
        <c:ser>
          <c:idx val="4"/>
          <c:order val="4"/>
          <c:tx>
            <c:strRef>
              <c:f>データシート!$A$31</c:f>
              <c:strCache>
                <c:ptCount val="1"/>
                <c:pt idx="0">
                  <c:v>学校給食センター特別会計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7.0000000000000007E-2</c:v>
                </c:pt>
                <c:pt idx="4">
                  <c:v>#N/A</c:v>
                </c:pt>
                <c:pt idx="5">
                  <c:v>0.21</c:v>
                </c:pt>
                <c:pt idx="6">
                  <c:v>#N/A</c:v>
                </c:pt>
                <c:pt idx="7">
                  <c:v>0.2</c:v>
                </c:pt>
                <c:pt idx="8">
                  <c:v>#N/A</c:v>
                </c:pt>
                <c:pt idx="9">
                  <c:v>0.15</c:v>
                </c:pt>
              </c:numCache>
            </c:numRef>
          </c:val>
          <c:extLst>
            <c:ext xmlns:c16="http://schemas.microsoft.com/office/drawing/2014/chart" uri="{C3380CC4-5D6E-409C-BE32-E72D297353CC}">
              <c16:uniqueId val="{00000004-21BF-4057-A7BC-67D24074512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2.58</c:v>
                </c:pt>
                <c:pt idx="4">
                  <c:v>#N/A</c:v>
                </c:pt>
                <c:pt idx="5">
                  <c:v>1.17</c:v>
                </c:pt>
                <c:pt idx="6">
                  <c:v>#N/A</c:v>
                </c:pt>
                <c:pt idx="7">
                  <c:v>0</c:v>
                </c:pt>
                <c:pt idx="8">
                  <c:v>#N/A</c:v>
                </c:pt>
                <c:pt idx="9">
                  <c:v>0.15</c:v>
                </c:pt>
              </c:numCache>
            </c:numRef>
          </c:val>
          <c:extLst>
            <c:ext xmlns:c16="http://schemas.microsoft.com/office/drawing/2014/chart" uri="{C3380CC4-5D6E-409C-BE32-E72D297353CC}">
              <c16:uniqueId val="{00000005-21BF-4057-A7BC-67D240745127}"/>
            </c:ext>
          </c:extLst>
        </c:ser>
        <c:ser>
          <c:idx val="6"/>
          <c:order val="6"/>
          <c:tx>
            <c:strRef>
              <c:f>データシート!$A$33</c:f>
              <c:strCache>
                <c:ptCount val="1"/>
                <c:pt idx="0">
                  <c:v>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6-21BF-4057-A7BC-67D240745127}"/>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0.12</c:v>
                </c:pt>
                <c:pt idx="2">
                  <c:v>#N/A</c:v>
                </c:pt>
                <c:pt idx="3">
                  <c:v>0.31</c:v>
                </c:pt>
                <c:pt idx="4">
                  <c:v>#N/A</c:v>
                </c:pt>
                <c:pt idx="5">
                  <c:v>0.46</c:v>
                </c:pt>
                <c:pt idx="6">
                  <c:v>#N/A</c:v>
                </c:pt>
                <c:pt idx="7">
                  <c:v>0.37</c:v>
                </c:pt>
                <c:pt idx="8">
                  <c:v>#N/A</c:v>
                </c:pt>
                <c:pt idx="9">
                  <c:v>0.42</c:v>
                </c:pt>
              </c:numCache>
            </c:numRef>
          </c:val>
          <c:extLst>
            <c:ext xmlns:c16="http://schemas.microsoft.com/office/drawing/2014/chart" uri="{C3380CC4-5D6E-409C-BE32-E72D297353CC}">
              <c16:uniqueId val="{00000007-21BF-4057-A7BC-67D240745127}"/>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8-21BF-4057-A7BC-67D2407451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13.12</c:v>
                </c:pt>
                <c:pt idx="2">
                  <c:v>#N/A</c:v>
                </c:pt>
                <c:pt idx="3">
                  <c:v>9.56</c:v>
                </c:pt>
                <c:pt idx="4">
                  <c:v>#N/A</c:v>
                </c:pt>
                <c:pt idx="5">
                  <c:v>11.97</c:v>
                </c:pt>
                <c:pt idx="6">
                  <c:v>#N/A</c:v>
                </c:pt>
                <c:pt idx="7">
                  <c:v>11.74</c:v>
                </c:pt>
                <c:pt idx="8">
                  <c:v>#N/A</c:v>
                </c:pt>
                <c:pt idx="9">
                  <c:v>8.2799999999999994</c:v>
                </c:pt>
              </c:numCache>
            </c:numRef>
          </c:val>
          <c:extLst>
            <c:ext xmlns:c16="http://schemas.microsoft.com/office/drawing/2014/chart" uri="{C3380CC4-5D6E-409C-BE32-E72D297353CC}">
              <c16:uniqueId val="{00000009-21BF-4057-A7BC-67D2407451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c:v>
                </c:pt>
                <c:pt idx="5">
                  <c:v>316</c:v>
                </c:pt>
                <c:pt idx="8">
                  <c:v>286</c:v>
                </c:pt>
                <c:pt idx="11">
                  <c:v>248</c:v>
                </c:pt>
                <c:pt idx="14">
                  <c:v>231</c:v>
                </c:pt>
              </c:numCache>
            </c:numRef>
          </c:val>
          <c:extLst>
            <c:ext xmlns:c16="http://schemas.microsoft.com/office/drawing/2014/chart" uri="{C3380CC4-5D6E-409C-BE32-E72D297353CC}">
              <c16:uniqueId val="{00000000-97FA-4556-B32E-A7AE7A4385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FA-4556-B32E-A7AE7A4385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FA-4556-B32E-A7AE7A4385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6</c:v>
                </c:pt>
                <c:pt idx="9">
                  <c:v>5</c:v>
                </c:pt>
                <c:pt idx="12">
                  <c:v>5</c:v>
                </c:pt>
              </c:numCache>
            </c:numRef>
          </c:val>
          <c:extLst>
            <c:ext xmlns:c16="http://schemas.microsoft.com/office/drawing/2014/chart" uri="{C3380CC4-5D6E-409C-BE32-E72D297353CC}">
              <c16:uniqueId val="{00000003-97FA-4556-B32E-A7AE7A4385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69</c:v>
                </c:pt>
                <c:pt idx="6">
                  <c:v>66</c:v>
                </c:pt>
                <c:pt idx="9">
                  <c:v>63</c:v>
                </c:pt>
                <c:pt idx="12">
                  <c:v>63</c:v>
                </c:pt>
              </c:numCache>
            </c:numRef>
          </c:val>
          <c:extLst>
            <c:ext xmlns:c16="http://schemas.microsoft.com/office/drawing/2014/chart" uri="{C3380CC4-5D6E-409C-BE32-E72D297353CC}">
              <c16:uniqueId val="{00000004-97FA-4556-B32E-A7AE7A4385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FA-4556-B32E-A7AE7A4385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FA-4556-B32E-A7AE7A4385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357</c:v>
                </c:pt>
                <c:pt idx="3">
                  <c:v>361</c:v>
                </c:pt>
                <c:pt idx="6">
                  <c:v>363</c:v>
                </c:pt>
                <c:pt idx="9">
                  <c:v>280</c:v>
                </c:pt>
                <c:pt idx="12">
                  <c:v>254</c:v>
                </c:pt>
              </c:numCache>
            </c:numRef>
          </c:val>
          <c:extLst>
            <c:ext xmlns:c16="http://schemas.microsoft.com/office/drawing/2014/chart" uri="{C3380CC4-5D6E-409C-BE32-E72D297353CC}">
              <c16:uniqueId val="{00000007-97FA-4556-B32E-A7AE7A4385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c:v>
                </c:pt>
                <c:pt idx="2">
                  <c:v>#N/A</c:v>
                </c:pt>
                <c:pt idx="3">
                  <c:v>#N/A</c:v>
                </c:pt>
                <c:pt idx="4">
                  <c:v>119</c:v>
                </c:pt>
                <c:pt idx="5">
                  <c:v>#N/A</c:v>
                </c:pt>
                <c:pt idx="6">
                  <c:v>#N/A</c:v>
                </c:pt>
                <c:pt idx="7">
                  <c:v>149</c:v>
                </c:pt>
                <c:pt idx="8">
                  <c:v>#N/A</c:v>
                </c:pt>
                <c:pt idx="9">
                  <c:v>#N/A</c:v>
                </c:pt>
                <c:pt idx="10">
                  <c:v>100</c:v>
                </c:pt>
                <c:pt idx="11">
                  <c:v>#N/A</c:v>
                </c:pt>
                <c:pt idx="12">
                  <c:v>#N/A</c:v>
                </c:pt>
                <c:pt idx="13">
                  <c:v>91</c:v>
                </c:pt>
                <c:pt idx="14">
                  <c:v>#N/A</c:v>
                </c:pt>
              </c:numCache>
            </c:numRef>
          </c:val>
          <c:smooth val="0"/>
          <c:extLst>
            <c:ext xmlns:c16="http://schemas.microsoft.com/office/drawing/2014/chart" uri="{C3380CC4-5D6E-409C-BE32-E72D297353CC}">
              <c16:uniqueId val="{00000008-97FA-4556-B32E-A7AE7A4385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2145</c:v>
                </c:pt>
                <c:pt idx="5">
                  <c:v>2023</c:v>
                </c:pt>
                <c:pt idx="8">
                  <c:v>1863</c:v>
                </c:pt>
                <c:pt idx="11">
                  <c:v>1713</c:v>
                </c:pt>
                <c:pt idx="14">
                  <c:v>1623</c:v>
                </c:pt>
              </c:numCache>
            </c:numRef>
          </c:val>
          <c:extLst>
            <c:ext xmlns:c16="http://schemas.microsoft.com/office/drawing/2014/chart" uri="{C3380CC4-5D6E-409C-BE32-E72D297353CC}">
              <c16:uniqueId val="{00000000-F1D0-41C9-BE3C-F09C2D7AAA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c:v>
                </c:pt>
                <c:pt idx="5">
                  <c:v>77</c:v>
                </c:pt>
                <c:pt idx="8">
                  <c:v>65</c:v>
                </c:pt>
                <c:pt idx="11">
                  <c:v>66</c:v>
                </c:pt>
                <c:pt idx="14">
                  <c:v>60</c:v>
                </c:pt>
              </c:numCache>
            </c:numRef>
          </c:val>
          <c:extLst>
            <c:ext xmlns:c16="http://schemas.microsoft.com/office/drawing/2014/chart" uri="{C3380CC4-5D6E-409C-BE32-E72D297353CC}">
              <c16:uniqueId val="{00000001-F1D0-41C9-BE3C-F09C2D7AAA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2076</c:v>
                </c:pt>
                <c:pt idx="5">
                  <c:v>2686</c:v>
                </c:pt>
                <c:pt idx="8">
                  <c:v>2871</c:v>
                </c:pt>
                <c:pt idx="11">
                  <c:v>3037</c:v>
                </c:pt>
                <c:pt idx="14">
                  <c:v>3116</c:v>
                </c:pt>
              </c:numCache>
            </c:numRef>
          </c:val>
          <c:extLst>
            <c:ext xmlns:c16="http://schemas.microsoft.com/office/drawing/2014/chart" uri="{C3380CC4-5D6E-409C-BE32-E72D297353CC}">
              <c16:uniqueId val="{00000002-F1D0-41C9-BE3C-F09C2D7AAA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D0-41C9-BE3C-F09C2D7AAA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D0-41C9-BE3C-F09C2D7AAA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D0-41C9-BE3C-F09C2D7AAA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497</c:v>
                </c:pt>
                <c:pt idx="3">
                  <c:v>479</c:v>
                </c:pt>
                <c:pt idx="6">
                  <c:v>457</c:v>
                </c:pt>
                <c:pt idx="9">
                  <c:v>396</c:v>
                </c:pt>
                <c:pt idx="12">
                  <c:v>395</c:v>
                </c:pt>
              </c:numCache>
            </c:numRef>
          </c:val>
          <c:extLst>
            <c:ext xmlns:c16="http://schemas.microsoft.com/office/drawing/2014/chart" uri="{C3380CC4-5D6E-409C-BE32-E72D297353CC}">
              <c16:uniqueId val="{00000006-F1D0-41C9-BE3C-F09C2D7AAA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c:v>
                </c:pt>
                <c:pt idx="3">
                  <c:v>27</c:v>
                </c:pt>
                <c:pt idx="6">
                  <c:v>24</c:v>
                </c:pt>
                <c:pt idx="9">
                  <c:v>24</c:v>
                </c:pt>
                <c:pt idx="12">
                  <c:v>22</c:v>
                </c:pt>
              </c:numCache>
            </c:numRef>
          </c:val>
          <c:extLst>
            <c:ext xmlns:c16="http://schemas.microsoft.com/office/drawing/2014/chart" uri="{C3380CC4-5D6E-409C-BE32-E72D297353CC}">
              <c16:uniqueId val="{00000007-F1D0-41C9-BE3C-F09C2D7AAA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515</c:v>
                </c:pt>
                <c:pt idx="3">
                  <c:v>489</c:v>
                </c:pt>
                <c:pt idx="6">
                  <c:v>454</c:v>
                </c:pt>
                <c:pt idx="9">
                  <c:v>410</c:v>
                </c:pt>
                <c:pt idx="12">
                  <c:v>354</c:v>
                </c:pt>
              </c:numCache>
            </c:numRef>
          </c:val>
          <c:extLst>
            <c:ext xmlns:c16="http://schemas.microsoft.com/office/drawing/2014/chart" uri="{C3380CC4-5D6E-409C-BE32-E72D297353CC}">
              <c16:uniqueId val="{00000008-F1D0-41C9-BE3C-F09C2D7AAA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D0-41C9-BE3C-F09C2D7AAA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2522</c:v>
                </c:pt>
                <c:pt idx="3">
                  <c:v>2346</c:v>
                </c:pt>
                <c:pt idx="6">
                  <c:v>2128</c:v>
                </c:pt>
                <c:pt idx="9">
                  <c:v>1998</c:v>
                </c:pt>
                <c:pt idx="12">
                  <c:v>1954</c:v>
                </c:pt>
              </c:numCache>
            </c:numRef>
          </c:val>
          <c:extLst>
            <c:ext xmlns:c16="http://schemas.microsoft.com/office/drawing/2014/chart" uri="{C3380CC4-5D6E-409C-BE32-E72D297353CC}">
              <c16:uniqueId val="{0000000A-F1D0-41C9-BE3C-F09C2D7AAA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D0-41C9-BE3C-F09C2D7AAA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694</c:v>
                </c:pt>
                <c:pt idx="1">
                  <c:v>749</c:v>
                </c:pt>
                <c:pt idx="2">
                  <c:v>735</c:v>
                </c:pt>
              </c:numCache>
            </c:numRef>
          </c:val>
          <c:extLst>
            <c:ext xmlns:c16="http://schemas.microsoft.com/office/drawing/2014/chart" uri="{C3380CC4-5D6E-409C-BE32-E72D297353CC}">
              <c16:uniqueId val="{00000000-360F-4C37-83A3-3A4B3D19E0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360F-4C37-83A3-3A4B3D19E0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1858</c:v>
                </c:pt>
                <c:pt idx="1">
                  <c:v>1974</c:v>
                </c:pt>
                <c:pt idx="2">
                  <c:v>2072</c:v>
                </c:pt>
              </c:numCache>
            </c:numRef>
          </c:val>
          <c:extLst>
            <c:ext xmlns:c16="http://schemas.microsoft.com/office/drawing/2014/chart" uri="{C3380CC4-5D6E-409C-BE32-E72D297353CC}">
              <c16:uniqueId val="{00000002-360F-4C37-83A3-3A4B3D19E0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元利償還金については、新たに償還開始した額が前年度償還金の満了に伴う減少額を下回り、</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百万円減少した。公営企業債償還財源のための繰入金は</a:t>
          </a:r>
          <a:r>
            <a:rPr kumimoji="1" lang="ja-JP" altLang="en-US" sz="1300">
              <a:solidFill>
                <a:schemeClr val="dk1"/>
              </a:solidFill>
              <a:effectLst/>
              <a:latin typeface="+mn-lt"/>
              <a:ea typeface="+mn-ea"/>
              <a:cs typeface="+mn-cs"/>
            </a:rPr>
            <a:t>前年同額の</a:t>
          </a:r>
          <a:r>
            <a:rPr kumimoji="1" lang="en-US" altLang="ja-JP" sz="1300">
              <a:solidFill>
                <a:schemeClr val="dk1"/>
              </a:solidFill>
              <a:effectLst/>
              <a:latin typeface="+mn-lt"/>
              <a:ea typeface="+mn-ea"/>
              <a:cs typeface="+mn-cs"/>
            </a:rPr>
            <a:t>63</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となった。算入公債費等は</a:t>
          </a:r>
          <a:r>
            <a:rPr kumimoji="1" lang="ja-JP" altLang="en-US" sz="1300">
              <a:solidFill>
                <a:schemeClr val="dk1"/>
              </a:solidFill>
              <a:effectLst/>
              <a:latin typeface="+mn-lt"/>
              <a:ea typeface="+mn-ea"/>
              <a:cs typeface="+mn-cs"/>
            </a:rPr>
            <a:t>地方債の償還完了により</a:t>
          </a:r>
          <a:r>
            <a:rPr kumimoji="1" lang="ja-JP" altLang="ja-JP" sz="1300">
              <a:solidFill>
                <a:schemeClr val="dk1"/>
              </a:solidFill>
              <a:effectLst/>
              <a:latin typeface="+mn-lt"/>
              <a:ea typeface="+mn-ea"/>
              <a:cs typeface="+mn-cs"/>
            </a:rPr>
            <a:t>前年度と比較し</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百万円減少した。</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満期一括償還地方債を利用していない。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地方債の現在高は、</a:t>
          </a:r>
          <a:r>
            <a:rPr kumimoji="1" lang="ja-JP" altLang="en-US" sz="1300">
              <a:solidFill>
                <a:schemeClr val="dk1"/>
              </a:solidFill>
              <a:effectLst/>
              <a:latin typeface="+mn-lt"/>
              <a:ea typeface="+mn-ea"/>
              <a:cs typeface="+mn-cs"/>
            </a:rPr>
            <a:t>臨時財政対策債</a:t>
          </a:r>
          <a:r>
            <a:rPr kumimoji="1" lang="ja-JP" altLang="ja-JP" sz="1300">
              <a:solidFill>
                <a:schemeClr val="dk1"/>
              </a:solidFill>
              <a:effectLst/>
              <a:latin typeface="+mn-lt"/>
              <a:ea typeface="+mn-ea"/>
              <a:cs typeface="+mn-cs"/>
            </a:rPr>
            <a:t>や過疎対策事業の減少に伴い</a:t>
          </a:r>
          <a:r>
            <a:rPr kumimoji="1" lang="en-US" altLang="ja-JP" sz="1300">
              <a:solidFill>
                <a:schemeClr val="dk1"/>
              </a:solidFill>
              <a:effectLst/>
              <a:latin typeface="+mn-lt"/>
              <a:ea typeface="+mn-ea"/>
              <a:cs typeface="+mn-cs"/>
            </a:rPr>
            <a:t>44</a:t>
          </a:r>
          <a:r>
            <a:rPr kumimoji="1" lang="ja-JP" altLang="ja-JP" sz="1300">
              <a:solidFill>
                <a:schemeClr val="dk1"/>
              </a:solidFill>
              <a:effectLst/>
              <a:latin typeface="+mn-lt"/>
              <a:ea typeface="+mn-ea"/>
              <a:cs typeface="+mn-cs"/>
            </a:rPr>
            <a:t>百万円減少した。</a:t>
          </a:r>
          <a:endParaRPr lang="ja-JP" altLang="ja-JP" sz="1300">
            <a:effectLst/>
          </a:endParaRPr>
        </a:p>
        <a:p>
          <a:r>
            <a:rPr kumimoji="1" lang="ja-JP" altLang="ja-JP" sz="1300">
              <a:solidFill>
                <a:schemeClr val="dk1"/>
              </a:solidFill>
              <a:effectLst/>
              <a:latin typeface="+mn-lt"/>
              <a:ea typeface="+mn-ea"/>
              <a:cs typeface="+mn-cs"/>
            </a:rPr>
            <a:t>　充当可能基金については、決算剰余金を主な財源とした積立金の増額により</a:t>
          </a:r>
          <a:r>
            <a:rPr kumimoji="1" lang="en-US" altLang="ja-JP" sz="1300">
              <a:solidFill>
                <a:schemeClr val="dk1"/>
              </a:solidFill>
              <a:effectLst/>
              <a:latin typeface="+mn-lt"/>
              <a:ea typeface="+mn-ea"/>
              <a:cs typeface="+mn-cs"/>
            </a:rPr>
            <a:t>79</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の増額となった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将来負担額を上回る充当可能財源等により、将来負担比率の分子は減少傾向にある。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財政調整基金は積立額に比べて取崩額が大きかったため</a:t>
          </a:r>
          <a:r>
            <a:rPr kumimoji="1" lang="en-US" altLang="ja-JP" sz="1300">
              <a:solidFill>
                <a:schemeClr val="dk1"/>
              </a:solidFill>
              <a:effectLst/>
              <a:latin typeface="+mn-ea"/>
              <a:ea typeface="+mn-ea"/>
              <a:cs typeface="+mn-cs"/>
            </a:rPr>
            <a:t>14</a:t>
          </a:r>
          <a:r>
            <a:rPr kumimoji="1" lang="ja-JP" altLang="en-US" sz="1300">
              <a:solidFill>
                <a:schemeClr val="dk1"/>
              </a:solidFill>
              <a:effectLst/>
              <a:latin typeface="+mn-ea"/>
              <a:ea typeface="+mn-ea"/>
              <a:cs typeface="+mn-cs"/>
            </a:rPr>
            <a:t>百万円減少したものの、特定目的基金に</a:t>
          </a:r>
          <a:r>
            <a:rPr kumimoji="1" lang="ja-JP" altLang="ja-JP" sz="1300">
              <a:solidFill>
                <a:schemeClr val="dk1"/>
              </a:solidFill>
              <a:effectLst/>
              <a:latin typeface="+mn-ea"/>
              <a:ea typeface="+mn-ea"/>
              <a:cs typeface="+mn-cs"/>
            </a:rPr>
            <a:t>歳出予算の精査等によ</a:t>
          </a:r>
          <a:r>
            <a:rPr kumimoji="1" lang="ja-JP" altLang="en-US" sz="1300">
              <a:solidFill>
                <a:schemeClr val="dk1"/>
              </a:solidFill>
              <a:effectLst/>
              <a:latin typeface="+mn-ea"/>
              <a:ea typeface="+mn-ea"/>
              <a:cs typeface="+mn-cs"/>
            </a:rPr>
            <a:t>る一般財源</a:t>
          </a:r>
          <a:r>
            <a:rPr kumimoji="1" lang="en-US" altLang="ja-JP" sz="1300">
              <a:solidFill>
                <a:schemeClr val="dk1"/>
              </a:solidFill>
              <a:effectLst/>
              <a:latin typeface="+mn-ea"/>
              <a:ea typeface="+mn-ea"/>
              <a:cs typeface="+mn-cs"/>
            </a:rPr>
            <a:t>166</a:t>
          </a:r>
          <a:r>
            <a:rPr kumimoji="1" lang="ja-JP" altLang="ja-JP" sz="1300">
              <a:solidFill>
                <a:schemeClr val="dk1"/>
              </a:solidFill>
              <a:effectLst/>
              <a:latin typeface="+mn-ea"/>
              <a:ea typeface="+mn-ea"/>
              <a:cs typeface="+mn-cs"/>
            </a:rPr>
            <a:t>百万円</a:t>
          </a:r>
          <a:r>
            <a:rPr kumimoji="1" lang="ja-JP" altLang="en-US" sz="1300">
              <a:solidFill>
                <a:schemeClr val="dk1"/>
              </a:solidFill>
              <a:effectLst/>
              <a:latin typeface="+mn-ea"/>
              <a:ea typeface="+mn-ea"/>
              <a:cs typeface="+mn-cs"/>
            </a:rPr>
            <a:t>を積立てたため、基金全体では</a:t>
          </a:r>
          <a:r>
            <a:rPr kumimoji="1" lang="en-US" altLang="ja-JP" sz="1300">
              <a:solidFill>
                <a:schemeClr val="dk1"/>
              </a:solidFill>
              <a:effectLst/>
              <a:latin typeface="+mn-ea"/>
              <a:ea typeface="+mn-ea"/>
              <a:cs typeface="+mn-cs"/>
            </a:rPr>
            <a:t>85</a:t>
          </a:r>
          <a:r>
            <a:rPr kumimoji="1" lang="ja-JP" altLang="en-US" sz="1300">
              <a:solidFill>
                <a:schemeClr val="dk1"/>
              </a:solidFill>
              <a:effectLst/>
              <a:latin typeface="+mn-ea"/>
              <a:ea typeface="+mn-ea"/>
              <a:cs typeface="+mn-cs"/>
            </a:rPr>
            <a:t>百万円の増となった。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特定目的基金の種類が多いことから管理が煩雑となっているため、基金の統合を検討し財源を確保する。また、各種基金の残高のバランスを考慮しつつ、財政調整基金、公有施設整備基金、教育施設整備基金を中心に積み立て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公有施設整備基金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社会教育施設、社会体育施設の整備に計</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百万円を取り崩した。</a:t>
          </a:r>
          <a:endParaRPr lang="ja-JP" altLang="ja-JP" sz="1300">
            <a:effectLst/>
          </a:endParaRPr>
        </a:p>
        <a:p>
          <a:r>
            <a:rPr kumimoji="1" lang="ja-JP" altLang="ja-JP" sz="1300">
              <a:solidFill>
                <a:schemeClr val="dk1"/>
              </a:solidFill>
              <a:effectLst/>
              <a:latin typeface="+mn-lt"/>
              <a:ea typeface="+mn-ea"/>
              <a:cs typeface="+mn-cs"/>
            </a:rPr>
            <a:t>　教育施設整備基金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令和６年度は取り崩しなし。</a:t>
          </a:r>
          <a:endParaRPr lang="ja-JP" altLang="ja-JP" sz="1300">
            <a:effectLst/>
          </a:endParaRPr>
        </a:p>
        <a:p>
          <a:r>
            <a:rPr kumimoji="1" lang="ja-JP" altLang="ja-JP" sz="1300">
              <a:solidFill>
                <a:schemeClr val="dk1"/>
              </a:solidFill>
              <a:effectLst/>
              <a:latin typeface="+mn-lt"/>
              <a:ea typeface="+mn-ea"/>
              <a:cs typeface="+mn-cs"/>
            </a:rPr>
            <a:t>　福祉基金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福祉対策事業費に</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百万円を取り崩した。</a:t>
          </a:r>
          <a:endParaRPr kumimoji="1" lang="en-US" altLang="ja-JP" sz="13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基金の取り崩しを最小限度に抑え、財産貸付収入や事業費精査により財源を確保し、公有施設整備基金に</a:t>
          </a:r>
          <a:r>
            <a:rPr kumimoji="1" lang="en-US" altLang="ja-JP" sz="1300">
              <a:solidFill>
                <a:schemeClr val="dk1"/>
              </a:solidFill>
              <a:effectLst/>
              <a:latin typeface="+mn-ea"/>
              <a:ea typeface="+mn-ea"/>
              <a:cs typeface="+mn-cs"/>
            </a:rPr>
            <a:t>56</a:t>
          </a:r>
          <a:r>
            <a:rPr kumimoji="1" lang="ja-JP" altLang="en-US" sz="1300">
              <a:solidFill>
                <a:schemeClr val="dk1"/>
              </a:solidFill>
              <a:effectLst/>
              <a:latin typeface="+mn-ea"/>
              <a:ea typeface="+mn-ea"/>
              <a:cs typeface="+mn-cs"/>
            </a:rPr>
            <a:t>百万円、教育施設整備基金に</a:t>
          </a:r>
          <a:r>
            <a:rPr kumimoji="1" lang="en-US" altLang="ja-JP" sz="1300">
              <a:solidFill>
                <a:schemeClr val="dk1"/>
              </a:solidFill>
              <a:effectLst/>
              <a:latin typeface="+mn-ea"/>
              <a:ea typeface="+mn-ea"/>
              <a:cs typeface="+mn-cs"/>
            </a:rPr>
            <a:t>51</a:t>
          </a:r>
          <a:r>
            <a:rPr kumimoji="1" lang="ja-JP" altLang="en-US" sz="1300">
              <a:solidFill>
                <a:schemeClr val="dk1"/>
              </a:solidFill>
              <a:effectLst/>
              <a:latin typeface="+mn-ea"/>
              <a:ea typeface="+mn-ea"/>
              <a:cs typeface="+mn-cs"/>
            </a:rPr>
            <a:t>百万円を積立てた。また、ふるさとづくり基金については、食用米の不足によりお米の返礼品選択者が増加したため、</a:t>
          </a:r>
          <a:r>
            <a:rPr kumimoji="1" lang="en-US" altLang="ja-JP" sz="1300">
              <a:solidFill>
                <a:schemeClr val="dk1"/>
              </a:solidFill>
              <a:effectLst/>
              <a:latin typeface="+mn-ea"/>
              <a:ea typeface="+mn-ea"/>
              <a:cs typeface="+mn-cs"/>
            </a:rPr>
            <a:t>14</a:t>
          </a:r>
          <a:r>
            <a:rPr kumimoji="1" lang="ja-JP" altLang="en-US" sz="1300">
              <a:solidFill>
                <a:schemeClr val="dk1"/>
              </a:solidFill>
              <a:effectLst/>
              <a:latin typeface="+mn-ea"/>
              <a:ea typeface="+mn-ea"/>
              <a:cs typeface="+mn-cs"/>
            </a:rPr>
            <a:t>百万円を積立てた結果、その他特定目的基金全体で</a:t>
          </a:r>
          <a:r>
            <a:rPr kumimoji="1" lang="en-US" altLang="ja-JP" sz="1300">
              <a:solidFill>
                <a:schemeClr val="dk1"/>
              </a:solidFill>
              <a:effectLst/>
              <a:latin typeface="+mn-ea"/>
              <a:ea typeface="+mn-ea"/>
              <a:cs typeface="+mn-cs"/>
            </a:rPr>
            <a:t>98</a:t>
          </a:r>
          <a:r>
            <a:rPr kumimoji="1" lang="ja-JP" altLang="en-US" sz="1300">
              <a:solidFill>
                <a:schemeClr val="dk1"/>
              </a:solidFill>
              <a:effectLst/>
              <a:latin typeface="+mn-ea"/>
              <a:ea typeface="+mn-ea"/>
              <a:cs typeface="+mn-cs"/>
            </a:rPr>
            <a:t>百万円増加した。</a:t>
          </a:r>
          <a:r>
            <a:rPr kumimoji="1" lang="en-US" altLang="ja-JP" sz="1300">
              <a:solidFill>
                <a:schemeClr val="dk1"/>
              </a:solidFill>
              <a:effectLst/>
              <a:latin typeface="+mn-ea"/>
              <a:ea typeface="+mn-ea"/>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各施設の老朽化・長寿命化に対応するため、公有施設整備基金及び教育施設整備基金を中心に積立てを行う。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主に決算剰余金を財源として</a:t>
          </a:r>
          <a:r>
            <a:rPr kumimoji="1" lang="en-US" altLang="ja-JP" sz="1300">
              <a:solidFill>
                <a:schemeClr val="dk1"/>
              </a:solidFill>
              <a:effectLst/>
              <a:latin typeface="+mn-ea"/>
              <a:ea typeface="+mn-ea"/>
              <a:cs typeface="+mn-cs"/>
            </a:rPr>
            <a:t>190</a:t>
          </a:r>
          <a:r>
            <a:rPr kumimoji="1" lang="ja-JP" altLang="en-US" sz="1300">
              <a:solidFill>
                <a:schemeClr val="dk1"/>
              </a:solidFill>
              <a:effectLst/>
              <a:latin typeface="+mn-ea"/>
              <a:ea typeface="+mn-ea"/>
              <a:cs typeface="+mn-cs"/>
            </a:rPr>
            <a:t>百万円を積立てたが、不足する財源として</a:t>
          </a:r>
          <a:r>
            <a:rPr kumimoji="1" lang="en-US" altLang="ja-JP" sz="1300">
              <a:solidFill>
                <a:schemeClr val="dk1"/>
              </a:solidFill>
              <a:effectLst/>
              <a:latin typeface="+mn-ea"/>
              <a:ea typeface="+mn-ea"/>
              <a:cs typeface="+mn-cs"/>
            </a:rPr>
            <a:t>203</a:t>
          </a:r>
          <a:r>
            <a:rPr kumimoji="1" lang="ja-JP" altLang="en-US" sz="1300">
              <a:solidFill>
                <a:schemeClr val="dk1"/>
              </a:solidFill>
              <a:effectLst/>
              <a:latin typeface="+mn-ea"/>
              <a:ea typeface="+mn-ea"/>
              <a:cs typeface="+mn-cs"/>
            </a:rPr>
            <a:t>百万円を取り崩したため、</a:t>
          </a:r>
          <a:r>
            <a:rPr kumimoji="1" lang="en-US" altLang="ja-JP" sz="1300">
              <a:solidFill>
                <a:schemeClr val="dk1"/>
              </a:solidFill>
              <a:effectLst/>
              <a:latin typeface="+mn-ea"/>
              <a:ea typeface="+mn-ea"/>
              <a:cs typeface="+mn-cs"/>
            </a:rPr>
            <a:t>14</a:t>
          </a:r>
          <a:r>
            <a:rPr kumimoji="1" lang="ja-JP" altLang="en-US" sz="1300">
              <a:solidFill>
                <a:schemeClr val="dk1"/>
              </a:solidFill>
              <a:effectLst/>
              <a:latin typeface="+mn-ea"/>
              <a:ea typeface="+mn-ea"/>
              <a:cs typeface="+mn-cs"/>
            </a:rPr>
            <a:t>百万円減少した。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物価高騰等による財源不足が懸念されるため、剰余金等、可能な限り財源を確保し積み立てを行う。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令和６年度は利子のみの積み立てだったため、前年と同額であった。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大規模な事業実施による多額の村債発行が想定されるため、ほかの基金残高状況を鑑みながら積立てを検討する。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2,846
2,820
131.34
4,059,889
3,698,701
182,972
2,161,311
1,953,520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人口の減少や全国平均を上回る高齢化率（</a:t>
          </a:r>
          <a:r>
            <a:rPr lang="en-US" altLang="ja-JP" sz="1300" b="0" i="0" baseline="0">
              <a:solidFill>
                <a:schemeClr val="dk1"/>
              </a:solidFill>
              <a:effectLst/>
              <a:latin typeface="+mn-lt"/>
              <a:ea typeface="+mn-ea"/>
              <a:cs typeface="+mn-cs"/>
            </a:rPr>
            <a:t>2020</a:t>
          </a:r>
          <a:r>
            <a:rPr lang="ja-JP" altLang="ja-JP"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40</a:t>
          </a:r>
          <a:r>
            <a:rPr lang="ja-JP" altLang="ja-JP" sz="1300" b="0" i="0" baseline="0">
              <a:solidFill>
                <a:schemeClr val="dk1"/>
              </a:solidFill>
              <a:effectLst/>
              <a:latin typeface="+mn-lt"/>
              <a:ea typeface="+mn-ea"/>
              <a:cs typeface="+mn-cs"/>
            </a:rPr>
            <a:t>％）に加え、村内に</a:t>
          </a:r>
          <a:r>
            <a:rPr lang="ja-JP" altLang="en-US" sz="1300" b="0" i="0" baseline="0">
              <a:solidFill>
                <a:schemeClr val="dk1"/>
              </a:solidFill>
              <a:effectLst/>
              <a:latin typeface="+mn-lt"/>
              <a:ea typeface="+mn-ea"/>
              <a:cs typeface="+mn-cs"/>
            </a:rPr>
            <a:t>核</a:t>
          </a:r>
          <a:r>
            <a:rPr lang="ja-JP" altLang="ja-JP" sz="1300" b="0" i="0" baseline="0">
              <a:solidFill>
                <a:schemeClr val="dk1"/>
              </a:solidFill>
              <a:effectLst/>
              <a:latin typeface="+mn-lt"/>
              <a:ea typeface="+mn-ea"/>
              <a:cs typeface="+mn-cs"/>
            </a:rPr>
            <a:t>となる産業がないこと等により、財政基盤が弱く、類似団体平均</a:t>
          </a:r>
          <a:r>
            <a:rPr lang="ja-JP" altLang="en-US" sz="1300" b="0" i="0" baseline="0">
              <a:solidFill>
                <a:schemeClr val="dk1"/>
              </a:solidFill>
              <a:effectLst/>
              <a:latin typeface="+mn-lt"/>
              <a:ea typeface="+mn-ea"/>
              <a:cs typeface="+mn-cs"/>
            </a:rPr>
            <a:t>値程度である</a:t>
          </a:r>
          <a:r>
            <a:rPr lang="ja-JP" altLang="ja-JP" sz="1300" b="0" i="0" baseline="0">
              <a:solidFill>
                <a:schemeClr val="dk1"/>
              </a:solidFill>
              <a:effectLst/>
              <a:latin typeface="+mn-lt"/>
              <a:ea typeface="+mn-ea"/>
              <a:cs typeface="+mn-cs"/>
            </a:rPr>
            <a:t>。歳出の徹底的な見直しと総合戦略に沿った施策の重点化の両立に努め、活力あるまちづくりを展開しつつ、行政の効率化に努めることにより、財政の健全化を図る。 </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人件費、物件費</a:t>
          </a:r>
          <a:r>
            <a:rPr kumimoji="1" lang="ja-JP" altLang="ja-JP" sz="1300">
              <a:solidFill>
                <a:schemeClr val="dk1"/>
              </a:solidFill>
              <a:effectLst/>
              <a:latin typeface="+mn-lt"/>
              <a:ea typeface="+mn-ea"/>
              <a:cs typeface="+mn-cs"/>
            </a:rPr>
            <a:t>等の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により令和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年度と比較し</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増加したものの</a:t>
          </a:r>
          <a:r>
            <a:rPr kumimoji="1" lang="ja-JP" altLang="ja-JP" sz="1300">
              <a:solidFill>
                <a:schemeClr val="dk1"/>
              </a:solidFill>
              <a:effectLst/>
              <a:latin typeface="+mn-lt"/>
              <a:ea typeface="+mn-ea"/>
              <a:cs typeface="+mn-cs"/>
            </a:rPr>
            <a:t>、類似団体と比較し</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％下回った。今後も行財政改革の取組みを通じて事務事業の見直しを図り、経常経費の削減に努める。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63</xdr:row>
      <xdr:rowOff>142452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336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64</xdr:row>
      <xdr:rowOff>139912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63369"/>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64</xdr:row>
      <xdr:rowOff>139912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9021"/>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74083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902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122996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51,788</a:t>
          </a:r>
          <a:r>
            <a:rPr kumimoji="1" lang="ja-JP" altLang="ja-JP" sz="1300">
              <a:solidFill>
                <a:schemeClr val="dk1"/>
              </a:solidFill>
              <a:effectLst/>
              <a:latin typeface="+mn-lt"/>
              <a:ea typeface="+mn-ea"/>
              <a:cs typeface="+mn-cs"/>
            </a:rPr>
            <a:t>円の増となった</a:t>
          </a:r>
          <a:r>
            <a:rPr kumimoji="1" lang="ja-JP" altLang="en-US" sz="1300">
              <a:solidFill>
                <a:schemeClr val="dk1"/>
              </a:solidFill>
              <a:effectLst/>
              <a:latin typeface="+mn-lt"/>
              <a:ea typeface="+mn-ea"/>
              <a:cs typeface="+mn-cs"/>
            </a:rPr>
            <a:t>。人件費の増加以外に大規模事業に係る委託料の増加や村有施設の光熱水費等の増加が要因である。類似団体内平均値を下回る状況であるが、</a:t>
          </a:r>
          <a:r>
            <a:rPr lang="ja-JP" altLang="ja-JP" sz="1300" b="0" i="0" baseline="0">
              <a:solidFill>
                <a:schemeClr val="dk1"/>
              </a:solidFill>
              <a:effectLst/>
              <a:latin typeface="+mn-lt"/>
              <a:ea typeface="+mn-ea"/>
              <a:cs typeface="+mn-cs"/>
            </a:rPr>
            <a:t>各施設の維持管理費について長期的な視点で見直しを図り、</a:t>
          </a:r>
          <a:r>
            <a:rPr kumimoji="1" lang="ja-JP" altLang="ja-JP" sz="1300">
              <a:solidFill>
                <a:schemeClr val="dk1"/>
              </a:solidFill>
              <a:effectLst/>
              <a:latin typeface="+mn-lt"/>
              <a:ea typeface="+mn-ea"/>
              <a:cs typeface="+mn-cs"/>
            </a:rPr>
            <a:t>経費削減に努める。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163303</xdr:rowOff>
    </xdr:from>
    <xdr:to>
      <xdr:col>23</xdr:col>
      <xdr:colOff>133350</xdr:colOff>
      <xdr:row>82</xdr:row>
      <xdr:rowOff>27556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0753"/>
          <a:ext cx="8382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146317</xdr:rowOff>
    </xdr:from>
    <xdr:to>
      <xdr:col>19</xdr:col>
      <xdr:colOff>133350</xdr:colOff>
      <xdr:row>81</xdr:row>
      <xdr:rowOff>163303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3767"/>
          <a:ext cx="889000" cy="1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114458</xdr:rowOff>
    </xdr:from>
    <xdr:to>
      <xdr:col>15</xdr:col>
      <xdr:colOff>82550</xdr:colOff>
      <xdr:row>81</xdr:row>
      <xdr:rowOff>146317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1908"/>
          <a:ext cx="889000" cy="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114458</xdr:rowOff>
    </xdr:from>
    <xdr:to>
      <xdr:col>11</xdr:col>
      <xdr:colOff>31750</xdr:colOff>
      <xdr:row>81</xdr:row>
      <xdr:rowOff>124380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01908"/>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148206</xdr:rowOff>
    </xdr:from>
    <xdr:to>
      <xdr:col>23</xdr:col>
      <xdr:colOff>184150</xdr:colOff>
      <xdr:row>82</xdr:row>
      <xdr:rowOff>78356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164733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112503</xdr:rowOff>
    </xdr:from>
    <xdr:to>
      <xdr:col>19</xdr:col>
      <xdr:colOff>184150</xdr:colOff>
      <xdr:row>82</xdr:row>
      <xdr:rowOff>42653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52830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8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95517</xdr:rowOff>
    </xdr:from>
    <xdr:to>
      <xdr:col>15</xdr:col>
      <xdr:colOff>133350</xdr:colOff>
      <xdr:row>82</xdr:row>
      <xdr:rowOff>25667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35844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63658</xdr:rowOff>
    </xdr:from>
    <xdr:to>
      <xdr:col>11</xdr:col>
      <xdr:colOff>82550</xdr:colOff>
      <xdr:row>81</xdr:row>
      <xdr:rowOff>165258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73580</xdr:rowOff>
    </xdr:from>
    <xdr:to>
      <xdr:col>7</xdr:col>
      <xdr:colOff>31750</xdr:colOff>
      <xdr:row>82</xdr:row>
      <xdr:rowOff>3730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旧来からの給与体系により類似団体平均を上回る</a:t>
          </a:r>
          <a:r>
            <a:rPr kumimoji="1" lang="en-US" altLang="ja-JP" sz="1300">
              <a:solidFill>
                <a:schemeClr val="dk1"/>
              </a:solidFill>
              <a:effectLst/>
              <a:latin typeface="+mn-lt"/>
              <a:ea typeface="+mn-ea"/>
              <a:cs typeface="+mn-cs"/>
            </a:rPr>
            <a:t>99.8</a:t>
          </a:r>
          <a:r>
            <a:rPr kumimoji="1" lang="ja-JP" altLang="en-US" sz="1300">
              <a:solidFill>
                <a:schemeClr val="dk1"/>
              </a:solidFill>
              <a:effectLst/>
              <a:latin typeface="+mn-lt"/>
              <a:ea typeface="+mn-ea"/>
              <a:cs typeface="+mn-cs"/>
            </a:rPr>
            <a:t>となっている。人件費の縮減は一般財源の確保につながると共に、経常収支比率の減少に寄与するものである。</a:t>
          </a:r>
          <a:r>
            <a:rPr kumimoji="1" lang="ja-JP" altLang="ja-JP" sz="1300">
              <a:solidFill>
                <a:schemeClr val="dk1"/>
              </a:solidFill>
              <a:effectLst/>
              <a:latin typeface="+mn-lt"/>
              <a:ea typeface="+mn-ea"/>
              <a:cs typeface="+mn-cs"/>
            </a:rPr>
            <a:t>職員構造の関係から容易に改善できない状況であるが、今後も引き続き給与抑制を図るなど総人件費の抑制に努め、給与の適正化を進める。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60198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0477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40894</xdr:rowOff>
    </xdr:from>
    <xdr:to>
      <xdr:col>77</xdr:col>
      <xdr:colOff>44450</xdr:colOff>
      <xdr:row>89</xdr:row>
      <xdr:rowOff>45720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999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139954</xdr:rowOff>
    </xdr:from>
    <xdr:to>
      <xdr:col>72</xdr:col>
      <xdr:colOff>203200</xdr:colOff>
      <xdr:row>89</xdr:row>
      <xdr:rowOff>40894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275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139954</xdr:rowOff>
    </xdr:from>
    <xdr:to>
      <xdr:col>68</xdr:col>
      <xdr:colOff>152400</xdr:colOff>
      <xdr:row>89</xdr:row>
      <xdr:rowOff>7113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27554"/>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9398</xdr:rowOff>
    </xdr:from>
    <xdr:to>
      <xdr:col>81</xdr:col>
      <xdr:colOff>95250</xdr:colOff>
      <xdr:row>89</xdr:row>
      <xdr:rowOff>110998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76725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6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166370</xdr:rowOff>
    </xdr:from>
    <xdr:to>
      <xdr:col>77</xdr:col>
      <xdr:colOff>95250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81297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4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161544</xdr:rowOff>
    </xdr:from>
    <xdr:to>
      <xdr:col>73</xdr:col>
      <xdr:colOff>44450</xdr:colOff>
      <xdr:row>89</xdr:row>
      <xdr:rowOff>91694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76471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89154</xdr:rowOff>
    </xdr:from>
    <xdr:to>
      <xdr:col>68</xdr:col>
      <xdr:colOff>203200</xdr:colOff>
      <xdr:row>89</xdr:row>
      <xdr:rowOff>19304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4081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127763</xdr:rowOff>
    </xdr:from>
    <xdr:to>
      <xdr:col>64</xdr:col>
      <xdr:colOff>152400</xdr:colOff>
      <xdr:row>89</xdr:row>
      <xdr:rowOff>57913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42690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本村の人口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人当たりの職員数は</a:t>
          </a:r>
          <a:r>
            <a:rPr kumimoji="1" lang="en-US" altLang="ja-JP" sz="1300">
              <a:solidFill>
                <a:schemeClr val="dk1"/>
              </a:solidFill>
              <a:effectLst/>
              <a:latin typeface="+mn-lt"/>
              <a:ea typeface="+mn-ea"/>
              <a:cs typeface="+mn-cs"/>
            </a:rPr>
            <a:t>21.43</a:t>
          </a:r>
          <a:r>
            <a:rPr kumimoji="1" lang="ja-JP" altLang="ja-JP" sz="1300">
              <a:solidFill>
                <a:schemeClr val="dk1"/>
              </a:solidFill>
              <a:effectLst/>
              <a:latin typeface="+mn-lt"/>
              <a:ea typeface="+mn-ea"/>
              <a:cs typeface="+mn-cs"/>
            </a:rPr>
            <a:t>人で、類似団体と比べ、</a:t>
          </a:r>
          <a:r>
            <a:rPr kumimoji="1" lang="en-US" altLang="ja-JP" sz="1300">
              <a:solidFill>
                <a:schemeClr val="dk1"/>
              </a:solidFill>
              <a:effectLst/>
              <a:latin typeface="+mn-lt"/>
              <a:ea typeface="+mn-ea"/>
              <a:cs typeface="+mn-cs"/>
            </a:rPr>
            <a:t>3.32</a:t>
          </a:r>
          <a:r>
            <a:rPr kumimoji="1" lang="ja-JP" altLang="ja-JP" sz="1300">
              <a:solidFill>
                <a:schemeClr val="dk1"/>
              </a:solidFill>
              <a:effectLst/>
              <a:latin typeface="+mn-lt"/>
              <a:ea typeface="+mn-ea"/>
              <a:cs typeface="+mn-cs"/>
            </a:rPr>
            <a:t>人下回っているが、</a:t>
          </a:r>
          <a:r>
            <a:rPr kumimoji="1" lang="ja-JP" altLang="en-US" sz="1300">
              <a:solidFill>
                <a:schemeClr val="dk1"/>
              </a:solidFill>
              <a:effectLst/>
              <a:latin typeface="+mn-lt"/>
              <a:ea typeface="+mn-ea"/>
              <a:cs typeface="+mn-cs"/>
            </a:rPr>
            <a:t>本村の</a:t>
          </a:r>
          <a:r>
            <a:rPr kumimoji="1" lang="ja-JP" altLang="ja-JP" sz="1300">
              <a:solidFill>
                <a:schemeClr val="dk1"/>
              </a:solidFill>
              <a:effectLst/>
              <a:latin typeface="+mn-lt"/>
              <a:ea typeface="+mn-ea"/>
              <a:cs typeface="+mn-cs"/>
            </a:rPr>
            <a:t>前年度と比較し</a:t>
          </a:r>
          <a:r>
            <a:rPr kumimoji="1" lang="en-US" altLang="ja-JP" sz="1300">
              <a:solidFill>
                <a:schemeClr val="dk1"/>
              </a:solidFill>
              <a:effectLst/>
              <a:latin typeface="+mn-lt"/>
              <a:ea typeface="+mn-ea"/>
              <a:cs typeface="+mn-cs"/>
            </a:rPr>
            <a:t>0.59</a:t>
          </a:r>
          <a:r>
            <a:rPr kumimoji="1" lang="ja-JP" altLang="ja-JP" sz="1300">
              <a:solidFill>
                <a:schemeClr val="dk1"/>
              </a:solidFill>
              <a:effectLst/>
              <a:latin typeface="+mn-lt"/>
              <a:ea typeface="+mn-ea"/>
              <a:cs typeface="+mn-cs"/>
            </a:rPr>
            <a:t>人の増となった。</a:t>
          </a:r>
          <a:r>
            <a:rPr kumimoji="1" lang="ja-JP" altLang="en-US" sz="1300">
              <a:solidFill>
                <a:schemeClr val="dk1"/>
              </a:solidFill>
              <a:effectLst/>
              <a:latin typeface="+mn-lt"/>
              <a:ea typeface="+mn-ea"/>
              <a:cs typeface="+mn-cs"/>
            </a:rPr>
            <a:t>職員数の増加は人件費の増加要因となるため、適正な人員管理に努める。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122724</xdr:rowOff>
    </xdr:from>
    <xdr:to>
      <xdr:col>81</xdr:col>
      <xdr:colOff>44450</xdr:colOff>
      <xdr:row>60</xdr:row>
      <xdr:rowOff>134588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09724"/>
          <a:ext cx="8382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108045</xdr:rowOff>
    </xdr:from>
    <xdr:to>
      <xdr:col>77</xdr:col>
      <xdr:colOff>44450</xdr:colOff>
      <xdr:row>60</xdr:row>
      <xdr:rowOff>122724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95045"/>
          <a:ext cx="8890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103219</xdr:rowOff>
    </xdr:from>
    <xdr:to>
      <xdr:col>72</xdr:col>
      <xdr:colOff>203200</xdr:colOff>
      <xdr:row>60</xdr:row>
      <xdr:rowOff>108045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9021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90350</xdr:rowOff>
    </xdr:from>
    <xdr:to>
      <xdr:col>68</xdr:col>
      <xdr:colOff>152400</xdr:colOff>
      <xdr:row>60</xdr:row>
      <xdr:rowOff>103219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7735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83788</xdr:rowOff>
    </xdr:from>
    <xdr:to>
      <xdr:col>81</xdr:col>
      <xdr:colOff>95250</xdr:colOff>
      <xdr:row>61</xdr:row>
      <xdr:rowOff>13938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100315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1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71924</xdr:rowOff>
    </xdr:from>
    <xdr:to>
      <xdr:col>77</xdr:col>
      <xdr:colOff>95250</xdr:colOff>
      <xdr:row>61</xdr:row>
      <xdr:rowOff>2074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2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57245</xdr:rowOff>
    </xdr:from>
    <xdr:to>
      <xdr:col>73</xdr:col>
      <xdr:colOff>44450</xdr:colOff>
      <xdr:row>60</xdr:row>
      <xdr:rowOff>158845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169022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52419</xdr:rowOff>
    </xdr:from>
    <xdr:to>
      <xdr:col>68</xdr:col>
      <xdr:colOff>203200</xdr:colOff>
      <xdr:row>60</xdr:row>
      <xdr:rowOff>154019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164196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0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39550</xdr:rowOff>
    </xdr:from>
    <xdr:to>
      <xdr:col>64</xdr:col>
      <xdr:colOff>152400</xdr:colOff>
      <xdr:row>60</xdr:row>
      <xdr:rowOff>141150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151327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前年度と比較し</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％の減となり、類似団体と比べると</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％下回っている。今後の事業実施によっては、</a:t>
          </a:r>
          <a:r>
            <a:rPr kumimoji="1" lang="ja-JP" altLang="en-US" sz="1300">
              <a:solidFill>
                <a:schemeClr val="dk1"/>
              </a:solidFill>
              <a:effectLst/>
              <a:latin typeface="+mn-lt"/>
              <a:ea typeface="+mn-ea"/>
              <a:cs typeface="+mn-cs"/>
            </a:rPr>
            <a:t>村</a:t>
          </a:r>
          <a:r>
            <a:rPr kumimoji="1" lang="ja-JP" altLang="ja-JP" sz="1300">
              <a:solidFill>
                <a:schemeClr val="dk1"/>
              </a:solidFill>
              <a:effectLst/>
              <a:latin typeface="+mn-lt"/>
              <a:ea typeface="+mn-ea"/>
              <a:cs typeface="+mn-cs"/>
            </a:rPr>
            <a:t>債発行額が増えることが想定されるので、</a:t>
          </a:r>
          <a:r>
            <a:rPr kumimoji="1" lang="ja-JP" altLang="en-US" sz="1300">
              <a:solidFill>
                <a:schemeClr val="dk1"/>
              </a:solidFill>
              <a:effectLst/>
              <a:latin typeface="+mn-lt"/>
              <a:ea typeface="+mn-ea"/>
              <a:cs typeface="+mn-cs"/>
            </a:rPr>
            <a:t>村債発行により実施する事業の選択や</a:t>
          </a:r>
          <a:r>
            <a:rPr kumimoji="1" lang="ja-JP" altLang="ja-JP" sz="1300">
              <a:solidFill>
                <a:schemeClr val="dk1"/>
              </a:solidFill>
              <a:effectLst/>
              <a:latin typeface="+mn-lt"/>
              <a:ea typeface="+mn-ea"/>
              <a:cs typeface="+mn-cs"/>
            </a:rPr>
            <a:t>辺地対策事業や過疎対策事業などの交付税措置のある地方債を活用しながら、財政の健全化に努める。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23114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284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42418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42418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将来負担比率は算出されなかった。</a:t>
          </a:r>
          <a:r>
            <a:rPr lang="ja-JP" altLang="ja-JP" sz="1300" b="0" i="0" baseline="0">
              <a:solidFill>
                <a:schemeClr val="dk1"/>
              </a:solidFill>
              <a:effectLst/>
              <a:latin typeface="+mn-lt"/>
              <a:ea typeface="+mn-ea"/>
              <a:cs typeface="+mn-cs"/>
            </a:rPr>
            <a:t>要因としては、財政調整基金及び減債基金の積立てによる充当可能基金の増があげられる。今後も公債費の削減</a:t>
          </a:r>
          <a:r>
            <a:rPr lang="ja-JP" altLang="en-US" sz="1300" b="0" i="0" baseline="0">
              <a:solidFill>
                <a:schemeClr val="dk1"/>
              </a:solidFill>
              <a:effectLst/>
              <a:latin typeface="+mn-lt"/>
              <a:ea typeface="+mn-ea"/>
              <a:cs typeface="+mn-cs"/>
            </a:rPr>
            <a:t>と財政調整基金、減債基金の積み増しによる</a:t>
          </a:r>
          <a:r>
            <a:rPr lang="ja-JP" altLang="ja-JP" sz="1300" b="0" i="0" baseline="0">
              <a:solidFill>
                <a:schemeClr val="dk1"/>
              </a:solidFill>
              <a:effectLst/>
              <a:latin typeface="+mn-lt"/>
              <a:ea typeface="+mn-ea"/>
              <a:cs typeface="+mn-cs"/>
            </a:rPr>
            <a:t>行財政改革を進め、財政の健全化に努める。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2,846
2,820
131.34
4,059,889
3,698,701
182,972
2,161,311
1,953,520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人件費は前年度と比較し</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％増え、類似団体と比べると</a:t>
          </a:r>
          <a:r>
            <a:rPr kumimoji="1" lang="en-US" altLang="ja-JP" sz="1300">
              <a:solidFill>
                <a:schemeClr val="dk1"/>
              </a:solidFill>
              <a:effectLst/>
              <a:latin typeface="+mn-lt"/>
              <a:ea typeface="+mn-ea"/>
              <a:cs typeface="+mn-cs"/>
            </a:rPr>
            <a:t>7.8</a:t>
          </a:r>
          <a:r>
            <a:rPr kumimoji="1" lang="ja-JP" altLang="ja-JP" sz="1300">
              <a:solidFill>
                <a:schemeClr val="dk1"/>
              </a:solidFill>
              <a:effectLst/>
              <a:latin typeface="+mn-lt"/>
              <a:ea typeface="+mn-ea"/>
              <a:cs typeface="+mn-cs"/>
            </a:rPr>
            <a:t>％上回っている。これは、会計年度任用職員の増加によるものである。今後は、事業の見直しや人員配置の見直し</a:t>
          </a:r>
          <a:r>
            <a:rPr kumimoji="1" lang="ja-JP" altLang="en-US" sz="1300">
              <a:solidFill>
                <a:schemeClr val="dk1"/>
              </a:solidFill>
              <a:effectLst/>
              <a:latin typeface="+mn-lt"/>
              <a:ea typeface="+mn-ea"/>
              <a:cs typeface="+mn-cs"/>
            </a:rPr>
            <a:t>、業務委託等</a:t>
          </a:r>
          <a:r>
            <a:rPr kumimoji="1" lang="ja-JP" altLang="ja-JP" sz="1300">
              <a:solidFill>
                <a:schemeClr val="dk1"/>
              </a:solidFill>
              <a:effectLst/>
              <a:latin typeface="+mn-lt"/>
              <a:ea typeface="+mn-ea"/>
              <a:cs typeface="+mn-cs"/>
            </a:rPr>
            <a:t>により人件費の抑制に努める。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153670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58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587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114300</xdr:rowOff>
    </xdr:from>
    <xdr:to>
      <xdr:col>24</xdr:col>
      <xdr:colOff>76200</xdr:colOff>
      <xdr:row>38</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102870</xdr:rowOff>
    </xdr:from>
    <xdr:to>
      <xdr:col>11</xdr:col>
      <xdr:colOff>60325</xdr:colOff>
      <xdr:row>37</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物件費は前年度と</a:t>
          </a:r>
          <a:r>
            <a:rPr lang="ja-JP" altLang="en-US" sz="1300" b="0" i="0" baseline="0">
              <a:solidFill>
                <a:schemeClr val="dk1"/>
              </a:solidFill>
              <a:effectLst/>
              <a:latin typeface="+mn-lt"/>
              <a:ea typeface="+mn-ea"/>
              <a:cs typeface="+mn-cs"/>
            </a:rPr>
            <a:t>同じ</a:t>
          </a:r>
          <a:r>
            <a:rPr lang="en-US" altLang="ja-JP" sz="1300" b="0" i="0" baseline="0">
              <a:solidFill>
                <a:schemeClr val="dk1"/>
              </a:solidFill>
              <a:effectLst/>
              <a:latin typeface="+mn-lt"/>
              <a:ea typeface="+mn-ea"/>
              <a:cs typeface="+mn-cs"/>
            </a:rPr>
            <a:t>14.5</a:t>
          </a:r>
          <a:r>
            <a:rPr lang="ja-JP" altLang="en-US" sz="1300" b="0" i="0" baseline="0">
              <a:solidFill>
                <a:schemeClr val="dk1"/>
              </a:solidFill>
              <a:effectLst/>
              <a:latin typeface="+mn-lt"/>
              <a:ea typeface="+mn-ea"/>
              <a:cs typeface="+mn-cs"/>
            </a:rPr>
            <a:t>％であったが</a:t>
          </a:r>
          <a:r>
            <a:rPr lang="ja-JP" altLang="ja-JP" sz="1300" b="0" i="0" baseline="0">
              <a:solidFill>
                <a:schemeClr val="dk1"/>
              </a:solidFill>
              <a:effectLst/>
              <a:latin typeface="+mn-lt"/>
              <a:ea typeface="+mn-ea"/>
              <a:cs typeface="+mn-cs"/>
            </a:rPr>
            <a:t>類似団体と比べ</a:t>
          </a:r>
          <a:r>
            <a:rPr lang="en-US" altLang="ja-JP" sz="1300" b="0" i="0" baseline="0">
              <a:solidFill>
                <a:schemeClr val="dk1"/>
              </a:solidFill>
              <a:effectLst/>
              <a:latin typeface="+mn-lt"/>
              <a:ea typeface="+mn-ea"/>
              <a:cs typeface="+mn-cs"/>
            </a:rPr>
            <a:t>1.2</a:t>
          </a:r>
          <a:r>
            <a:rPr lang="ja-JP" altLang="ja-JP" sz="1300" b="0" i="0" baseline="0">
              <a:solidFill>
                <a:schemeClr val="dk1"/>
              </a:solidFill>
              <a:effectLst/>
              <a:latin typeface="+mn-lt"/>
              <a:ea typeface="+mn-ea"/>
              <a:cs typeface="+mn-cs"/>
            </a:rPr>
            <a:t>％下回っている。</a:t>
          </a:r>
          <a:r>
            <a:rPr lang="ja-JP" altLang="en-US" sz="1300" b="0" i="0" baseline="0">
              <a:solidFill>
                <a:schemeClr val="dk1"/>
              </a:solidFill>
              <a:effectLst/>
              <a:latin typeface="+mn-lt"/>
              <a:ea typeface="+mn-ea"/>
              <a:cs typeface="+mn-cs"/>
            </a:rPr>
            <a:t>しかしながら、本村は保有する施設数が多いこと、また委託業務等が増加傾向にあることから今後、物件費が増える見込みであるため、適切な施設数の維持、業務内容の見直しにより物件費の削減に努める。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1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4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34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93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扶助費は類似団体と比べると</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下回り</a:t>
          </a:r>
          <a:r>
            <a:rPr kumimoji="1" lang="ja-JP" altLang="ja-JP" sz="1300">
              <a:solidFill>
                <a:schemeClr val="dk1"/>
              </a:solidFill>
              <a:effectLst/>
              <a:latin typeface="+mn-lt"/>
              <a:ea typeface="+mn-ea"/>
              <a:cs typeface="+mn-cs"/>
            </a:rPr>
            <a:t>、全国平均・福島県平均ともに下回っている</a:t>
          </a:r>
          <a:r>
            <a:rPr kumimoji="1" lang="ja-JP" altLang="en-US" sz="1300">
              <a:solidFill>
                <a:schemeClr val="dk1"/>
              </a:solidFill>
              <a:effectLst/>
              <a:latin typeface="+mn-lt"/>
              <a:ea typeface="+mn-ea"/>
              <a:cs typeface="+mn-cs"/>
            </a:rPr>
            <a:t>が、今後は老人保護措置費や</a:t>
          </a:r>
          <a:r>
            <a:rPr lang="ja-JP" altLang="en-US" sz="1300" b="0" i="0" u="none" strike="noStrike" baseline="0">
              <a:solidFill>
                <a:schemeClr val="dk1"/>
              </a:solidFill>
              <a:latin typeface="+mn-lt"/>
              <a:ea typeface="+mn-ea"/>
              <a:cs typeface="+mn-cs"/>
            </a:rPr>
            <a:t>障害者自立支援給付費等の増加が見込まれることから、フレイル予防等を目的とした施策により一層重点をおき、扶助費の減少に努める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その他に係る経常収支比率は前年度と比較し</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となり、類似団体平均を３％下回った。</a:t>
          </a:r>
          <a:r>
            <a:rPr kumimoji="1" lang="ja-JP" altLang="en-US" sz="1300">
              <a:solidFill>
                <a:schemeClr val="dk1"/>
              </a:solidFill>
              <a:effectLst/>
              <a:latin typeface="+mn-lt"/>
              <a:ea typeface="+mn-ea"/>
              <a:cs typeface="+mn-cs"/>
            </a:rPr>
            <a:t>事業会計、企業</a:t>
          </a:r>
          <a:r>
            <a:rPr kumimoji="1" lang="ja-JP" altLang="ja-JP" sz="1300">
              <a:solidFill>
                <a:schemeClr val="dk1"/>
              </a:solidFill>
              <a:effectLst/>
              <a:latin typeface="+mn-lt"/>
              <a:ea typeface="+mn-ea"/>
              <a:cs typeface="+mn-cs"/>
            </a:rPr>
            <a:t>会計の運営の適正化を図ることにより、普通会計の負担額を減少するように努める。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56</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843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44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44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補助費等に係る経常収支比率は前年度と比較し</a:t>
          </a:r>
          <a:r>
            <a:rPr kumimoji="1" lang="en-US" altLang="ja-JP" sz="1300">
              <a:solidFill>
                <a:schemeClr val="dk1"/>
              </a:solidFill>
              <a:effectLst/>
              <a:latin typeface="+mn-lt"/>
              <a:ea typeface="+mn-ea"/>
              <a:cs typeface="+mn-cs"/>
            </a:rPr>
            <a:t>4.2</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増加し</a:t>
          </a:r>
          <a:r>
            <a:rPr kumimoji="1" lang="ja-JP" altLang="ja-JP" sz="1300">
              <a:solidFill>
                <a:schemeClr val="dk1"/>
              </a:solidFill>
              <a:effectLst/>
              <a:latin typeface="+mn-lt"/>
              <a:ea typeface="+mn-ea"/>
              <a:cs typeface="+mn-cs"/>
            </a:rPr>
            <a:t>た。</a:t>
          </a:r>
          <a:r>
            <a:rPr kumimoji="1" lang="ja-JP" altLang="en-US" sz="1300">
              <a:solidFill>
                <a:schemeClr val="dk1"/>
              </a:solidFill>
              <a:effectLst/>
              <a:latin typeface="+mn-lt"/>
              <a:ea typeface="+mn-ea"/>
              <a:cs typeface="+mn-cs"/>
            </a:rPr>
            <a:t>一組等への負担金の増加、新たな補助事業の創設等によるものである。今後は必要性の低い補助金の見直しや廃止を検討し、削減に努める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38</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3120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公債費は前年度と比較し</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し類似団体と比べても</a:t>
          </a:r>
          <a:r>
            <a:rPr kumimoji="1" lang="en-US" altLang="ja-JP" sz="1300">
              <a:solidFill>
                <a:schemeClr val="dk1"/>
              </a:solidFill>
              <a:effectLst/>
              <a:latin typeface="+mn-lt"/>
              <a:ea typeface="+mn-ea"/>
              <a:cs typeface="+mn-cs"/>
            </a:rPr>
            <a:t>6.6</a:t>
          </a:r>
          <a:r>
            <a:rPr kumimoji="1" lang="ja-JP" altLang="ja-JP" sz="1300">
              <a:solidFill>
                <a:schemeClr val="dk1"/>
              </a:solidFill>
              <a:effectLst/>
              <a:latin typeface="+mn-lt"/>
              <a:ea typeface="+mn-ea"/>
              <a:cs typeface="+mn-cs"/>
            </a:rPr>
            <a:t>％下回っている。義教債など償還金額の大きな地方債の償還が完了し、地方債の発行額も減少しつつあるためである。</a:t>
          </a:r>
          <a:r>
            <a:rPr kumimoji="1" lang="ja-JP" altLang="en-US" sz="1300">
              <a:solidFill>
                <a:schemeClr val="dk1"/>
              </a:solidFill>
              <a:effectLst/>
              <a:latin typeface="+mn-lt"/>
              <a:ea typeface="+mn-ea"/>
              <a:cs typeface="+mn-cs"/>
            </a:rPr>
            <a:t>今後も村債を財源とした事業を選別し、公債費の抑制に努める。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400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8956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3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、類似団体平均と比べ</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％上回った。</a:t>
          </a:r>
          <a:r>
            <a:rPr kumimoji="1" lang="ja-JP" altLang="en-US" sz="1100">
              <a:solidFill>
                <a:schemeClr val="dk1"/>
              </a:solidFill>
              <a:effectLst/>
              <a:latin typeface="+mn-lt"/>
              <a:ea typeface="+mn-ea"/>
              <a:cs typeface="+mn-cs"/>
            </a:rPr>
            <a:t>人件費において</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％、補助費等において</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％増加したことが要因である。補助費等においては、一組等への負担金増加によるものである。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32294</xdr:rowOff>
    </xdr:from>
    <xdr:to>
      <xdr:col>82</xdr:col>
      <xdr:colOff>107950</xdr:colOff>
      <xdr:row>78</xdr:row>
      <xdr:rowOff>140063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5394"/>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113937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053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78</xdr:row>
      <xdr:rowOff>113937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55171"/>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77</xdr:row>
      <xdr:rowOff>79648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51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89263</xdr:rowOff>
    </xdr:from>
    <xdr:to>
      <xdr:col>82</xdr:col>
      <xdr:colOff>158750</xdr:colOff>
      <xdr:row>79</xdr:row>
      <xdr:rowOff>19413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61340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152944</xdr:rowOff>
    </xdr:from>
    <xdr:to>
      <xdr:col>78</xdr:col>
      <xdr:colOff>120650</xdr:colOff>
      <xdr:row>78</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67871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63137</xdr:rowOff>
    </xdr:from>
    <xdr:to>
      <xdr:col>74</xdr:col>
      <xdr:colOff>31750</xdr:colOff>
      <xdr:row>78</xdr:row>
      <xdr:rowOff>164737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149514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100839</xdr:rowOff>
    </xdr:from>
    <xdr:to>
      <xdr:col>29</xdr:col>
      <xdr:colOff>127000</xdr:colOff>
      <xdr:row>19</xdr:row>
      <xdr:rowOff>151540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6014"/>
          <a:ext cx="647700" cy="5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151540</xdr:rowOff>
    </xdr:from>
    <xdr:to>
      <xdr:col>26</xdr:col>
      <xdr:colOff>50800</xdr:colOff>
      <xdr:row>20</xdr:row>
      <xdr:rowOff>6857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6715"/>
          <a:ext cx="698500" cy="2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6857</xdr:rowOff>
    </xdr:from>
    <xdr:to>
      <xdr:col>22</xdr:col>
      <xdr:colOff>114300</xdr:colOff>
      <xdr:row>20</xdr:row>
      <xdr:rowOff>36783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3482"/>
          <a:ext cx="698500" cy="2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36783</xdr:rowOff>
    </xdr:from>
    <xdr:to>
      <xdr:col>18</xdr:col>
      <xdr:colOff>177800</xdr:colOff>
      <xdr:row>20</xdr:row>
      <xdr:rowOff>52813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3408"/>
          <a:ext cx="698500" cy="1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50039</xdr:rowOff>
    </xdr:from>
    <xdr:to>
      <xdr:col>29</xdr:col>
      <xdr:colOff>177800</xdr:colOff>
      <xdr:row>19</xdr:row>
      <xdr:rowOff>151639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22116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100740</xdr:rowOff>
    </xdr:from>
    <xdr:to>
      <xdr:col>26</xdr:col>
      <xdr:colOff>101600</xdr:colOff>
      <xdr:row>20</xdr:row>
      <xdr:rowOff>30890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15667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127507</xdr:rowOff>
    </xdr:from>
    <xdr:to>
      <xdr:col>22</xdr:col>
      <xdr:colOff>165100</xdr:colOff>
      <xdr:row>20</xdr:row>
      <xdr:rowOff>57657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42434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157433</xdr:rowOff>
    </xdr:from>
    <xdr:to>
      <xdr:col>19</xdr:col>
      <xdr:colOff>38100</xdr:colOff>
      <xdr:row>20</xdr:row>
      <xdr:rowOff>87583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2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72360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2013</xdr:rowOff>
    </xdr:from>
    <xdr:to>
      <xdr:col>15</xdr:col>
      <xdr:colOff>101600</xdr:colOff>
      <xdr:row>20</xdr:row>
      <xdr:rowOff>103613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88390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260045</xdr:rowOff>
    </xdr:from>
    <xdr:to>
      <xdr:col>29</xdr:col>
      <xdr:colOff>127000</xdr:colOff>
      <xdr:row>35</xdr:row>
      <xdr:rowOff>266300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0395"/>
          <a:ext cx="647700" cy="6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191008</xdr:rowOff>
    </xdr:from>
    <xdr:to>
      <xdr:col>26</xdr:col>
      <xdr:colOff>50800</xdr:colOff>
      <xdr:row>35</xdr:row>
      <xdr:rowOff>260045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01358"/>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191008</xdr:rowOff>
    </xdr:from>
    <xdr:to>
      <xdr:col>22</xdr:col>
      <xdr:colOff>114300</xdr:colOff>
      <xdr:row>35</xdr:row>
      <xdr:rowOff>236820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01358"/>
          <a:ext cx="698500" cy="4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236820</xdr:rowOff>
    </xdr:from>
    <xdr:to>
      <xdr:col>18</xdr:col>
      <xdr:colOff>177800</xdr:colOff>
      <xdr:row>35</xdr:row>
      <xdr:rowOff>250718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47170"/>
          <a:ext cx="698500" cy="1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215500</xdr:rowOff>
    </xdr:from>
    <xdr:to>
      <xdr:col>29</xdr:col>
      <xdr:colOff>177800</xdr:colOff>
      <xdr:row>35</xdr:row>
      <xdr:rowOff>317100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5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187577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209245</xdr:rowOff>
    </xdr:from>
    <xdr:to>
      <xdr:col>26</xdr:col>
      <xdr:colOff>101600</xdr:colOff>
      <xdr:row>35</xdr:row>
      <xdr:rowOff>310845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295622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5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140208</xdr:rowOff>
    </xdr:from>
    <xdr:to>
      <xdr:col>22</xdr:col>
      <xdr:colOff>165100</xdr:colOff>
      <xdr:row>35</xdr:row>
      <xdr:rowOff>241808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5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226585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3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186020</xdr:rowOff>
    </xdr:from>
    <xdr:to>
      <xdr:col>19</xdr:col>
      <xdr:colOff>38100</xdr:colOff>
      <xdr:row>35</xdr:row>
      <xdr:rowOff>287620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272397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199918</xdr:rowOff>
    </xdr:from>
    <xdr:to>
      <xdr:col>15</xdr:col>
      <xdr:colOff>101600</xdr:colOff>
      <xdr:row>35</xdr:row>
      <xdr:rowOff>301518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286295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2,846
2,820
131.34
4,059,889
3,698,701
182,972
2,161,311
1,953,520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15363</xdr:rowOff>
    </xdr:from>
    <xdr:to>
      <xdr:col>24</xdr:col>
      <xdr:colOff>63500</xdr:colOff>
      <xdr:row>37</xdr:row>
      <xdr:rowOff>55629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9013"/>
          <a:ext cx="838200" cy="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55629</xdr:rowOff>
    </xdr:from>
    <xdr:to>
      <xdr:col>19</xdr:col>
      <xdr:colOff>177800</xdr:colOff>
      <xdr:row>37</xdr:row>
      <xdr:rowOff>74787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9279"/>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74787</xdr:rowOff>
    </xdr:from>
    <xdr:to>
      <xdr:col>15</xdr:col>
      <xdr:colOff>50800</xdr:colOff>
      <xdr:row>37</xdr:row>
      <xdr:rowOff>91503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8437"/>
          <a:ext cx="889000" cy="1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91503</xdr:rowOff>
    </xdr:from>
    <xdr:to>
      <xdr:col>10</xdr:col>
      <xdr:colOff>114300</xdr:colOff>
      <xdr:row>37</xdr:row>
      <xdr:rowOff>96567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5153"/>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136013</xdr:rowOff>
    </xdr:from>
    <xdr:to>
      <xdr:col>24</xdr:col>
      <xdr:colOff>114300</xdr:colOff>
      <xdr:row>37</xdr:row>
      <xdr:rowOff>66163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114440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8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4829</xdr:rowOff>
    </xdr:from>
    <xdr:to>
      <xdr:col>20</xdr:col>
      <xdr:colOff>38100</xdr:colOff>
      <xdr:row>37</xdr:row>
      <xdr:rowOff>106429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97556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4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23987</xdr:rowOff>
    </xdr:from>
    <xdr:to>
      <xdr:col>15</xdr:col>
      <xdr:colOff>101600</xdr:colOff>
      <xdr:row>37</xdr:row>
      <xdr:rowOff>125587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116714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6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40703</xdr:rowOff>
    </xdr:from>
    <xdr:to>
      <xdr:col>10</xdr:col>
      <xdr:colOff>165100</xdr:colOff>
      <xdr:row>37</xdr:row>
      <xdr:rowOff>142303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133430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45767</xdr:rowOff>
    </xdr:from>
    <xdr:to>
      <xdr:col>6</xdr:col>
      <xdr:colOff>38100</xdr:colOff>
      <xdr:row>37</xdr:row>
      <xdr:rowOff>147367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138493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84441</xdr:rowOff>
    </xdr:from>
    <xdr:to>
      <xdr:col>24</xdr:col>
      <xdr:colOff>63500</xdr:colOff>
      <xdr:row>57</xdr:row>
      <xdr:rowOff>120590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7091"/>
          <a:ext cx="8382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120590</xdr:rowOff>
    </xdr:from>
    <xdr:to>
      <xdr:col>19</xdr:col>
      <xdr:colOff>177800</xdr:colOff>
      <xdr:row>57</xdr:row>
      <xdr:rowOff>139672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3240"/>
          <a:ext cx="8890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139672</xdr:rowOff>
    </xdr:from>
    <xdr:to>
      <xdr:col>15</xdr:col>
      <xdr:colOff>50800</xdr:colOff>
      <xdr:row>58</xdr:row>
      <xdr:rowOff>1174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2322"/>
          <a:ext cx="8890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144475</xdr:rowOff>
    </xdr:from>
    <xdr:to>
      <xdr:col>10</xdr:col>
      <xdr:colOff>114300</xdr:colOff>
      <xdr:row>58</xdr:row>
      <xdr:rowOff>1174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17125"/>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33641</xdr:rowOff>
    </xdr:from>
    <xdr:to>
      <xdr:col>24</xdr:col>
      <xdr:colOff>114300</xdr:colOff>
      <xdr:row>57</xdr:row>
      <xdr:rowOff>135241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69790</xdr:rowOff>
    </xdr:from>
    <xdr:to>
      <xdr:col>20</xdr:col>
      <xdr:colOff>38100</xdr:colOff>
      <xdr:row>57</xdr:row>
      <xdr:rowOff>171390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162517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88872</xdr:rowOff>
    </xdr:from>
    <xdr:to>
      <xdr:col>15</xdr:col>
      <xdr:colOff>101600</xdr:colOff>
      <xdr:row>58</xdr:row>
      <xdr:rowOff>19022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121824</xdr:rowOff>
    </xdr:from>
    <xdr:to>
      <xdr:col>10</xdr:col>
      <xdr:colOff>165100</xdr:colOff>
      <xdr:row>58</xdr:row>
      <xdr:rowOff>51974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43101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93675</xdr:rowOff>
    </xdr:from>
    <xdr:to>
      <xdr:col>6</xdr:col>
      <xdr:colOff>38100</xdr:colOff>
      <xdr:row>58</xdr:row>
      <xdr:rowOff>23825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14952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63855</xdr:rowOff>
    </xdr:from>
    <xdr:to>
      <xdr:col>24</xdr:col>
      <xdr:colOff>63500</xdr:colOff>
      <xdr:row>78</xdr:row>
      <xdr:rowOff>65464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6955"/>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59429</xdr:rowOff>
    </xdr:from>
    <xdr:to>
      <xdr:col>19</xdr:col>
      <xdr:colOff>177800</xdr:colOff>
      <xdr:row>78</xdr:row>
      <xdr:rowOff>65464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32529"/>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59429</xdr:rowOff>
    </xdr:from>
    <xdr:to>
      <xdr:col>15</xdr:col>
      <xdr:colOff>50800</xdr:colOff>
      <xdr:row>78</xdr:row>
      <xdr:rowOff>92901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2529"/>
          <a:ext cx="8890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92901</xdr:rowOff>
    </xdr:from>
    <xdr:to>
      <xdr:col>10</xdr:col>
      <xdr:colOff>114300</xdr:colOff>
      <xdr:row>78</xdr:row>
      <xdr:rowOff>114243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6001"/>
          <a:ext cx="8890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13055</xdr:rowOff>
    </xdr:from>
    <xdr:to>
      <xdr:col>24</xdr:col>
      <xdr:colOff>114300</xdr:colOff>
      <xdr:row>78</xdr:row>
      <xdr:rowOff>114655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99432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14664</xdr:rowOff>
    </xdr:from>
    <xdr:to>
      <xdr:col>20</xdr:col>
      <xdr:colOff>38100</xdr:colOff>
      <xdr:row>78</xdr:row>
      <xdr:rowOff>116264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107391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8629</xdr:rowOff>
    </xdr:from>
    <xdr:to>
      <xdr:col>15</xdr:col>
      <xdr:colOff>101600</xdr:colOff>
      <xdr:row>78</xdr:row>
      <xdr:rowOff>110229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101356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42101</xdr:rowOff>
    </xdr:from>
    <xdr:to>
      <xdr:col>10</xdr:col>
      <xdr:colOff>165100</xdr:colOff>
      <xdr:row>78</xdr:row>
      <xdr:rowOff>143701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134828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63443</xdr:rowOff>
    </xdr:from>
    <xdr:to>
      <xdr:col>6</xdr:col>
      <xdr:colOff>38100</xdr:colOff>
      <xdr:row>78</xdr:row>
      <xdr:rowOff>165043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156170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96343</xdr:rowOff>
    </xdr:from>
    <xdr:to>
      <xdr:col>24</xdr:col>
      <xdr:colOff>63500</xdr:colOff>
      <xdr:row>96</xdr:row>
      <xdr:rowOff>15151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4093"/>
          <a:ext cx="8382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15151</xdr:rowOff>
    </xdr:from>
    <xdr:to>
      <xdr:col>19</xdr:col>
      <xdr:colOff>177800</xdr:colOff>
      <xdr:row>96</xdr:row>
      <xdr:rowOff>53152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74351"/>
          <a:ext cx="889000" cy="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53152</xdr:rowOff>
    </xdr:from>
    <xdr:to>
      <xdr:col>15</xdr:col>
      <xdr:colOff>50800</xdr:colOff>
      <xdr:row>96</xdr:row>
      <xdr:rowOff>101561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2352"/>
          <a:ext cx="8890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95039</xdr:rowOff>
    </xdr:from>
    <xdr:to>
      <xdr:col>10</xdr:col>
      <xdr:colOff>114300</xdr:colOff>
      <xdr:row>96</xdr:row>
      <xdr:rowOff>101561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54239"/>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45543</xdr:rowOff>
    </xdr:from>
    <xdr:to>
      <xdr:col>24</xdr:col>
      <xdr:colOff>114300</xdr:colOff>
      <xdr:row>95</xdr:row>
      <xdr:rowOff>147143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23970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135801</xdr:rowOff>
    </xdr:from>
    <xdr:to>
      <xdr:col>20</xdr:col>
      <xdr:colOff>38100</xdr:colOff>
      <xdr:row>96</xdr:row>
      <xdr:rowOff>65951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57078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2352</xdr:rowOff>
    </xdr:from>
    <xdr:to>
      <xdr:col>15</xdr:col>
      <xdr:colOff>101600</xdr:colOff>
      <xdr:row>96</xdr:row>
      <xdr:rowOff>103952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95079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50761</xdr:rowOff>
    </xdr:from>
    <xdr:to>
      <xdr:col>10</xdr:col>
      <xdr:colOff>165100</xdr:colOff>
      <xdr:row>96</xdr:row>
      <xdr:rowOff>152361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143488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44239</xdr:rowOff>
    </xdr:from>
    <xdr:to>
      <xdr:col>6</xdr:col>
      <xdr:colOff>38100</xdr:colOff>
      <xdr:row>96</xdr:row>
      <xdr:rowOff>145839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136966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86333</xdr:rowOff>
    </xdr:from>
    <xdr:to>
      <xdr:col>55</xdr:col>
      <xdr:colOff>0</xdr:colOff>
      <xdr:row>37</xdr:row>
      <xdr:rowOff>169869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29983"/>
          <a:ext cx="8382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168650</xdr:rowOff>
    </xdr:from>
    <xdr:to>
      <xdr:col>50</xdr:col>
      <xdr:colOff>114300</xdr:colOff>
      <xdr:row>37</xdr:row>
      <xdr:rowOff>169869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1230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162027</xdr:rowOff>
    </xdr:from>
    <xdr:to>
      <xdr:col>45</xdr:col>
      <xdr:colOff>177800</xdr:colOff>
      <xdr:row>37</xdr:row>
      <xdr:rowOff>168650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05677"/>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157114</xdr:rowOff>
    </xdr:from>
    <xdr:to>
      <xdr:col>41</xdr:col>
      <xdr:colOff>50800</xdr:colOff>
      <xdr:row>37</xdr:row>
      <xdr:rowOff>162027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9314"/>
          <a:ext cx="889000" cy="17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35533</xdr:rowOff>
    </xdr:from>
    <xdr:to>
      <xdr:col>55</xdr:col>
      <xdr:colOff>50800</xdr:colOff>
      <xdr:row>37</xdr:row>
      <xdr:rowOff>137133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119069</xdr:rowOff>
    </xdr:from>
    <xdr:to>
      <xdr:col>50</xdr:col>
      <xdr:colOff>165100</xdr:colOff>
      <xdr:row>38</xdr:row>
      <xdr:rowOff>49219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40346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117851</xdr:rowOff>
    </xdr:from>
    <xdr:to>
      <xdr:col>46</xdr:col>
      <xdr:colOff>38100</xdr:colOff>
      <xdr:row>38</xdr:row>
      <xdr:rowOff>48000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1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39127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5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111228</xdr:rowOff>
    </xdr:from>
    <xdr:to>
      <xdr:col>41</xdr:col>
      <xdr:colOff>101600</xdr:colOff>
      <xdr:row>38</xdr:row>
      <xdr:rowOff>41377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4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32504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4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106314</xdr:rowOff>
    </xdr:from>
    <xdr:to>
      <xdr:col>36</xdr:col>
      <xdr:colOff>165100</xdr:colOff>
      <xdr:row>37</xdr:row>
      <xdr:rowOff>36464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27591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108033</xdr:rowOff>
    </xdr:from>
    <xdr:to>
      <xdr:col>55</xdr:col>
      <xdr:colOff>0</xdr:colOff>
      <xdr:row>58</xdr:row>
      <xdr:rowOff>154019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2133"/>
          <a:ext cx="8382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130385</xdr:rowOff>
    </xdr:from>
    <xdr:to>
      <xdr:col>50</xdr:col>
      <xdr:colOff>114300</xdr:colOff>
      <xdr:row>58</xdr:row>
      <xdr:rowOff>154019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4485"/>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130385</xdr:rowOff>
    </xdr:from>
    <xdr:to>
      <xdr:col>45</xdr:col>
      <xdr:colOff>177800</xdr:colOff>
      <xdr:row>58</xdr:row>
      <xdr:rowOff>150447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74485"/>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61775</xdr:rowOff>
    </xdr:from>
    <xdr:to>
      <xdr:col>41</xdr:col>
      <xdr:colOff>50800</xdr:colOff>
      <xdr:row>58</xdr:row>
      <xdr:rowOff>150447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05875"/>
          <a:ext cx="889000" cy="8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57233</xdr:rowOff>
    </xdr:from>
    <xdr:to>
      <xdr:col>55</xdr:col>
      <xdr:colOff>50800</xdr:colOff>
      <xdr:row>58</xdr:row>
      <xdr:rowOff>158833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143610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103219</xdr:rowOff>
    </xdr:from>
    <xdr:to>
      <xdr:col>50</xdr:col>
      <xdr:colOff>165100</xdr:colOff>
      <xdr:row>59</xdr:row>
      <xdr:rowOff>33369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24496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79585</xdr:rowOff>
    </xdr:from>
    <xdr:to>
      <xdr:col>46</xdr:col>
      <xdr:colOff>38100</xdr:colOff>
      <xdr:row>59</xdr:row>
      <xdr:rowOff>9735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1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99647</xdr:rowOff>
    </xdr:from>
    <xdr:to>
      <xdr:col>41</xdr:col>
      <xdr:colOff>101600</xdr:colOff>
      <xdr:row>59</xdr:row>
      <xdr:rowOff>29797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20924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10975</xdr:rowOff>
    </xdr:from>
    <xdr:to>
      <xdr:col>36</xdr:col>
      <xdr:colOff>165100</xdr:colOff>
      <xdr:row>58</xdr:row>
      <xdr:rowOff>112575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103702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4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39545</xdr:rowOff>
    </xdr:from>
    <xdr:to>
      <xdr:col>55</xdr:col>
      <xdr:colOff>0</xdr:colOff>
      <xdr:row>79</xdr:row>
      <xdr:rowOff>42199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4095"/>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36767</xdr:rowOff>
    </xdr:from>
    <xdr:to>
      <xdr:col>50</xdr:col>
      <xdr:colOff>114300</xdr:colOff>
      <xdr:row>79</xdr:row>
      <xdr:rowOff>42199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1317"/>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36767</xdr:rowOff>
    </xdr:from>
    <xdr:to>
      <xdr:col>45</xdr:col>
      <xdr:colOff>177800</xdr:colOff>
      <xdr:row>79</xdr:row>
      <xdr:rowOff>43287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1317"/>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34847</xdr:rowOff>
    </xdr:from>
    <xdr:to>
      <xdr:col>41</xdr:col>
      <xdr:colOff>50800</xdr:colOff>
      <xdr:row>79</xdr:row>
      <xdr:rowOff>43287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9397"/>
          <a:ext cx="889000" cy="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160195</xdr:rowOff>
    </xdr:from>
    <xdr:to>
      <xdr:col>55</xdr:col>
      <xdr:colOff>50800</xdr:colOff>
      <xdr:row>79</xdr:row>
      <xdr:rowOff>90345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75122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162849</xdr:rowOff>
    </xdr:from>
    <xdr:to>
      <xdr:col>50</xdr:col>
      <xdr:colOff>165100</xdr:colOff>
      <xdr:row>79</xdr:row>
      <xdr:rowOff>92999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84126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157417</xdr:rowOff>
    </xdr:from>
    <xdr:to>
      <xdr:col>46</xdr:col>
      <xdr:colOff>38100</xdr:colOff>
      <xdr:row>79</xdr:row>
      <xdr:rowOff>87567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78694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163937</xdr:rowOff>
    </xdr:from>
    <xdr:to>
      <xdr:col>41</xdr:col>
      <xdr:colOff>101600</xdr:colOff>
      <xdr:row>79</xdr:row>
      <xdr:rowOff>94087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85214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155497</xdr:rowOff>
    </xdr:from>
    <xdr:to>
      <xdr:col>36</xdr:col>
      <xdr:colOff>165100</xdr:colOff>
      <xdr:row>79</xdr:row>
      <xdr:rowOff>85647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76774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42396</xdr:rowOff>
    </xdr:from>
    <xdr:to>
      <xdr:col>55</xdr:col>
      <xdr:colOff>0</xdr:colOff>
      <xdr:row>98</xdr:row>
      <xdr:rowOff>115475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4496"/>
          <a:ext cx="838200" cy="7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83034</xdr:rowOff>
    </xdr:from>
    <xdr:to>
      <xdr:col>50</xdr:col>
      <xdr:colOff>114300</xdr:colOff>
      <xdr:row>98</xdr:row>
      <xdr:rowOff>115475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5134"/>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83034</xdr:rowOff>
    </xdr:from>
    <xdr:to>
      <xdr:col>45</xdr:col>
      <xdr:colOff>177800</xdr:colOff>
      <xdr:row>98</xdr:row>
      <xdr:rowOff>111733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85134"/>
          <a:ext cx="889000" cy="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160341</xdr:rowOff>
    </xdr:from>
    <xdr:to>
      <xdr:col>41</xdr:col>
      <xdr:colOff>50800</xdr:colOff>
      <xdr:row>98</xdr:row>
      <xdr:rowOff>111733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0991"/>
          <a:ext cx="889000" cy="1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163046</xdr:rowOff>
    </xdr:from>
    <xdr:to>
      <xdr:col>55</xdr:col>
      <xdr:colOff>50800</xdr:colOff>
      <xdr:row>98</xdr:row>
      <xdr:rowOff>93196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141473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64675</xdr:rowOff>
    </xdr:from>
    <xdr:to>
      <xdr:col>50</xdr:col>
      <xdr:colOff>165100</xdr:colOff>
      <xdr:row>98</xdr:row>
      <xdr:rowOff>166275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157402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32234</xdr:rowOff>
    </xdr:from>
    <xdr:to>
      <xdr:col>46</xdr:col>
      <xdr:colOff>38100</xdr:colOff>
      <xdr:row>98</xdr:row>
      <xdr:rowOff>133834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124961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2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60933</xdr:rowOff>
    </xdr:from>
    <xdr:to>
      <xdr:col>41</xdr:col>
      <xdr:colOff>101600</xdr:colOff>
      <xdr:row>98</xdr:row>
      <xdr:rowOff>162533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153660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109541</xdr:rowOff>
    </xdr:from>
    <xdr:to>
      <xdr:col>36</xdr:col>
      <xdr:colOff>165100</xdr:colOff>
      <xdr:row>98</xdr:row>
      <xdr:rowOff>39691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30818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140938</xdr:rowOff>
    </xdr:from>
    <xdr:to>
      <xdr:col>85</xdr:col>
      <xdr:colOff>127000</xdr:colOff>
      <xdr:row>39</xdr:row>
      <xdr:rowOff>44397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6038"/>
          <a:ext cx="838200" cy="7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39206</xdr:rowOff>
    </xdr:from>
    <xdr:to>
      <xdr:col>81</xdr:col>
      <xdr:colOff>50800</xdr:colOff>
      <xdr:row>39</xdr:row>
      <xdr:rowOff>44397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5756"/>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168717</xdr:rowOff>
    </xdr:from>
    <xdr:to>
      <xdr:col>76</xdr:col>
      <xdr:colOff>114300</xdr:colOff>
      <xdr:row>39</xdr:row>
      <xdr:rowOff>39206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3817"/>
          <a:ext cx="889000" cy="4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79413</xdr:rowOff>
    </xdr:from>
    <xdr:to>
      <xdr:col>71</xdr:col>
      <xdr:colOff>177800</xdr:colOff>
      <xdr:row>38</xdr:row>
      <xdr:rowOff>168717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94513"/>
          <a:ext cx="889000" cy="8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90138</xdr:rowOff>
    </xdr:from>
    <xdr:to>
      <xdr:col>85</xdr:col>
      <xdr:colOff>177800</xdr:colOff>
      <xdr:row>39</xdr:row>
      <xdr:rowOff>20288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49515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165047</xdr:rowOff>
    </xdr:from>
    <xdr:to>
      <xdr:col>81</xdr:col>
      <xdr:colOff>101600</xdr:colOff>
      <xdr:row>39</xdr:row>
      <xdr:rowOff>95197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86324</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77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159856</xdr:rowOff>
    </xdr:from>
    <xdr:to>
      <xdr:col>76</xdr:col>
      <xdr:colOff>165100</xdr:colOff>
      <xdr:row>39</xdr:row>
      <xdr:rowOff>90006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81133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117917</xdr:rowOff>
    </xdr:from>
    <xdr:to>
      <xdr:col>72</xdr:col>
      <xdr:colOff>38100</xdr:colOff>
      <xdr:row>39</xdr:row>
      <xdr:rowOff>48067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64594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28613</xdr:rowOff>
    </xdr:from>
    <xdr:to>
      <xdr:col>67</xdr:col>
      <xdr:colOff>101600</xdr:colOff>
      <xdr:row>38</xdr:row>
      <xdr:rowOff>130213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146740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36348</xdr:rowOff>
    </xdr:from>
    <xdr:to>
      <xdr:col>85</xdr:col>
      <xdr:colOff>127000</xdr:colOff>
      <xdr:row>78</xdr:row>
      <xdr:rowOff>45834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09448"/>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159593</xdr:rowOff>
    </xdr:from>
    <xdr:to>
      <xdr:col>81</xdr:col>
      <xdr:colOff>50800</xdr:colOff>
      <xdr:row>78</xdr:row>
      <xdr:rowOff>36348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61243"/>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159593</xdr:rowOff>
    </xdr:from>
    <xdr:to>
      <xdr:col>76</xdr:col>
      <xdr:colOff>114300</xdr:colOff>
      <xdr:row>77</xdr:row>
      <xdr:rowOff>166841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61243"/>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166841</xdr:rowOff>
    </xdr:from>
    <xdr:to>
      <xdr:col>71</xdr:col>
      <xdr:colOff>177800</xdr:colOff>
      <xdr:row>78</xdr:row>
      <xdr:rowOff>4804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8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166484</xdr:rowOff>
    </xdr:from>
    <xdr:to>
      <xdr:col>85</xdr:col>
      <xdr:colOff>177800</xdr:colOff>
      <xdr:row>78</xdr:row>
      <xdr:rowOff>96634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81411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156998</xdr:rowOff>
    </xdr:from>
    <xdr:to>
      <xdr:col>81</xdr:col>
      <xdr:colOff>101600</xdr:colOff>
      <xdr:row>78</xdr:row>
      <xdr:rowOff>87148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78275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108793</xdr:rowOff>
    </xdr:from>
    <xdr:to>
      <xdr:col>76</xdr:col>
      <xdr:colOff>165100</xdr:colOff>
      <xdr:row>78</xdr:row>
      <xdr:rowOff>38943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30070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0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116041</xdr:rowOff>
    </xdr:from>
    <xdr:to>
      <xdr:col>72</xdr:col>
      <xdr:colOff>38100</xdr:colOff>
      <xdr:row>78</xdr:row>
      <xdr:rowOff>46191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37318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125454</xdr:rowOff>
    </xdr:from>
    <xdr:to>
      <xdr:col>67</xdr:col>
      <xdr:colOff>101600</xdr:colOff>
      <xdr:row>78</xdr:row>
      <xdr:rowOff>55604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46731</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10855</xdr:rowOff>
    </xdr:from>
    <xdr:to>
      <xdr:col>85</xdr:col>
      <xdr:colOff>127000</xdr:colOff>
      <xdr:row>98</xdr:row>
      <xdr:rowOff>28674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2955"/>
          <a:ext cx="8382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9629</xdr:rowOff>
    </xdr:from>
    <xdr:to>
      <xdr:col>81</xdr:col>
      <xdr:colOff>50800</xdr:colOff>
      <xdr:row>98</xdr:row>
      <xdr:rowOff>10855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1729"/>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69176</xdr:rowOff>
    </xdr:from>
    <xdr:to>
      <xdr:col>76</xdr:col>
      <xdr:colOff>114300</xdr:colOff>
      <xdr:row>98</xdr:row>
      <xdr:rowOff>9629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99826"/>
          <a:ext cx="889000" cy="1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69176</xdr:rowOff>
    </xdr:from>
    <xdr:to>
      <xdr:col>71</xdr:col>
      <xdr:colOff>177800</xdr:colOff>
      <xdr:row>98</xdr:row>
      <xdr:rowOff>7846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99826"/>
          <a:ext cx="8890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149324</xdr:rowOff>
    </xdr:from>
    <xdr:to>
      <xdr:col>85</xdr:col>
      <xdr:colOff>177800</xdr:colOff>
      <xdr:row>98</xdr:row>
      <xdr:rowOff>79474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108701</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131505</xdr:rowOff>
    </xdr:from>
    <xdr:to>
      <xdr:col>81</xdr:col>
      <xdr:colOff>101600</xdr:colOff>
      <xdr:row>98</xdr:row>
      <xdr:rowOff>61655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78182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130279</xdr:rowOff>
    </xdr:from>
    <xdr:to>
      <xdr:col>76</xdr:col>
      <xdr:colOff>165100</xdr:colOff>
      <xdr:row>98</xdr:row>
      <xdr:rowOff>60429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76956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3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18376</xdr:rowOff>
    </xdr:from>
    <xdr:to>
      <xdr:col>72</xdr:col>
      <xdr:colOff>38100</xdr:colOff>
      <xdr:row>97</xdr:row>
      <xdr:rowOff>119976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136503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2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128496</xdr:rowOff>
    </xdr:from>
    <xdr:to>
      <xdr:col>67</xdr:col>
      <xdr:colOff>101600</xdr:colOff>
      <xdr:row>98</xdr:row>
      <xdr:rowOff>58646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75173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10985</xdr:rowOff>
    </xdr:from>
    <xdr:to>
      <xdr:col>116</xdr:col>
      <xdr:colOff>63500</xdr:colOff>
      <xdr:row>59</xdr:row>
      <xdr:rowOff>12433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26535"/>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163564</xdr:rowOff>
    </xdr:from>
    <xdr:to>
      <xdr:col>111</xdr:col>
      <xdr:colOff>177800</xdr:colOff>
      <xdr:row>59</xdr:row>
      <xdr:rowOff>12433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07664"/>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163564</xdr:rowOff>
    </xdr:from>
    <xdr:to>
      <xdr:col>107</xdr:col>
      <xdr:colOff>50800</xdr:colOff>
      <xdr:row>59</xdr:row>
      <xdr:rowOff>1727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07664"/>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1727</xdr:rowOff>
    </xdr:from>
    <xdr:to>
      <xdr:col>102</xdr:col>
      <xdr:colOff>114300</xdr:colOff>
      <xdr:row>59</xdr:row>
      <xdr:rowOff>14910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17277"/>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131635</xdr:rowOff>
    </xdr:from>
    <xdr:to>
      <xdr:col>116</xdr:col>
      <xdr:colOff>114300</xdr:colOff>
      <xdr:row>59</xdr:row>
      <xdr:rowOff>61785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46562</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133083</xdr:rowOff>
    </xdr:from>
    <xdr:to>
      <xdr:col>112</xdr:col>
      <xdr:colOff>38100</xdr:colOff>
      <xdr:row>59</xdr:row>
      <xdr:rowOff>63233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54360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6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112764</xdr:rowOff>
    </xdr:from>
    <xdr:to>
      <xdr:col>107</xdr:col>
      <xdr:colOff>101600</xdr:colOff>
      <xdr:row>59</xdr:row>
      <xdr:rowOff>42914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34041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122377</xdr:rowOff>
    </xdr:from>
    <xdr:to>
      <xdr:col>102</xdr:col>
      <xdr:colOff>165100</xdr:colOff>
      <xdr:row>59</xdr:row>
      <xdr:rowOff>52527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43654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135560</xdr:rowOff>
    </xdr:from>
    <xdr:to>
      <xdr:col>98</xdr:col>
      <xdr:colOff>38100</xdr:colOff>
      <xdr:row>59</xdr:row>
      <xdr:rowOff>65710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56837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110229</xdr:rowOff>
    </xdr:from>
    <xdr:to>
      <xdr:col>116</xdr:col>
      <xdr:colOff>63500</xdr:colOff>
      <xdr:row>76</xdr:row>
      <xdr:rowOff>169035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40429"/>
          <a:ext cx="838200" cy="5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105228</xdr:rowOff>
    </xdr:from>
    <xdr:to>
      <xdr:col>111</xdr:col>
      <xdr:colOff>177800</xdr:colOff>
      <xdr:row>76</xdr:row>
      <xdr:rowOff>110229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35428"/>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85463</xdr:rowOff>
    </xdr:from>
    <xdr:to>
      <xdr:col>107</xdr:col>
      <xdr:colOff>50800</xdr:colOff>
      <xdr:row>76</xdr:row>
      <xdr:rowOff>105228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115663"/>
          <a:ext cx="889000" cy="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70462</xdr:rowOff>
    </xdr:from>
    <xdr:to>
      <xdr:col>102</xdr:col>
      <xdr:colOff>114300</xdr:colOff>
      <xdr:row>76</xdr:row>
      <xdr:rowOff>85463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00662"/>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118235</xdr:rowOff>
    </xdr:from>
    <xdr:to>
      <xdr:col>116</xdr:col>
      <xdr:colOff>114300</xdr:colOff>
      <xdr:row>77</xdr:row>
      <xdr:rowOff>48385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96662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59429</xdr:rowOff>
    </xdr:from>
    <xdr:to>
      <xdr:col>112</xdr:col>
      <xdr:colOff>38100</xdr:colOff>
      <xdr:row>76</xdr:row>
      <xdr:rowOff>161029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152156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54428</xdr:rowOff>
    </xdr:from>
    <xdr:to>
      <xdr:col>107</xdr:col>
      <xdr:colOff>101600</xdr:colOff>
      <xdr:row>76</xdr:row>
      <xdr:rowOff>156028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34663</xdr:rowOff>
    </xdr:from>
    <xdr:to>
      <xdr:col>102</xdr:col>
      <xdr:colOff>165100</xdr:colOff>
      <xdr:row>76</xdr:row>
      <xdr:rowOff>136263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127390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19662</xdr:rowOff>
    </xdr:from>
    <xdr:to>
      <xdr:col>98</xdr:col>
      <xdr:colOff>38100</xdr:colOff>
      <xdr:row>76</xdr:row>
      <xdr:rowOff>121262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112389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歳出決算総額は、住民一人当たり</a:t>
          </a:r>
          <a:r>
            <a:rPr lang="en-US" altLang="ja-JP" sz="1300" b="0" i="0" baseline="0">
              <a:solidFill>
                <a:schemeClr val="dk1"/>
              </a:solidFill>
              <a:effectLst/>
              <a:latin typeface="+mn-lt"/>
              <a:ea typeface="+mn-ea"/>
              <a:cs typeface="+mn-cs"/>
            </a:rPr>
            <a:t>1,300</a:t>
          </a:r>
          <a:r>
            <a:rPr lang="ja-JP" altLang="ja-JP" sz="1300" b="0" i="0" baseline="0">
              <a:solidFill>
                <a:schemeClr val="dk1"/>
              </a:solidFill>
              <a:effectLst/>
              <a:latin typeface="+mn-lt"/>
              <a:ea typeface="+mn-ea"/>
              <a:cs typeface="+mn-cs"/>
            </a:rPr>
            <a:t>千円となっている。主な構成項目である人件費は、住民一人当たり</a:t>
          </a:r>
          <a:r>
            <a:rPr lang="en-US" altLang="ja-JP" sz="1300" b="0" i="0" baseline="0">
              <a:solidFill>
                <a:schemeClr val="dk1"/>
              </a:solidFill>
              <a:effectLst/>
              <a:latin typeface="+mn-lt"/>
              <a:ea typeface="+mn-ea"/>
              <a:cs typeface="+mn-cs"/>
            </a:rPr>
            <a:t>261,147</a:t>
          </a:r>
          <a:r>
            <a:rPr lang="ja-JP" altLang="ja-JP" sz="1300" b="0" i="0" baseline="0">
              <a:solidFill>
                <a:schemeClr val="dk1"/>
              </a:solidFill>
              <a:effectLst/>
              <a:latin typeface="+mn-lt"/>
              <a:ea typeface="+mn-ea"/>
              <a:cs typeface="+mn-cs"/>
            </a:rPr>
            <a:t>円となっており、</a:t>
          </a:r>
          <a:r>
            <a:rPr lang="ja-JP" altLang="en-US" sz="1300" b="0" i="0" baseline="0">
              <a:solidFill>
                <a:schemeClr val="dk1"/>
              </a:solidFill>
              <a:effectLst/>
              <a:latin typeface="+mn-lt"/>
              <a:ea typeface="+mn-ea"/>
              <a:cs typeface="+mn-cs"/>
            </a:rPr>
            <a:t>前年度と比較して</a:t>
          </a:r>
          <a:r>
            <a:rPr lang="en-US" altLang="ja-JP" sz="1300" b="0" i="0" baseline="0">
              <a:solidFill>
                <a:schemeClr val="dk1"/>
              </a:solidFill>
              <a:effectLst/>
              <a:latin typeface="+mn-lt"/>
              <a:ea typeface="+mn-ea"/>
              <a:cs typeface="+mn-cs"/>
            </a:rPr>
            <a:t>24,660</a:t>
          </a:r>
          <a:r>
            <a:rPr lang="ja-JP" altLang="en-US" sz="1300" b="0" i="0" baseline="0">
              <a:solidFill>
                <a:schemeClr val="dk1"/>
              </a:solidFill>
              <a:effectLst/>
              <a:latin typeface="+mn-lt"/>
              <a:ea typeface="+mn-ea"/>
              <a:cs typeface="+mn-cs"/>
            </a:rPr>
            <a:t>円</a:t>
          </a:r>
          <a:r>
            <a:rPr lang="ja-JP" altLang="ja-JP" sz="1300" b="0" i="0" baseline="0">
              <a:solidFill>
                <a:schemeClr val="dk1"/>
              </a:solidFill>
              <a:effectLst/>
              <a:latin typeface="+mn-lt"/>
              <a:ea typeface="+mn-ea"/>
              <a:cs typeface="+mn-cs"/>
            </a:rPr>
            <a:t>増加</a:t>
          </a:r>
          <a:r>
            <a:rPr lang="ja-JP" altLang="en-US" sz="1300" b="0" i="0" baseline="0">
              <a:solidFill>
                <a:schemeClr val="dk1"/>
              </a:solidFill>
              <a:effectLst/>
              <a:latin typeface="+mn-lt"/>
              <a:ea typeface="+mn-ea"/>
              <a:cs typeface="+mn-cs"/>
            </a:rPr>
            <a:t>している</a:t>
          </a:r>
          <a:r>
            <a:rPr lang="ja-JP" altLang="ja-JP" sz="1300" b="0" i="0" baseline="0">
              <a:solidFill>
                <a:schemeClr val="dk1"/>
              </a:solidFill>
              <a:effectLst/>
              <a:latin typeface="+mn-lt"/>
              <a:ea typeface="+mn-ea"/>
              <a:cs typeface="+mn-cs"/>
            </a:rPr>
            <a:t>。令和</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年度から比較すると</a:t>
          </a:r>
          <a:r>
            <a:rPr lang="en-US" altLang="ja-JP" sz="1300" b="0" i="0" baseline="0">
              <a:solidFill>
                <a:schemeClr val="dk1"/>
              </a:solidFill>
              <a:effectLst/>
              <a:latin typeface="+mn-lt"/>
              <a:ea typeface="+mn-ea"/>
              <a:cs typeface="+mn-cs"/>
            </a:rPr>
            <a:t>23.5</a:t>
          </a:r>
          <a:r>
            <a:rPr lang="ja-JP" altLang="ja-JP" sz="1300" b="0" i="0" baseline="0">
              <a:solidFill>
                <a:schemeClr val="dk1"/>
              </a:solidFill>
              <a:effectLst/>
              <a:latin typeface="+mn-lt"/>
              <a:ea typeface="+mn-ea"/>
              <a:cs typeface="+mn-cs"/>
            </a:rPr>
            <a:t>％増加しているが類似団体平均と比べてほぼ同水準にある。職員の年齢構成が高いことが主な要因である 。また、普通建設事業費は住民一人当たり</a:t>
          </a:r>
          <a:r>
            <a:rPr lang="en-US" altLang="ja-JP" sz="1300" b="0" i="0" baseline="0">
              <a:solidFill>
                <a:schemeClr val="dk1"/>
              </a:solidFill>
              <a:effectLst/>
              <a:latin typeface="+mn-lt"/>
              <a:ea typeface="+mn-ea"/>
              <a:cs typeface="+mn-cs"/>
            </a:rPr>
            <a:t>141,558</a:t>
          </a:r>
          <a:r>
            <a:rPr lang="ja-JP" altLang="ja-JP" sz="1300" b="0" i="0" baseline="0">
              <a:solidFill>
                <a:schemeClr val="dk1"/>
              </a:solidFill>
              <a:effectLst/>
              <a:latin typeface="+mn-lt"/>
              <a:ea typeface="+mn-ea"/>
              <a:cs typeface="+mn-cs"/>
            </a:rPr>
            <a:t>円となっており、類似団体と比較して一人当たりコストが低い状況となっている。今後、施設の老朽化に伴う修繕費の増加や長寿命化対策等により普通建設事業費の増加が見込まれる。このため、公共施設等総合管理計画に基づき、事業の取捨選択を徹底していくことで、事業費の減少を目指すこととしている。 </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2,846
2,820
131.34
4,059,889
3,698,701
182,972
2,161,311
1,953,520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98761</xdr:rowOff>
    </xdr:from>
    <xdr:to>
      <xdr:col>24</xdr:col>
      <xdr:colOff>63500</xdr:colOff>
      <xdr:row>37</xdr:row>
      <xdr:rowOff>106534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241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98380</xdr:rowOff>
    </xdr:from>
    <xdr:to>
      <xdr:col>19</xdr:col>
      <xdr:colOff>177800</xdr:colOff>
      <xdr:row>37</xdr:row>
      <xdr:rowOff>106534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42030"/>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98380</xdr:rowOff>
    </xdr:from>
    <xdr:to>
      <xdr:col>15</xdr:col>
      <xdr:colOff>50800</xdr:colOff>
      <xdr:row>37</xdr:row>
      <xdr:rowOff>109048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20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109048</xdr:rowOff>
    </xdr:from>
    <xdr:to>
      <xdr:col>10</xdr:col>
      <xdr:colOff>114300</xdr:colOff>
      <xdr:row>37</xdr:row>
      <xdr:rowOff>115526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2698"/>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47961</xdr:rowOff>
    </xdr:from>
    <xdr:to>
      <xdr:col>24</xdr:col>
      <xdr:colOff>114300</xdr:colOff>
      <xdr:row>37</xdr:row>
      <xdr:rowOff>149561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134338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55734</xdr:rowOff>
    </xdr:from>
    <xdr:to>
      <xdr:col>20</xdr:col>
      <xdr:colOff>38100</xdr:colOff>
      <xdr:row>37</xdr:row>
      <xdr:rowOff>157334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148461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47580</xdr:rowOff>
    </xdr:from>
    <xdr:to>
      <xdr:col>15</xdr:col>
      <xdr:colOff>101600</xdr:colOff>
      <xdr:row>37</xdr:row>
      <xdr:rowOff>149180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140308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58248</xdr:rowOff>
    </xdr:from>
    <xdr:to>
      <xdr:col>10</xdr:col>
      <xdr:colOff>165100</xdr:colOff>
      <xdr:row>37</xdr:row>
      <xdr:rowOff>159848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150975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64726</xdr:rowOff>
    </xdr:from>
    <xdr:to>
      <xdr:col>6</xdr:col>
      <xdr:colOff>38100</xdr:colOff>
      <xdr:row>37</xdr:row>
      <xdr:rowOff>166326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157453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2895</xdr:rowOff>
    </xdr:from>
    <xdr:to>
      <xdr:col>24</xdr:col>
      <xdr:colOff>63500</xdr:colOff>
      <xdr:row>58</xdr:row>
      <xdr:rowOff>8013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6995"/>
          <a:ext cx="8382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163835</xdr:rowOff>
    </xdr:from>
    <xdr:to>
      <xdr:col>19</xdr:col>
      <xdr:colOff>177800</xdr:colOff>
      <xdr:row>58</xdr:row>
      <xdr:rowOff>8013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6485"/>
          <a:ext cx="8890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163835</xdr:rowOff>
    </xdr:from>
    <xdr:to>
      <xdr:col>15</xdr:col>
      <xdr:colOff>50800</xdr:colOff>
      <xdr:row>58</xdr:row>
      <xdr:rowOff>10513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6485"/>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149761</xdr:rowOff>
    </xdr:from>
    <xdr:to>
      <xdr:col>10</xdr:col>
      <xdr:colOff>114300</xdr:colOff>
      <xdr:row>58</xdr:row>
      <xdr:rowOff>10513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2411"/>
          <a:ext cx="889000" cy="3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123545</xdr:rowOff>
    </xdr:from>
    <xdr:to>
      <xdr:col>24</xdr:col>
      <xdr:colOff>114300</xdr:colOff>
      <xdr:row>58</xdr:row>
      <xdr:rowOff>53695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128663</xdr:rowOff>
    </xdr:from>
    <xdr:to>
      <xdr:col>20</xdr:col>
      <xdr:colOff>38100</xdr:colOff>
      <xdr:row>58</xdr:row>
      <xdr:rowOff>58813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49940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113035</xdr:rowOff>
    </xdr:from>
    <xdr:to>
      <xdr:col>15</xdr:col>
      <xdr:colOff>101600</xdr:colOff>
      <xdr:row>58</xdr:row>
      <xdr:rowOff>43185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34312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131163</xdr:rowOff>
    </xdr:from>
    <xdr:to>
      <xdr:col>10</xdr:col>
      <xdr:colOff>165100</xdr:colOff>
      <xdr:row>58</xdr:row>
      <xdr:rowOff>61313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52440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9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98961</xdr:rowOff>
    </xdr:from>
    <xdr:to>
      <xdr:col>6</xdr:col>
      <xdr:colOff>38100</xdr:colOff>
      <xdr:row>58</xdr:row>
      <xdr:rowOff>29111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20238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35314</xdr:rowOff>
    </xdr:from>
    <xdr:to>
      <xdr:col>24</xdr:col>
      <xdr:colOff>63500</xdr:colOff>
      <xdr:row>77</xdr:row>
      <xdr:rowOff>25406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65514"/>
          <a:ext cx="838200" cy="16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25406</xdr:rowOff>
    </xdr:from>
    <xdr:to>
      <xdr:col>19</xdr:col>
      <xdr:colOff>177800</xdr:colOff>
      <xdr:row>77</xdr:row>
      <xdr:rowOff>100335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27056"/>
          <a:ext cx="889000" cy="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126840</xdr:rowOff>
    </xdr:from>
    <xdr:to>
      <xdr:col>15</xdr:col>
      <xdr:colOff>50800</xdr:colOff>
      <xdr:row>77</xdr:row>
      <xdr:rowOff>100335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57040"/>
          <a:ext cx="889000" cy="1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126840</xdr:rowOff>
    </xdr:from>
    <xdr:to>
      <xdr:col>10</xdr:col>
      <xdr:colOff>114300</xdr:colOff>
      <xdr:row>77</xdr:row>
      <xdr:rowOff>6142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7040"/>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155964</xdr:rowOff>
    </xdr:from>
    <xdr:to>
      <xdr:col>24</xdr:col>
      <xdr:colOff>114300</xdr:colOff>
      <xdr:row>76</xdr:row>
      <xdr:rowOff>86114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1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134391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9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146056</xdr:rowOff>
    </xdr:from>
    <xdr:to>
      <xdr:col>20</xdr:col>
      <xdr:colOff>38100</xdr:colOff>
      <xdr:row>77</xdr:row>
      <xdr:rowOff>76206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6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49535</xdr:rowOff>
    </xdr:from>
    <xdr:to>
      <xdr:col>15</xdr:col>
      <xdr:colOff>101600</xdr:colOff>
      <xdr:row>77</xdr:row>
      <xdr:rowOff>151135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142262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4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76040</xdr:rowOff>
    </xdr:from>
    <xdr:to>
      <xdr:col>10</xdr:col>
      <xdr:colOff>165100</xdr:colOff>
      <xdr:row>77</xdr:row>
      <xdr:rowOff>6190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168767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126792</xdr:rowOff>
    </xdr:from>
    <xdr:to>
      <xdr:col>6</xdr:col>
      <xdr:colOff>38100</xdr:colOff>
      <xdr:row>77</xdr:row>
      <xdr:rowOff>56942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48069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58046</xdr:rowOff>
    </xdr:from>
    <xdr:to>
      <xdr:col>24</xdr:col>
      <xdr:colOff>63500</xdr:colOff>
      <xdr:row>98</xdr:row>
      <xdr:rowOff>71420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60146"/>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57173</xdr:rowOff>
    </xdr:from>
    <xdr:to>
      <xdr:col>19</xdr:col>
      <xdr:colOff>177800</xdr:colOff>
      <xdr:row>98</xdr:row>
      <xdr:rowOff>71420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59273"/>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53491</xdr:rowOff>
    </xdr:from>
    <xdr:to>
      <xdr:col>15</xdr:col>
      <xdr:colOff>50800</xdr:colOff>
      <xdr:row>98</xdr:row>
      <xdr:rowOff>57173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5559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27304</xdr:rowOff>
    </xdr:from>
    <xdr:to>
      <xdr:col>10</xdr:col>
      <xdr:colOff>114300</xdr:colOff>
      <xdr:row>98</xdr:row>
      <xdr:rowOff>53491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29404"/>
          <a:ext cx="889000" cy="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7246</xdr:rowOff>
    </xdr:from>
    <xdr:to>
      <xdr:col>24</xdr:col>
      <xdr:colOff>114300</xdr:colOff>
      <xdr:row>98</xdr:row>
      <xdr:rowOff>108846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93623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20620</xdr:rowOff>
    </xdr:from>
    <xdr:to>
      <xdr:col>20</xdr:col>
      <xdr:colOff>38100</xdr:colOff>
      <xdr:row>98</xdr:row>
      <xdr:rowOff>122220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113347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6373</xdr:rowOff>
    </xdr:from>
    <xdr:to>
      <xdr:col>15</xdr:col>
      <xdr:colOff>101600</xdr:colOff>
      <xdr:row>98</xdr:row>
      <xdr:rowOff>107973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99100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2691</xdr:rowOff>
    </xdr:from>
    <xdr:to>
      <xdr:col>10</xdr:col>
      <xdr:colOff>165100</xdr:colOff>
      <xdr:row>98</xdr:row>
      <xdr:rowOff>104291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95418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147954</xdr:rowOff>
    </xdr:from>
    <xdr:to>
      <xdr:col>6</xdr:col>
      <xdr:colOff>38100</xdr:colOff>
      <xdr:row>98</xdr:row>
      <xdr:rowOff>78104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69231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40005</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6555"/>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40259</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680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40005</xdr:rowOff>
    </xdr:from>
    <xdr:to>
      <xdr:col>45</xdr:col>
      <xdr:colOff>177800</xdr:colOff>
      <xdr:row>39</xdr:row>
      <xdr:rowOff>40259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655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40005</xdr:rowOff>
    </xdr:from>
    <xdr:to>
      <xdr:col>41</xdr:col>
      <xdr:colOff>50800</xdr:colOff>
      <xdr:row>39</xdr:row>
      <xdr:rowOff>40132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655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75582</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0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160909</xdr:rowOff>
    </xdr:from>
    <xdr:to>
      <xdr:col>46</xdr:col>
      <xdr:colOff>38100</xdr:colOff>
      <xdr:row>39</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160655</xdr:rowOff>
    </xdr:from>
    <xdr:to>
      <xdr:col>41</xdr:col>
      <xdr:colOff>101600</xdr:colOff>
      <xdr:row>39</xdr:row>
      <xdr:rowOff>90805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81932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8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160782</xdr:rowOff>
    </xdr:from>
    <xdr:to>
      <xdr:col>36</xdr:col>
      <xdr:colOff>165100</xdr:colOff>
      <xdr:row>39</xdr:row>
      <xdr:rowOff>90932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82059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56326</xdr:rowOff>
    </xdr:from>
    <xdr:to>
      <xdr:col>55</xdr:col>
      <xdr:colOff>0</xdr:colOff>
      <xdr:row>58</xdr:row>
      <xdr:rowOff>79091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00426"/>
          <a:ext cx="8382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70829</xdr:rowOff>
    </xdr:from>
    <xdr:to>
      <xdr:col>50</xdr:col>
      <xdr:colOff>114300</xdr:colOff>
      <xdr:row>58</xdr:row>
      <xdr:rowOff>79091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4929"/>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70829</xdr:rowOff>
    </xdr:from>
    <xdr:to>
      <xdr:col>45</xdr:col>
      <xdr:colOff>177800</xdr:colOff>
      <xdr:row>58</xdr:row>
      <xdr:rowOff>81896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4929"/>
          <a:ext cx="8890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62936</xdr:rowOff>
    </xdr:from>
    <xdr:to>
      <xdr:col>41</xdr:col>
      <xdr:colOff>50800</xdr:colOff>
      <xdr:row>58</xdr:row>
      <xdr:rowOff>81896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0703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5526</xdr:rowOff>
    </xdr:from>
    <xdr:to>
      <xdr:col>55</xdr:col>
      <xdr:colOff>50800</xdr:colOff>
      <xdr:row>58</xdr:row>
      <xdr:rowOff>107126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155403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28291</xdr:rowOff>
    </xdr:from>
    <xdr:to>
      <xdr:col>50</xdr:col>
      <xdr:colOff>165100</xdr:colOff>
      <xdr:row>58</xdr:row>
      <xdr:rowOff>129891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121018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6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20029</xdr:rowOff>
    </xdr:from>
    <xdr:to>
      <xdr:col>46</xdr:col>
      <xdr:colOff>38100</xdr:colOff>
      <xdr:row>58</xdr:row>
      <xdr:rowOff>121629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112756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5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31096</xdr:rowOff>
    </xdr:from>
    <xdr:to>
      <xdr:col>41</xdr:col>
      <xdr:colOff>101600</xdr:colOff>
      <xdr:row>58</xdr:row>
      <xdr:rowOff>132696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123823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12136</xdr:rowOff>
    </xdr:from>
    <xdr:to>
      <xdr:col>36</xdr:col>
      <xdr:colOff>165100</xdr:colOff>
      <xdr:row>58</xdr:row>
      <xdr:rowOff>113736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104863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4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59950</xdr:rowOff>
    </xdr:from>
    <xdr:to>
      <xdr:col>55</xdr:col>
      <xdr:colOff>0</xdr:colOff>
      <xdr:row>78</xdr:row>
      <xdr:rowOff>128685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3050"/>
          <a:ext cx="838200" cy="6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26401</xdr:rowOff>
    </xdr:from>
    <xdr:to>
      <xdr:col>50</xdr:col>
      <xdr:colOff>114300</xdr:colOff>
      <xdr:row>78</xdr:row>
      <xdr:rowOff>59950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99501"/>
          <a:ext cx="8890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26401</xdr:rowOff>
    </xdr:from>
    <xdr:to>
      <xdr:col>45</xdr:col>
      <xdr:colOff>177800</xdr:colOff>
      <xdr:row>78</xdr:row>
      <xdr:rowOff>66788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9501"/>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96239</xdr:rowOff>
    </xdr:from>
    <xdr:to>
      <xdr:col>41</xdr:col>
      <xdr:colOff>50800</xdr:colOff>
      <xdr:row>78</xdr:row>
      <xdr:rowOff>66788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97889"/>
          <a:ext cx="889000" cy="1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77885</xdr:rowOff>
    </xdr:from>
    <xdr:to>
      <xdr:col>55</xdr:col>
      <xdr:colOff>50800</xdr:colOff>
      <xdr:row>79</xdr:row>
      <xdr:rowOff>8035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164262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9150</xdr:rowOff>
    </xdr:from>
    <xdr:to>
      <xdr:col>50</xdr:col>
      <xdr:colOff>165100</xdr:colOff>
      <xdr:row>78</xdr:row>
      <xdr:rowOff>110750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101877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147051</xdr:rowOff>
    </xdr:from>
    <xdr:to>
      <xdr:col>46</xdr:col>
      <xdr:colOff>38100</xdr:colOff>
      <xdr:row>78</xdr:row>
      <xdr:rowOff>77201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68328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15988</xdr:rowOff>
    </xdr:from>
    <xdr:to>
      <xdr:col>41</xdr:col>
      <xdr:colOff>101600</xdr:colOff>
      <xdr:row>78</xdr:row>
      <xdr:rowOff>117588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108715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45439</xdr:rowOff>
    </xdr:from>
    <xdr:to>
      <xdr:col>36</xdr:col>
      <xdr:colOff>165100</xdr:colOff>
      <xdr:row>77</xdr:row>
      <xdr:rowOff>147039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163566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84480</xdr:rowOff>
    </xdr:from>
    <xdr:to>
      <xdr:col>55</xdr:col>
      <xdr:colOff>0</xdr:colOff>
      <xdr:row>98</xdr:row>
      <xdr:rowOff>155608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86580"/>
          <a:ext cx="838200" cy="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155608</xdr:rowOff>
    </xdr:from>
    <xdr:to>
      <xdr:col>50</xdr:col>
      <xdr:colOff>114300</xdr:colOff>
      <xdr:row>98</xdr:row>
      <xdr:rowOff>166956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57708"/>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166956</xdr:rowOff>
    </xdr:from>
    <xdr:to>
      <xdr:col>45</xdr:col>
      <xdr:colOff>177800</xdr:colOff>
      <xdr:row>99</xdr:row>
      <xdr:rowOff>133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69056"/>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133</xdr:rowOff>
    </xdr:from>
    <xdr:to>
      <xdr:col>41</xdr:col>
      <xdr:colOff>50800</xdr:colOff>
      <xdr:row>99</xdr:row>
      <xdr:rowOff>20620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73683"/>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33680</xdr:rowOff>
    </xdr:from>
    <xdr:to>
      <xdr:col>55</xdr:col>
      <xdr:colOff>50800</xdr:colOff>
      <xdr:row>98</xdr:row>
      <xdr:rowOff>135280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120057</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104808</xdr:rowOff>
    </xdr:from>
    <xdr:to>
      <xdr:col>50</xdr:col>
      <xdr:colOff>165100</xdr:colOff>
      <xdr:row>99</xdr:row>
      <xdr:rowOff>34958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26085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116156</xdr:rowOff>
    </xdr:from>
    <xdr:to>
      <xdr:col>46</xdr:col>
      <xdr:colOff>38100</xdr:colOff>
      <xdr:row>99</xdr:row>
      <xdr:rowOff>46306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37433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120783</xdr:rowOff>
    </xdr:from>
    <xdr:to>
      <xdr:col>41</xdr:col>
      <xdr:colOff>101600</xdr:colOff>
      <xdr:row>99</xdr:row>
      <xdr:rowOff>50933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42060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141270</xdr:rowOff>
    </xdr:from>
    <xdr:to>
      <xdr:col>36</xdr:col>
      <xdr:colOff>165100</xdr:colOff>
      <xdr:row>99</xdr:row>
      <xdr:rowOff>71420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62547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148284</xdr:rowOff>
    </xdr:from>
    <xdr:to>
      <xdr:col>85</xdr:col>
      <xdr:colOff>127000</xdr:colOff>
      <xdr:row>38</xdr:row>
      <xdr:rowOff>2643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1934"/>
          <a:ext cx="8382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2643</xdr:rowOff>
    </xdr:from>
    <xdr:to>
      <xdr:col>81</xdr:col>
      <xdr:colOff>50800</xdr:colOff>
      <xdr:row>38</xdr:row>
      <xdr:rowOff>53358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7743"/>
          <a:ext cx="889000" cy="5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53358</xdr:rowOff>
    </xdr:from>
    <xdr:to>
      <xdr:col>76</xdr:col>
      <xdr:colOff>114300</xdr:colOff>
      <xdr:row>38</xdr:row>
      <xdr:rowOff>62502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84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18946</xdr:rowOff>
    </xdr:from>
    <xdr:to>
      <xdr:col>71</xdr:col>
      <xdr:colOff>177800</xdr:colOff>
      <xdr:row>38</xdr:row>
      <xdr:rowOff>62502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4046"/>
          <a:ext cx="889000" cy="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97484</xdr:rowOff>
    </xdr:from>
    <xdr:to>
      <xdr:col>85</xdr:col>
      <xdr:colOff>177800</xdr:colOff>
      <xdr:row>38</xdr:row>
      <xdr:rowOff>27634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75911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123293</xdr:rowOff>
    </xdr:from>
    <xdr:to>
      <xdr:col>81</xdr:col>
      <xdr:colOff>101600</xdr:colOff>
      <xdr:row>38</xdr:row>
      <xdr:rowOff>53443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44570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2558</xdr:rowOff>
    </xdr:from>
    <xdr:to>
      <xdr:col>76</xdr:col>
      <xdr:colOff>165100</xdr:colOff>
      <xdr:row>38</xdr:row>
      <xdr:rowOff>104158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95285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11702</xdr:rowOff>
    </xdr:from>
    <xdr:to>
      <xdr:col>72</xdr:col>
      <xdr:colOff>38100</xdr:colOff>
      <xdr:row>38</xdr:row>
      <xdr:rowOff>113302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104429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139596</xdr:rowOff>
    </xdr:from>
    <xdr:to>
      <xdr:col>67</xdr:col>
      <xdr:colOff>101600</xdr:colOff>
      <xdr:row>38</xdr:row>
      <xdr:rowOff>69746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60873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22174</xdr:rowOff>
    </xdr:from>
    <xdr:to>
      <xdr:col>85</xdr:col>
      <xdr:colOff>127000</xdr:colOff>
      <xdr:row>58</xdr:row>
      <xdr:rowOff>65036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66274"/>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65036</xdr:rowOff>
    </xdr:from>
    <xdr:to>
      <xdr:col>81</xdr:col>
      <xdr:colOff>50800</xdr:colOff>
      <xdr:row>58</xdr:row>
      <xdr:rowOff>79497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9136"/>
          <a:ext cx="889000" cy="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132966</xdr:rowOff>
    </xdr:from>
    <xdr:to>
      <xdr:col>76</xdr:col>
      <xdr:colOff>114300</xdr:colOff>
      <xdr:row>58</xdr:row>
      <xdr:rowOff>79497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05616"/>
          <a:ext cx="889000" cy="1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129599</xdr:rowOff>
    </xdr:from>
    <xdr:to>
      <xdr:col>71</xdr:col>
      <xdr:colOff>177800</xdr:colOff>
      <xdr:row>57</xdr:row>
      <xdr:rowOff>132966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02249"/>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142824</xdr:rowOff>
    </xdr:from>
    <xdr:to>
      <xdr:col>85</xdr:col>
      <xdr:colOff>177800</xdr:colOff>
      <xdr:row>58</xdr:row>
      <xdr:rowOff>72974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121251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14236</xdr:rowOff>
    </xdr:from>
    <xdr:to>
      <xdr:col>81</xdr:col>
      <xdr:colOff>101600</xdr:colOff>
      <xdr:row>58</xdr:row>
      <xdr:rowOff>115836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106963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28697</xdr:rowOff>
    </xdr:from>
    <xdr:to>
      <xdr:col>76</xdr:col>
      <xdr:colOff>165100</xdr:colOff>
      <xdr:row>58</xdr:row>
      <xdr:rowOff>130297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121424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82166</xdr:rowOff>
    </xdr:from>
    <xdr:to>
      <xdr:col>72</xdr:col>
      <xdr:colOff>38100</xdr:colOff>
      <xdr:row>58</xdr:row>
      <xdr:rowOff>12316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28843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78799</xdr:rowOff>
    </xdr:from>
    <xdr:to>
      <xdr:col>67</xdr:col>
      <xdr:colOff>101600</xdr:colOff>
      <xdr:row>58</xdr:row>
      <xdr:rowOff>8949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25476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2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140939</xdr:rowOff>
    </xdr:from>
    <xdr:to>
      <xdr:col>85</xdr:col>
      <xdr:colOff>127000</xdr:colOff>
      <xdr:row>79</xdr:row>
      <xdr:rowOff>44397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14039"/>
          <a:ext cx="838200" cy="7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39207</xdr:rowOff>
    </xdr:from>
    <xdr:to>
      <xdr:col>81</xdr:col>
      <xdr:colOff>50800</xdr:colOff>
      <xdr:row>79</xdr:row>
      <xdr:rowOff>44397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3757"/>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168717</xdr:rowOff>
    </xdr:from>
    <xdr:to>
      <xdr:col>76</xdr:col>
      <xdr:colOff>114300</xdr:colOff>
      <xdr:row>79</xdr:row>
      <xdr:rowOff>39207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41817"/>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79414</xdr:rowOff>
    </xdr:from>
    <xdr:to>
      <xdr:col>71</xdr:col>
      <xdr:colOff>177800</xdr:colOff>
      <xdr:row>78</xdr:row>
      <xdr:rowOff>168717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52514"/>
          <a:ext cx="889000" cy="8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90139</xdr:rowOff>
    </xdr:from>
    <xdr:to>
      <xdr:col>85</xdr:col>
      <xdr:colOff>177800</xdr:colOff>
      <xdr:row>79</xdr:row>
      <xdr:rowOff>20289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49516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165047</xdr:rowOff>
    </xdr:from>
    <xdr:to>
      <xdr:col>81</xdr:col>
      <xdr:colOff>101600</xdr:colOff>
      <xdr:row>79</xdr:row>
      <xdr:rowOff>95197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86324</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30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159857</xdr:rowOff>
    </xdr:from>
    <xdr:to>
      <xdr:col>76</xdr:col>
      <xdr:colOff>165100</xdr:colOff>
      <xdr:row>79</xdr:row>
      <xdr:rowOff>90007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81134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117917</xdr:rowOff>
    </xdr:from>
    <xdr:to>
      <xdr:col>72</xdr:col>
      <xdr:colOff>38100</xdr:colOff>
      <xdr:row>79</xdr:row>
      <xdr:rowOff>48067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9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64594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28614</xdr:rowOff>
    </xdr:from>
    <xdr:to>
      <xdr:col>67</xdr:col>
      <xdr:colOff>101600</xdr:colOff>
      <xdr:row>78</xdr:row>
      <xdr:rowOff>130214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146741</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17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36348</xdr:rowOff>
    </xdr:from>
    <xdr:to>
      <xdr:col>85</xdr:col>
      <xdr:colOff>127000</xdr:colOff>
      <xdr:row>98</xdr:row>
      <xdr:rowOff>45834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38448"/>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159593</xdr:rowOff>
    </xdr:from>
    <xdr:to>
      <xdr:col>81</xdr:col>
      <xdr:colOff>50800</xdr:colOff>
      <xdr:row>98</xdr:row>
      <xdr:rowOff>36348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90243"/>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159593</xdr:rowOff>
    </xdr:from>
    <xdr:to>
      <xdr:col>76</xdr:col>
      <xdr:colOff>114300</xdr:colOff>
      <xdr:row>97</xdr:row>
      <xdr:rowOff>166841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90243"/>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166841</xdr:rowOff>
    </xdr:from>
    <xdr:to>
      <xdr:col>71</xdr:col>
      <xdr:colOff>177800</xdr:colOff>
      <xdr:row>98</xdr:row>
      <xdr:rowOff>4804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7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166484</xdr:rowOff>
    </xdr:from>
    <xdr:to>
      <xdr:col>85</xdr:col>
      <xdr:colOff>177800</xdr:colOff>
      <xdr:row>98</xdr:row>
      <xdr:rowOff>96634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81411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156998</xdr:rowOff>
    </xdr:from>
    <xdr:to>
      <xdr:col>81</xdr:col>
      <xdr:colOff>101600</xdr:colOff>
      <xdr:row>98</xdr:row>
      <xdr:rowOff>87148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78275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108793</xdr:rowOff>
    </xdr:from>
    <xdr:to>
      <xdr:col>76</xdr:col>
      <xdr:colOff>165100</xdr:colOff>
      <xdr:row>98</xdr:row>
      <xdr:rowOff>38943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30070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3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116041</xdr:rowOff>
    </xdr:from>
    <xdr:to>
      <xdr:col>72</xdr:col>
      <xdr:colOff>38100</xdr:colOff>
      <xdr:row>98</xdr:row>
      <xdr:rowOff>46191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37318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125454</xdr:rowOff>
    </xdr:from>
    <xdr:to>
      <xdr:col>67</xdr:col>
      <xdr:colOff>101600</xdr:colOff>
      <xdr:row>98</xdr:row>
      <xdr:rowOff>55604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46731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民生費は</a:t>
          </a:r>
          <a:r>
            <a:rPr kumimoji="1" lang="ja-JP" altLang="en-US" sz="1300">
              <a:solidFill>
                <a:schemeClr val="dk1"/>
              </a:solidFill>
              <a:effectLst/>
              <a:latin typeface="+mn-ea"/>
              <a:ea typeface="+mn-ea"/>
              <a:cs typeface="+mn-cs"/>
            </a:rPr>
            <a:t>昨年と比較し</a:t>
          </a:r>
          <a:r>
            <a:rPr kumimoji="1" lang="en-US" altLang="ja-JP" sz="1300">
              <a:solidFill>
                <a:schemeClr val="dk1"/>
              </a:solidFill>
              <a:effectLst/>
              <a:latin typeface="+mn-ea"/>
              <a:ea typeface="+mn-ea"/>
              <a:cs typeface="+mn-cs"/>
            </a:rPr>
            <a:t>49,466</a:t>
          </a:r>
          <a:r>
            <a:rPr kumimoji="1" lang="ja-JP" altLang="en-US" sz="1300">
              <a:solidFill>
                <a:schemeClr val="dk1"/>
              </a:solidFill>
              <a:effectLst/>
              <a:latin typeface="+mn-ea"/>
              <a:ea typeface="+mn-ea"/>
              <a:cs typeface="+mn-cs"/>
            </a:rPr>
            <a:t>円増の</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276,964</a:t>
          </a:r>
          <a:r>
            <a:rPr kumimoji="1" lang="ja-JP" altLang="ja-JP" sz="1300">
              <a:solidFill>
                <a:schemeClr val="dk1"/>
              </a:solidFill>
              <a:effectLst/>
              <a:latin typeface="+mn-ea"/>
              <a:ea typeface="+mn-ea"/>
              <a:cs typeface="+mn-cs"/>
            </a:rPr>
            <a:t>円となっている。</a:t>
          </a:r>
          <a:r>
            <a:rPr kumimoji="1" lang="ja-JP" altLang="en-US" sz="1300">
              <a:solidFill>
                <a:schemeClr val="dk1"/>
              </a:solidFill>
              <a:effectLst/>
              <a:latin typeface="+mn-ea"/>
              <a:ea typeface="+mn-ea"/>
              <a:cs typeface="+mn-cs"/>
            </a:rPr>
            <a:t>決算額でみると、民生費のうち災害救助費が令和６年度は増額したことが要因となっている。これは、本村の</a:t>
          </a:r>
          <a:r>
            <a:rPr lang="ja-JP" altLang="en-US" sz="1300" b="0" i="0">
              <a:solidFill>
                <a:schemeClr val="dk1"/>
              </a:solidFill>
              <a:effectLst/>
              <a:latin typeface="+mn-ea"/>
              <a:ea typeface="+mn-ea"/>
              <a:cs typeface="+mn-cs"/>
            </a:rPr>
            <a:t>間伐等の森林整備と放射性物質対策として表土流出防止柵の設置などを一体的に行う事業に重点的に取り組んだためである。</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標準財政規模比における財政調整基金残高の割合は、歳出予算の精査などにより決算剰余金を中心に積み立て</a:t>
          </a:r>
          <a:r>
            <a:rPr kumimoji="1" lang="ja-JP" altLang="en-US" sz="1300">
              <a:solidFill>
                <a:schemeClr val="dk1"/>
              </a:solidFill>
              <a:effectLst/>
              <a:latin typeface="+mn-lt"/>
              <a:ea typeface="+mn-ea"/>
              <a:cs typeface="+mn-cs"/>
            </a:rPr>
            <a:t>たが、取崩額が積立額を上回ったため、</a:t>
          </a:r>
          <a:r>
            <a:rPr kumimoji="1" lang="en-US" altLang="ja-JP" sz="1300">
              <a:solidFill>
                <a:schemeClr val="dk1"/>
              </a:solidFill>
              <a:effectLst/>
              <a:latin typeface="+mn-lt"/>
              <a:ea typeface="+mn-ea"/>
              <a:cs typeface="+mn-cs"/>
            </a:rPr>
            <a:t>1.48</a:t>
          </a:r>
          <a:r>
            <a:rPr kumimoji="1" lang="ja-JP" altLang="en-US" sz="1300">
              <a:solidFill>
                <a:schemeClr val="dk1"/>
              </a:solidFill>
              <a:effectLst/>
              <a:latin typeface="+mn-lt"/>
              <a:ea typeface="+mn-ea"/>
              <a:cs typeface="+mn-cs"/>
            </a:rPr>
            <a:t>％の減少となった</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全会計とも黒字で推移している。今後も各会計において、経費の削減や効率化を図り、健全な財政運営に努める。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X1" zoomScale="80" zoomScaleNormal="80" workbookViewId="0">
      <selection activeCell="AO34" sqref="AO34:BC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4059889</v>
      </c>
      <c r="BO4" s="449"/>
      <c r="BP4" s="449"/>
      <c r="BQ4" s="449"/>
      <c r="BR4" s="449"/>
      <c r="BS4" s="449"/>
      <c r="BT4" s="449"/>
      <c r="BU4" s="450"/>
      <c r="BV4" s="448">
        <v>3652225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8.5</v>
      </c>
      <c r="CU4" s="589"/>
      <c r="CV4" s="589"/>
      <c r="CW4" s="589"/>
      <c r="CX4" s="589"/>
      <c r="CY4" s="589"/>
      <c r="CZ4" s="589"/>
      <c r="DA4" s="590"/>
      <c r="DB4" s="588">
        <v>12.1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3698701</v>
      </c>
      <c r="BO5" s="420"/>
      <c r="BP5" s="420"/>
      <c r="BQ5" s="420"/>
      <c r="BR5" s="420"/>
      <c r="BS5" s="420"/>
      <c r="BT5" s="420"/>
      <c r="BU5" s="421"/>
      <c r="BV5" s="419">
        <v>3275531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83.7</v>
      </c>
      <c r="CU5" s="417"/>
      <c r="CV5" s="417"/>
      <c r="CW5" s="417"/>
      <c r="CX5" s="417"/>
      <c r="CY5" s="417"/>
      <c r="CZ5" s="417"/>
      <c r="DA5" s="418"/>
      <c r="DB5" s="416">
        <v>81.7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361188</v>
      </c>
      <c r="BO6" s="420"/>
      <c r="BP6" s="420"/>
      <c r="BQ6" s="420"/>
      <c r="BR6" s="420"/>
      <c r="BS6" s="420"/>
      <c r="BT6" s="420"/>
      <c r="BU6" s="421"/>
      <c r="BV6" s="419">
        <v>376694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83.9</v>
      </c>
      <c r="CU6" s="563"/>
      <c r="CV6" s="563"/>
      <c r="CW6" s="563"/>
      <c r="CX6" s="563"/>
      <c r="CY6" s="563"/>
      <c r="CZ6" s="563"/>
      <c r="DA6" s="564"/>
      <c r="DB6" s="562">
        <v>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178216</v>
      </c>
      <c r="BO7" s="420"/>
      <c r="BP7" s="420"/>
      <c r="BQ7" s="420"/>
      <c r="BR7" s="420"/>
      <c r="BS7" s="420"/>
      <c r="BT7" s="420"/>
      <c r="BU7" s="421"/>
      <c r="BV7" s="419">
        <v>122163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2161311</v>
      </c>
      <c r="CU7" s="420"/>
      <c r="CV7" s="420"/>
      <c r="CW7" s="420"/>
      <c r="CX7" s="420"/>
      <c r="CY7" s="420"/>
      <c r="CZ7" s="420"/>
      <c r="DA7" s="421"/>
      <c r="DB7" s="419">
        <v>2108532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182972</v>
      </c>
      <c r="BO8" s="420"/>
      <c r="BP8" s="420"/>
      <c r="BQ8" s="420"/>
      <c r="BR8" s="420"/>
      <c r="BS8" s="420"/>
      <c r="BT8" s="420"/>
      <c r="BU8" s="421"/>
      <c r="BV8" s="419">
        <v>254531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0.18</v>
      </c>
      <c r="CU8" s="523"/>
      <c r="CV8" s="523"/>
      <c r="CW8" s="523"/>
      <c r="CX8" s="523"/>
      <c r="CY8" s="523"/>
      <c r="CZ8" s="523"/>
      <c r="DA8" s="524"/>
      <c r="DB8" s="522">
        <v>0.17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3049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-71559</v>
      </c>
      <c r="BO9" s="420"/>
      <c r="BP9" s="420"/>
      <c r="BQ9" s="420"/>
      <c r="BR9" s="420"/>
      <c r="BS9" s="420"/>
      <c r="BT9" s="420"/>
      <c r="BU9" s="421"/>
      <c r="BV9" s="419">
        <v>-9206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8.3000000000000007</v>
      </c>
      <c r="CU9" s="417"/>
      <c r="CV9" s="417"/>
      <c r="CW9" s="417"/>
      <c r="CX9" s="417"/>
      <c r="CY9" s="417"/>
      <c r="CZ9" s="417"/>
      <c r="DA9" s="418"/>
      <c r="DB9" s="416">
        <v>9.3000000000000007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3577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189590</v>
      </c>
      <c r="BO10" s="420"/>
      <c r="BP10" s="420"/>
      <c r="BQ10" s="420"/>
      <c r="BR10" s="420"/>
      <c r="BS10" s="420"/>
      <c r="BT10" s="420"/>
      <c r="BU10" s="421"/>
      <c r="BV10" s="419">
        <v>236417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2846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202800</v>
      </c>
      <c r="BO12" s="420"/>
      <c r="BP12" s="420"/>
      <c r="BQ12" s="420"/>
      <c r="BR12" s="420"/>
      <c r="BS12" s="420"/>
      <c r="BT12" s="420"/>
      <c r="BU12" s="421"/>
      <c r="BV12" s="419">
        <v>181600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2820</v>
      </c>
      <c r="S13" s="507"/>
      <c r="T13" s="507"/>
      <c r="U13" s="507"/>
      <c r="V13" s="508"/>
      <c r="W13" s="509" t="s">
        <v>131</v>
      </c>
      <c r="X13" s="405"/>
      <c r="Y13" s="405"/>
      <c r="Z13" s="405"/>
      <c r="AA13" s="405"/>
      <c r="AB13" s="406"/>
      <c r="AC13" s="372">
        <v>350</v>
      </c>
      <c r="AD13" s="373"/>
      <c r="AE13" s="373"/>
      <c r="AF13" s="373"/>
      <c r="AG13" s="374"/>
      <c r="AH13" s="372">
        <v>404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-84769</v>
      </c>
      <c r="BO13" s="420"/>
      <c r="BP13" s="420"/>
      <c r="BQ13" s="420"/>
      <c r="BR13" s="420"/>
      <c r="BS13" s="420"/>
      <c r="BT13" s="420"/>
      <c r="BU13" s="421"/>
      <c r="BV13" s="419">
        <v>45611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5.9</v>
      </c>
      <c r="CU13" s="417"/>
      <c r="CV13" s="417"/>
      <c r="CW13" s="417"/>
      <c r="CX13" s="417"/>
      <c r="CY13" s="417"/>
      <c r="CZ13" s="417"/>
      <c r="DA13" s="418"/>
      <c r="DB13" s="416">
        <v>6.4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2975</v>
      </c>
      <c r="S14" s="507"/>
      <c r="T14" s="507"/>
      <c r="U14" s="507"/>
      <c r="V14" s="508"/>
      <c r="W14" s="510"/>
      <c r="X14" s="408"/>
      <c r="Y14" s="408"/>
      <c r="Z14" s="408"/>
      <c r="AA14" s="408"/>
      <c r="AB14" s="409"/>
      <c r="AC14" s="499">
        <v>20.8</v>
      </c>
      <c r="AD14" s="500"/>
      <c r="AE14" s="500"/>
      <c r="AF14" s="500"/>
      <c r="AG14" s="501"/>
      <c r="AH14" s="499">
        <v>21.5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2940</v>
      </c>
      <c r="S15" s="507"/>
      <c r="T15" s="507"/>
      <c r="U15" s="507"/>
      <c r="V15" s="508"/>
      <c r="W15" s="509" t="s">
        <v>137</v>
      </c>
      <c r="X15" s="405"/>
      <c r="Y15" s="405"/>
      <c r="Z15" s="405"/>
      <c r="AA15" s="405"/>
      <c r="AB15" s="406"/>
      <c r="AC15" s="372">
        <v>645</v>
      </c>
      <c r="AD15" s="373"/>
      <c r="AE15" s="373"/>
      <c r="AF15" s="373"/>
      <c r="AG15" s="374"/>
      <c r="AH15" s="372">
        <v>750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423008</v>
      </c>
      <c r="BO15" s="449"/>
      <c r="BP15" s="449"/>
      <c r="BQ15" s="449"/>
      <c r="BR15" s="449"/>
      <c r="BS15" s="449"/>
      <c r="BT15" s="449"/>
      <c r="BU15" s="450"/>
      <c r="BV15" s="448">
        <v>347990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38.4</v>
      </c>
      <c r="AD16" s="500"/>
      <c r="AE16" s="500"/>
      <c r="AF16" s="500"/>
      <c r="AG16" s="501"/>
      <c r="AH16" s="499">
        <v>39.799999999999997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2063173</v>
      </c>
      <c r="BO16" s="420"/>
      <c r="BP16" s="420"/>
      <c r="BQ16" s="420"/>
      <c r="BR16" s="420"/>
      <c r="BS16" s="420"/>
      <c r="BT16" s="420"/>
      <c r="BU16" s="421"/>
      <c r="BV16" s="419">
        <v>2029074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686</v>
      </c>
      <c r="AD17" s="373"/>
      <c r="AE17" s="373"/>
      <c r="AF17" s="373"/>
      <c r="AG17" s="374"/>
      <c r="AH17" s="372">
        <v>729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517589</v>
      </c>
      <c r="BO17" s="420"/>
      <c r="BP17" s="420"/>
      <c r="BQ17" s="420"/>
      <c r="BR17" s="420"/>
      <c r="BS17" s="420"/>
      <c r="BT17" s="420"/>
      <c r="BU17" s="421"/>
      <c r="BV17" s="419">
        <v>419663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131.34</v>
      </c>
      <c r="M18" s="472"/>
      <c r="N18" s="472"/>
      <c r="O18" s="472"/>
      <c r="P18" s="472"/>
      <c r="Q18" s="472"/>
      <c r="R18" s="473"/>
      <c r="S18" s="473"/>
      <c r="T18" s="473"/>
      <c r="U18" s="473"/>
      <c r="V18" s="474"/>
      <c r="W18" s="490"/>
      <c r="X18" s="491"/>
      <c r="Y18" s="491"/>
      <c r="Z18" s="491"/>
      <c r="AA18" s="491"/>
      <c r="AB18" s="515"/>
      <c r="AC18" s="389">
        <v>40.799999999999997</v>
      </c>
      <c r="AD18" s="390"/>
      <c r="AE18" s="390"/>
      <c r="AF18" s="390"/>
      <c r="AG18" s="475"/>
      <c r="AH18" s="389">
        <v>38.700000000000003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1813970</v>
      </c>
      <c r="BO18" s="420"/>
      <c r="BP18" s="420"/>
      <c r="BQ18" s="420"/>
      <c r="BR18" s="420"/>
      <c r="BS18" s="420"/>
      <c r="BT18" s="420"/>
      <c r="BU18" s="421"/>
      <c r="BV18" s="419">
        <v>1732824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2960661</v>
      </c>
      <c r="BO19" s="420"/>
      <c r="BP19" s="420"/>
      <c r="BQ19" s="420"/>
      <c r="BR19" s="420"/>
      <c r="BS19" s="420"/>
      <c r="BT19" s="420"/>
      <c r="BU19" s="421"/>
      <c r="BV19" s="419">
        <v>2869968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1953520</v>
      </c>
      <c r="BO22" s="449"/>
      <c r="BP22" s="449"/>
      <c r="BQ22" s="449"/>
      <c r="BR22" s="449"/>
      <c r="BS22" s="449"/>
      <c r="BT22" s="449"/>
      <c r="BU22" s="450"/>
      <c r="BV22" s="448">
        <v>1997661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1884780</v>
      </c>
      <c r="BO23" s="420"/>
      <c r="BP23" s="420"/>
      <c r="BQ23" s="420"/>
      <c r="BR23" s="420"/>
      <c r="BS23" s="420"/>
      <c r="BT23" s="420"/>
      <c r="BU23" s="421"/>
      <c r="BV23" s="419">
        <v>1954090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5280</v>
      </c>
      <c r="R24" s="373"/>
      <c r="S24" s="373"/>
      <c r="T24" s="373"/>
      <c r="U24" s="373"/>
      <c r="V24" s="374"/>
      <c r="W24" s="462"/>
      <c r="X24" s="399"/>
      <c r="Y24" s="400"/>
      <c r="Z24" s="375" t="s">
        <v>162</v>
      </c>
      <c r="AA24" s="376"/>
      <c r="AB24" s="376"/>
      <c r="AC24" s="376"/>
      <c r="AD24" s="376"/>
      <c r="AE24" s="376"/>
      <c r="AF24" s="376"/>
      <c r="AG24" s="377"/>
      <c r="AH24" s="372">
        <v>57</v>
      </c>
      <c r="AI24" s="373"/>
      <c r="AJ24" s="373"/>
      <c r="AK24" s="373"/>
      <c r="AL24" s="374"/>
      <c r="AM24" s="372">
        <v>181545</v>
      </c>
      <c r="AN24" s="373"/>
      <c r="AO24" s="373"/>
      <c r="AP24" s="373"/>
      <c r="AQ24" s="373"/>
      <c r="AR24" s="374"/>
      <c r="AS24" s="372">
        <v>3185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1106844</v>
      </c>
      <c r="BO24" s="420"/>
      <c r="BP24" s="420"/>
      <c r="BQ24" s="420"/>
      <c r="BR24" s="420"/>
      <c r="BS24" s="420"/>
      <c r="BT24" s="420"/>
      <c r="BU24" s="421"/>
      <c r="BV24" s="419">
        <v>1042056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4810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65</v>
      </c>
      <c r="BO25" s="449"/>
      <c r="BP25" s="449"/>
      <c r="BQ25" s="449"/>
      <c r="BR25" s="449"/>
      <c r="BS25" s="449"/>
      <c r="BT25" s="449"/>
      <c r="BU25" s="450"/>
      <c r="BV25" s="448">
        <v>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4550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2340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10624</v>
      </c>
      <c r="AN27" s="373"/>
      <c r="AO27" s="373"/>
      <c r="AP27" s="373"/>
      <c r="AQ27" s="373"/>
      <c r="AR27" s="374"/>
      <c r="AS27" s="372">
        <v>2656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17952</v>
      </c>
      <c r="BO27" s="454"/>
      <c r="BP27" s="454"/>
      <c r="BQ27" s="454"/>
      <c r="BR27" s="454"/>
      <c r="BS27" s="454"/>
      <c r="BT27" s="454"/>
      <c r="BU27" s="455"/>
      <c r="BV27" s="453">
        <v>17951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1760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735323</v>
      </c>
      <c r="BO28" s="449"/>
      <c r="BP28" s="449"/>
      <c r="BQ28" s="449"/>
      <c r="BR28" s="449"/>
      <c r="BS28" s="449"/>
      <c r="BT28" s="449"/>
      <c r="BU28" s="450"/>
      <c r="BV28" s="448">
        <v>748533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1610</v>
      </c>
      <c r="R29" s="373"/>
      <c r="S29" s="373"/>
      <c r="T29" s="373"/>
      <c r="U29" s="373"/>
      <c r="V29" s="374"/>
      <c r="W29" s="463"/>
      <c r="X29" s="464"/>
      <c r="Y29" s="465"/>
      <c r="Z29" s="375" t="s">
        <v>177</v>
      </c>
      <c r="AA29" s="376"/>
      <c r="AB29" s="376"/>
      <c r="AC29" s="376"/>
      <c r="AD29" s="376"/>
      <c r="AE29" s="376"/>
      <c r="AF29" s="376"/>
      <c r="AG29" s="377"/>
      <c r="AH29" s="372">
        <v>61</v>
      </c>
      <c r="AI29" s="373"/>
      <c r="AJ29" s="373"/>
      <c r="AK29" s="373"/>
      <c r="AL29" s="374"/>
      <c r="AM29" s="372">
        <v>192169</v>
      </c>
      <c r="AN29" s="373"/>
      <c r="AO29" s="373"/>
      <c r="AP29" s="373"/>
      <c r="AQ29" s="373"/>
      <c r="AR29" s="374"/>
      <c r="AS29" s="372">
        <v>3150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82606</v>
      </c>
      <c r="BO29" s="420"/>
      <c r="BP29" s="420"/>
      <c r="BQ29" s="420"/>
      <c r="BR29" s="420"/>
      <c r="BS29" s="420"/>
      <c r="BT29" s="420"/>
      <c r="BU29" s="421"/>
      <c r="BV29" s="419">
        <v>82605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2071802</v>
      </c>
      <c r="BO30" s="454"/>
      <c r="BP30" s="454"/>
      <c r="BQ30" s="454"/>
      <c r="BR30" s="454"/>
      <c r="BS30" s="454"/>
      <c r="BT30" s="454"/>
      <c r="BU30" s="455"/>
      <c r="BV30" s="453">
        <v>1974127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白河地方広域市町村圏整備組合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白河地方土地開発公社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村営バス事業特別会計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東白衛生組合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学校給食センター特別会計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福島県市町村総合事務組合（一般会計）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福島県市町村総合事務組合（消防補償等特別会計）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福島県市町村総合事務組合（消防賞じゅつ金特別会計）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福島県市町村総合事務組合（非常勤職員公務災害補償特別会計）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福島県市町村総合事務組合（自治会館管理特別会計）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福島県後期高齢者医療広域連合（一般会計）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福島県後期高齢者医療広域連合（後期高齢者医療特別会計）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kAFMa4vVLu3gZjlnPr2q35xH4nJyIIVfMcsvYq6pVfuyE7ZxQEZyE/DO22hU1gAwr5t/dZDscdniH7IioPEww==" saltValue="NawsBCnlN2ojzuI2xPze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13.12</v>
      </c>
      <c r="G34" s="33">
        <v>9.56</v>
      </c>
      <c r="H34" s="33">
        <v>11.97</v>
      </c>
      <c r="I34" s="33">
        <v>11.74</v>
      </c>
      <c r="J34" s="34">
        <v>8.2799999999999994</v>
      </c>
      <c r="K34" s="22"/>
      <c r="L34" s="22"/>
      <c r="M34" s="22"/>
      <c r="N34" s="22"/>
      <c r="O34" s="22"/>
      <c r="P34" s="22"/>
    </row>
    <row r="35" spans="1:16" ht="39" customHeight="1" x14ac:dyDescent="0.15">
      <c r="A35" s="22"/>
      <c r="B35" s="35"/>
      <c r="C35" s="1145" t="s">
        <v>534</v>
      </c>
      <c r="D35" s="1146"/>
      <c r="E35" s="1147"/>
      <c r="F35" s="36" t="s">
        <v>488</v>
      </c>
      <c r="G35" s="37" t="s">
        <v>488</v>
      </c>
      <c r="H35" s="37" t="s">
        <v>488</v>
      </c>
      <c r="I35" s="37" t="s">
        <v>488</v>
      </c>
      <c r="J35" s="38">
        <v>0.48</v>
      </c>
      <c r="K35" s="22"/>
      <c r="L35" s="22"/>
      <c r="M35" s="22"/>
      <c r="N35" s="22"/>
      <c r="O35" s="22"/>
      <c r="P35" s="22"/>
    </row>
    <row r="36" spans="1:16" ht="39" customHeight="1" x14ac:dyDescent="0.15">
      <c r="A36" s="22"/>
      <c r="B36" s="35"/>
      <c r="C36" s="1145" t="s">
        <v>535</v>
      </c>
      <c r="D36" s="1146"/>
      <c r="E36" s="1147"/>
      <c r="F36" s="36">
        <v>0.12</v>
      </c>
      <c r="G36" s="37">
        <v>0.31</v>
      </c>
      <c r="H36" s="37">
        <v>0.46</v>
      </c>
      <c r="I36" s="37">
        <v>0.37</v>
      </c>
      <c r="J36" s="38">
        <v>0.42</v>
      </c>
      <c r="K36" s="22"/>
      <c r="L36" s="22"/>
      <c r="M36" s="22"/>
      <c r="N36" s="22"/>
      <c r="O36" s="22"/>
      <c r="P36" s="22"/>
    </row>
    <row r="37" spans="1:16" ht="39" customHeight="1" x14ac:dyDescent="0.15">
      <c r="A37" s="22"/>
      <c r="B37" s="35"/>
      <c r="C37" s="1145" t="s">
        <v>536</v>
      </c>
      <c r="D37" s="1146"/>
      <c r="E37" s="1147"/>
      <c r="F37" s="36" t="s">
        <v>488</v>
      </c>
      <c r="G37" s="37" t="s">
        <v>488</v>
      </c>
      <c r="H37" s="37" t="s">
        <v>488</v>
      </c>
      <c r="I37" s="37" t="s">
        <v>488</v>
      </c>
      <c r="J37" s="38">
        <v>0.32</v>
      </c>
      <c r="K37" s="22"/>
      <c r="L37" s="22"/>
      <c r="M37" s="22"/>
      <c r="N37" s="22"/>
      <c r="O37" s="22"/>
      <c r="P37" s="22"/>
    </row>
    <row r="38" spans="1:16" ht="39" customHeight="1" x14ac:dyDescent="0.15">
      <c r="A38" s="22"/>
      <c r="B38" s="35"/>
      <c r="C38" s="1145" t="s">
        <v>537</v>
      </c>
      <c r="D38" s="1146"/>
      <c r="E38" s="1147"/>
      <c r="F38" s="36">
        <v>0.36</v>
      </c>
      <c r="G38" s="37">
        <v>2.58</v>
      </c>
      <c r="H38" s="37">
        <v>1.17</v>
      </c>
      <c r="I38" s="37">
        <v>0</v>
      </c>
      <c r="J38" s="38">
        <v>0.15</v>
      </c>
      <c r="K38" s="22"/>
      <c r="L38" s="22"/>
      <c r="M38" s="22"/>
      <c r="N38" s="22"/>
      <c r="O38" s="22"/>
      <c r="P38" s="22"/>
    </row>
    <row r="39" spans="1:16" ht="39" customHeight="1" x14ac:dyDescent="0.15">
      <c r="A39" s="22"/>
      <c r="B39" s="35"/>
      <c r="C39" s="1145" t="s">
        <v>538</v>
      </c>
      <c r="D39" s="1146"/>
      <c r="E39" s="1147"/>
      <c r="F39" s="36">
        <v>0.01</v>
      </c>
      <c r="G39" s="37">
        <v>7.0000000000000007E-2</v>
      </c>
      <c r="H39" s="37">
        <v>0.21</v>
      </c>
      <c r="I39" s="37">
        <v>0.2</v>
      </c>
      <c r="J39" s="38">
        <v>0.15</v>
      </c>
      <c r="K39" s="22"/>
      <c r="L39" s="22"/>
      <c r="M39" s="22"/>
      <c r="N39" s="22"/>
      <c r="O39" s="22"/>
      <c r="P39" s="22"/>
    </row>
    <row r="40" spans="1:16" ht="39" customHeight="1" x14ac:dyDescent="0.15">
      <c r="A40" s="22"/>
      <c r="B40" s="35"/>
      <c r="C40" s="1145" t="s">
        <v>539</v>
      </c>
      <c r="D40" s="1146"/>
      <c r="E40" s="1147"/>
      <c r="F40" s="36">
        <v>0.02</v>
      </c>
      <c r="G40" s="37">
        <v>0.02</v>
      </c>
      <c r="H40" s="37">
        <v>0.03</v>
      </c>
      <c r="I40" s="37">
        <v>0.12</v>
      </c>
      <c r="J40" s="38">
        <v>0.02</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0.02</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0.56000000000000005</v>
      </c>
      <c r="G43" s="42">
        <v>0.33</v>
      </c>
      <c r="H43" s="42">
        <v>0.45</v>
      </c>
      <c r="I43" s="42">
        <v>0.77</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oEF2Gq5h+ePqXoAmj9j0nCtNRtNRHukU9MUWrtGZO2FaEKtDX7Lka8bAHgCNQhJHbDOkIDpbSHZG+RSA+RTVA==" saltValue="VbQqNBM/PE2P+H+6aaY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B52" sqref="B52:C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357</v>
      </c>
      <c r="L45" s="60">
        <v>361</v>
      </c>
      <c r="M45" s="60">
        <v>363</v>
      </c>
      <c r="N45" s="60">
        <v>280</v>
      </c>
      <c r="O45" s="61">
        <v>254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68</v>
      </c>
      <c r="L48" s="64">
        <v>69</v>
      </c>
      <c r="M48" s="64">
        <v>66</v>
      </c>
      <c r="N48" s="64">
        <v>63</v>
      </c>
      <c r="O48" s="65">
        <v>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5</v>
      </c>
      <c r="M49" s="64">
        <v>6</v>
      </c>
      <c r="N49" s="64">
        <v>5</v>
      </c>
      <c r="O49" s="65">
        <v>5</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315</v>
      </c>
      <c r="L52" s="64">
        <v>316</v>
      </c>
      <c r="M52" s="64">
        <v>286</v>
      </c>
      <c r="N52" s="64">
        <v>248</v>
      </c>
      <c r="O52" s="65">
        <v>231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114</v>
      </c>
      <c r="L53" s="69">
        <v>119</v>
      </c>
      <c r="M53" s="69">
        <v>149</v>
      </c>
      <c r="N53" s="69">
        <v>100</v>
      </c>
      <c r="O53" s="70">
        <v>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5qd6hbZ5eBXSBEqFF1VzpJQzCJY+0NDkuems6WFgZ8FwNgMIev0fToxtkQ3677htH0nVNEiHSSvb3kSI/0/rg==" saltValue="uq7FfhNorC8p5qTsUMb/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2522</v>
      </c>
      <c r="J41" s="344">
        <v>2346</v>
      </c>
      <c r="K41" s="344">
        <v>2128</v>
      </c>
      <c r="L41" s="344">
        <v>1998</v>
      </c>
      <c r="M41" s="345">
        <v>1954</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515</v>
      </c>
      <c r="J43" s="347">
        <v>489</v>
      </c>
      <c r="K43" s="347">
        <v>454</v>
      </c>
      <c r="L43" s="347">
        <v>410</v>
      </c>
      <c r="M43" s="348">
        <v>354</v>
      </c>
    </row>
    <row r="44" spans="2:13" ht="27.75" customHeight="1" x14ac:dyDescent="0.15">
      <c r="B44" s="1186"/>
      <c r="C44" s="1187"/>
      <c r="D44" s="106"/>
      <c r="E44" s="1190" t="s">
        <v>34</v>
      </c>
      <c r="F44" s="1190"/>
      <c r="G44" s="1190"/>
      <c r="H44" s="1191"/>
      <c r="I44" s="346">
        <v>27</v>
      </c>
      <c r="J44" s="347">
        <v>27</v>
      </c>
      <c r="K44" s="347">
        <v>24</v>
      </c>
      <c r="L44" s="347">
        <v>24</v>
      </c>
      <c r="M44" s="348">
        <v>22</v>
      </c>
    </row>
    <row r="45" spans="2:13" ht="27.75" customHeight="1" x14ac:dyDescent="0.15">
      <c r="B45" s="1186"/>
      <c r="C45" s="1187"/>
      <c r="D45" s="106"/>
      <c r="E45" s="1190" t="s">
        <v>35</v>
      </c>
      <c r="F45" s="1190"/>
      <c r="G45" s="1190"/>
      <c r="H45" s="1191"/>
      <c r="I45" s="346">
        <v>497</v>
      </c>
      <c r="J45" s="347">
        <v>479</v>
      </c>
      <c r="K45" s="347">
        <v>457</v>
      </c>
      <c r="L45" s="347">
        <v>396</v>
      </c>
      <c r="M45" s="348">
        <v>395</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2076</v>
      </c>
      <c r="J50" s="347">
        <v>2686</v>
      </c>
      <c r="K50" s="347">
        <v>2871</v>
      </c>
      <c r="L50" s="347">
        <v>3037</v>
      </c>
      <c r="M50" s="348">
        <v>3116</v>
      </c>
    </row>
    <row r="51" spans="2:13" ht="27.75" customHeight="1" x14ac:dyDescent="0.15">
      <c r="B51" s="1186"/>
      <c r="C51" s="1187"/>
      <c r="D51" s="106"/>
      <c r="E51" s="1190" t="s">
        <v>42</v>
      </c>
      <c r="F51" s="1190"/>
      <c r="G51" s="1190"/>
      <c r="H51" s="1191"/>
      <c r="I51" s="346">
        <v>99</v>
      </c>
      <c r="J51" s="347">
        <v>77</v>
      </c>
      <c r="K51" s="347">
        <v>65</v>
      </c>
      <c r="L51" s="347">
        <v>66</v>
      </c>
      <c r="M51" s="348">
        <v>60</v>
      </c>
    </row>
    <row r="52" spans="2:13" ht="27.75" customHeight="1" x14ac:dyDescent="0.15">
      <c r="B52" s="1188"/>
      <c r="C52" s="1189"/>
      <c r="D52" s="106"/>
      <c r="E52" s="1190" t="s">
        <v>43</v>
      </c>
      <c r="F52" s="1190"/>
      <c r="G52" s="1190"/>
      <c r="H52" s="1191"/>
      <c r="I52" s="346">
        <v>2145</v>
      </c>
      <c r="J52" s="347">
        <v>2023</v>
      </c>
      <c r="K52" s="347">
        <v>1863</v>
      </c>
      <c r="L52" s="347">
        <v>1713</v>
      </c>
      <c r="M52" s="348">
        <v>1623</v>
      </c>
    </row>
    <row r="53" spans="2:13" ht="27.75" customHeight="1" thickBot="1" x14ac:dyDescent="0.2">
      <c r="B53" s="1192" t="s">
        <v>19</v>
      </c>
      <c r="C53" s="1193"/>
      <c r="D53" s="110"/>
      <c r="E53" s="1194" t="s">
        <v>44</v>
      </c>
      <c r="F53" s="1194"/>
      <c r="G53" s="1194"/>
      <c r="H53" s="1195"/>
      <c r="I53" s="349">
        <v>-758</v>
      </c>
      <c r="J53" s="350">
        <v>-1445</v>
      </c>
      <c r="K53" s="350">
        <v>-1737</v>
      </c>
      <c r="L53" s="350">
        <v>-1989</v>
      </c>
      <c r="M53" s="351">
        <v>-2073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iZN9DqeEoEWMnnRja3DqOI5OAOk1PqdqNJ8w0GRo15KtkenzK9276i8Y/yzLXInYCGzMBiQh/X7lTtfe+Lew==" saltValue="clLN0GbolzQFjNdfM4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80" zoomScaleNormal="8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694</v>
      </c>
      <c r="G55" s="352">
        <v>749</v>
      </c>
      <c r="H55" s="353">
        <v>735</v>
      </c>
    </row>
    <row r="56" spans="2:8" ht="52.5" customHeight="1" x14ac:dyDescent="0.15">
      <c r="B56" s="122"/>
      <c r="C56" s="1213" t="s">
        <v>47</v>
      </c>
      <c r="D56" s="1213"/>
      <c r="E56" s="1214"/>
      <c r="F56" s="354">
        <v>83</v>
      </c>
      <c r="G56" s="354">
        <v>83</v>
      </c>
      <c r="H56" s="355">
        <v>83</v>
      </c>
    </row>
    <row r="57" spans="2:8" ht="53.25" customHeight="1" x14ac:dyDescent="0.15">
      <c r="B57" s="122"/>
      <c r="C57" s="1215" t="s">
        <v>48</v>
      </c>
      <c r="D57" s="1215"/>
      <c r="E57" s="1216"/>
      <c r="F57" s="356">
        <v>1858</v>
      </c>
      <c r="G57" s="356">
        <v>1974</v>
      </c>
      <c r="H57" s="357">
        <v>2072</v>
      </c>
    </row>
    <row r="58" spans="2:8" ht="45.75" customHeight="1" x14ac:dyDescent="0.15">
      <c r="B58" s="123"/>
      <c r="C58" s="1203" t="s">
        <v>558</v>
      </c>
      <c r="D58" s="1204"/>
      <c r="E58" s="1205"/>
      <c r="F58" s="358">
        <v>873</v>
      </c>
      <c r="G58" s="358">
        <v>928</v>
      </c>
      <c r="H58" s="359">
        <v>982</v>
      </c>
    </row>
    <row r="59" spans="2:8" ht="45.75" customHeight="1" x14ac:dyDescent="0.15">
      <c r="B59" s="123"/>
      <c r="C59" s="1203" t="s">
        <v>559</v>
      </c>
      <c r="D59" s="1204"/>
      <c r="E59" s="1205"/>
      <c r="F59" s="358">
        <v>697</v>
      </c>
      <c r="G59" s="358">
        <v>757</v>
      </c>
      <c r="H59" s="359">
        <v>807</v>
      </c>
    </row>
    <row r="60" spans="2:8" ht="45.75" customHeight="1" x14ac:dyDescent="0.15">
      <c r="B60" s="123"/>
      <c r="C60" s="1203" t="s">
        <v>560</v>
      </c>
      <c r="D60" s="1204"/>
      <c r="E60" s="1205"/>
      <c r="F60" s="358">
        <v>160</v>
      </c>
      <c r="G60" s="358">
        <v>130</v>
      </c>
      <c r="H60" s="359">
        <v>100</v>
      </c>
    </row>
    <row r="61" spans="2:8" ht="45.75" customHeight="1" x14ac:dyDescent="0.15">
      <c r="B61" s="123"/>
      <c r="C61" s="1203" t="s">
        <v>561</v>
      </c>
      <c r="D61" s="1204"/>
      <c r="E61" s="1205"/>
      <c r="F61" s="358">
        <v>41</v>
      </c>
      <c r="G61" s="358">
        <v>58</v>
      </c>
      <c r="H61" s="359">
        <v>81</v>
      </c>
    </row>
    <row r="62" spans="2:8" ht="45.75" customHeight="1" thickBot="1" x14ac:dyDescent="0.2">
      <c r="B62" s="124"/>
      <c r="C62" s="1206" t="s">
        <v>562</v>
      </c>
      <c r="D62" s="1207"/>
      <c r="E62" s="1208"/>
      <c r="F62" s="360">
        <v>37</v>
      </c>
      <c r="G62" s="360">
        <v>43</v>
      </c>
      <c r="H62" s="361">
        <v>52</v>
      </c>
    </row>
    <row r="63" spans="2:8" ht="52.5" customHeight="1" thickBot="1" x14ac:dyDescent="0.2">
      <c r="B63" s="125"/>
      <c r="C63" s="1209" t="s">
        <v>49</v>
      </c>
      <c r="D63" s="1209"/>
      <c r="E63" s="1210"/>
      <c r="F63" s="362">
        <v>2635</v>
      </c>
      <c r="G63" s="362">
        <v>2805</v>
      </c>
      <c r="H63" s="363">
        <v>2890</v>
      </c>
    </row>
    <row r="64" spans="2:8" x14ac:dyDescent="0.15"/>
  </sheetData>
  <sheetProtection algorithmName="SHA-512" hashValue="dmszk5aIXNZ/69CtsWj8n8auXwBeFZP/OeDE8/fz379PrU9OG4M4A6s/JXzRb3N3DCchY+Q3hCbui2dVE5HRMg==" saltValue="vwyx7b001xv28QaDTT6V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202263</v>
      </c>
      <c r="E3" s="144"/>
      <c r="F3" s="145">
        <v>301035</v>
      </c>
      <c r="G3" s="146"/>
      <c r="H3" s="147"/>
    </row>
    <row r="4" spans="1:8" x14ac:dyDescent="0.15">
      <c r="A4" s="148"/>
      <c r="B4" s="149"/>
      <c r="C4" s="150"/>
      <c r="D4" s="151">
        <v>117766</v>
      </c>
      <c r="E4" s="152"/>
      <c r="F4" s="153">
        <v>154376</v>
      </c>
      <c r="G4" s="154"/>
      <c r="H4" s="155"/>
    </row>
    <row r="5" spans="1:8" x14ac:dyDescent="0.15">
      <c r="A5" s="136" t="s">
        <v>521</v>
      </c>
      <c r="B5" s="141"/>
      <c r="C5" s="142"/>
      <c r="D5" s="143">
        <v>85897</v>
      </c>
      <c r="E5" s="144"/>
      <c r="F5" s="145">
        <v>277467</v>
      </c>
      <c r="G5" s="146"/>
      <c r="H5" s="147"/>
    </row>
    <row r="6" spans="1:8" x14ac:dyDescent="0.15">
      <c r="A6" s="148"/>
      <c r="B6" s="149"/>
      <c r="C6" s="150"/>
      <c r="D6" s="151">
        <v>25938</v>
      </c>
      <c r="E6" s="152"/>
      <c r="F6" s="153">
        <v>128378</v>
      </c>
      <c r="G6" s="154"/>
      <c r="H6" s="155"/>
    </row>
    <row r="7" spans="1:8" x14ac:dyDescent="0.15">
      <c r="A7" s="136" t="s">
        <v>522</v>
      </c>
      <c r="B7" s="141"/>
      <c r="C7" s="142"/>
      <c r="D7" s="143">
        <v>112224</v>
      </c>
      <c r="E7" s="144"/>
      <c r="F7" s="145">
        <v>282256</v>
      </c>
      <c r="G7" s="146"/>
      <c r="H7" s="147"/>
    </row>
    <row r="8" spans="1:8" x14ac:dyDescent="0.15">
      <c r="A8" s="148"/>
      <c r="B8" s="149"/>
      <c r="C8" s="150"/>
      <c r="D8" s="151">
        <v>64922</v>
      </c>
      <c r="E8" s="152"/>
      <c r="F8" s="153">
        <v>145453</v>
      </c>
      <c r="G8" s="154"/>
      <c r="H8" s="155"/>
    </row>
    <row r="9" spans="1:8" x14ac:dyDescent="0.15">
      <c r="A9" s="136" t="s">
        <v>523</v>
      </c>
      <c r="B9" s="141"/>
      <c r="C9" s="142"/>
      <c r="D9" s="143">
        <v>81208</v>
      </c>
      <c r="E9" s="144"/>
      <c r="F9" s="145">
        <v>295341</v>
      </c>
      <c r="G9" s="146"/>
      <c r="H9" s="147"/>
    </row>
    <row r="10" spans="1:8" x14ac:dyDescent="0.15">
      <c r="A10" s="148"/>
      <c r="B10" s="149"/>
      <c r="C10" s="150"/>
      <c r="D10" s="151">
        <v>27891</v>
      </c>
      <c r="E10" s="152"/>
      <c r="F10" s="153">
        <v>137402</v>
      </c>
      <c r="G10" s="154"/>
      <c r="H10" s="155"/>
    </row>
    <row r="11" spans="1:8" x14ac:dyDescent="0.15">
      <c r="A11" s="136" t="s">
        <v>524</v>
      </c>
      <c r="B11" s="141"/>
      <c r="C11" s="142"/>
      <c r="D11" s="143">
        <v>141558</v>
      </c>
      <c r="E11" s="144"/>
      <c r="F11" s="145">
        <v>292845</v>
      </c>
      <c r="G11" s="146"/>
      <c r="H11" s="147"/>
    </row>
    <row r="12" spans="1:8" x14ac:dyDescent="0.15">
      <c r="A12" s="148"/>
      <c r="B12" s="149"/>
      <c r="C12" s="156"/>
      <c r="D12" s="151">
        <v>35149</v>
      </c>
      <c r="E12" s="152"/>
      <c r="F12" s="153">
        <v>143187</v>
      </c>
      <c r="G12" s="154"/>
      <c r="H12" s="155"/>
    </row>
    <row r="13" spans="1:8" x14ac:dyDescent="0.15">
      <c r="A13" s="136"/>
      <c r="B13" s="141"/>
      <c r="C13" s="157"/>
      <c r="D13" s="158">
        <v>124630</v>
      </c>
      <c r="E13" s="159"/>
      <c r="F13" s="160">
        <v>289789</v>
      </c>
      <c r="G13" s="161"/>
      <c r="H13" s="147"/>
    </row>
    <row r="14" spans="1:8" x14ac:dyDescent="0.15">
      <c r="A14" s="148"/>
      <c r="B14" s="149"/>
      <c r="C14" s="150"/>
      <c r="D14" s="151">
        <v>54333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13.21</v>
      </c>
      <c r="C19" s="162">
        <f>ROUND(VALUE(SUBSTITUTE(実質収支比率等に係る経年分析!G$48,"▲","-")),2)</f>
        <v>9.67</v>
      </c>
      <c r="D19" s="162">
        <f>ROUND(VALUE(SUBSTITUTE(実質収支比率等に係る経年分析!H$48,"▲","-")),2)</f>
        <v>12.22</v>
      </c>
      <c r="E19" s="162">
        <f>ROUND(VALUE(SUBSTITUTE(実質収支比率等に係る経年分析!I$48,"▲","-")),2)</f>
        <v>12.07</v>
      </c>
      <c r="F19" s="162">
        <f>ROUND(VALUE(SUBSTITUTE(実質収支比率等に係る経年分析!J$48,"▲","-")),2)</f>
        <v>8.4700000000000006</v>
      </c>
    </row>
    <row r="20" spans="1:11" x14ac:dyDescent="0.15">
      <c r="A20" s="162" t="s">
        <v>53</v>
      </c>
      <c r="B20" s="162">
        <f>ROUND(VALUE(SUBSTITUTE(実質収支比率等に係る経年分析!F$47,"▲","-")),2)</f>
        <v>28.1</v>
      </c>
      <c r="C20" s="162">
        <f>ROUND(VALUE(SUBSTITUTE(実質収支比率等に係る経年分析!G$47,"▲","-")),2)</f>
        <v>30.11</v>
      </c>
      <c r="D20" s="162">
        <f>ROUND(VALUE(SUBSTITUTE(実質収支比率等に係る経年分析!H$47,"▲","-")),2)</f>
        <v>32.130000000000003</v>
      </c>
      <c r="E20" s="162">
        <f>ROUND(VALUE(SUBSTITUTE(実質収支比率等に係る経年分析!I$47,"▲","-")),2)</f>
        <v>35.5</v>
      </c>
      <c r="F20" s="162">
        <f>ROUND(VALUE(SUBSTITUTE(実質収支比率等に係る経年分析!J$47,"▲","-")),2)</f>
        <v>34.020000000000003</v>
      </c>
    </row>
    <row r="21" spans="1:11" x14ac:dyDescent="0.15">
      <c r="A21" s="162" t="s">
        <v>54</v>
      </c>
      <c r="B21" s="162">
        <f>IF(ISNUMBER(VALUE(SUBSTITUTE(実質収支比率等に係る経年分析!F$49,"▲","-"))),ROUND(VALUE(SUBSTITUTE(実質収支比率等に係る経年分析!F$49,"▲","-")),2),NA())</f>
        <v>12</v>
      </c>
      <c r="C21" s="162">
        <f>IF(ISNUMBER(VALUE(SUBSTITUTE(実質収支比率等に係る経年分析!G$49,"▲","-"))),ROUND(VALUE(SUBSTITUTE(実質収支比率等に係る経年分析!G$49,"▲","-")),2),NA())</f>
        <v>1.57</v>
      </c>
      <c r="D21" s="162">
        <f>IF(ISNUMBER(VALUE(SUBSTITUTE(実質収支比率等に係る経年分析!H$49,"▲","-"))),ROUND(VALUE(SUBSTITUTE(実質収支比率等に係る経年分析!H$49,"▲","-")),2),NA())</f>
        <v>2.98</v>
      </c>
      <c r="E21" s="162">
        <f>IF(ISNUMBER(VALUE(SUBSTITUTE(実質収支比率等に係る経年分析!I$49,"▲","-"))),ROUND(VALUE(SUBSTITUTE(実質収支比率等に係る経年分析!I$49,"▲","-")),2),NA())</f>
        <v>2.16</v>
      </c>
      <c r="F21" s="162">
        <f>IF(ISNUMBER(VALUE(SUBSTITUTE(実質収支比率等に係る経年分析!J$49,"▲","-"))),ROUND(VALUE(SUBSTITUTE(実質収支比率等に係る経年分析!J$49,"▲","-")),2),NA())</f>
        <v>-3.92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村営バス事業特別会計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学校給食センター特別会計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2.58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15">
      <c r="A33" s="163" t="str">
        <f>IF(連結実質赤字比率に係る赤字・黒字の構成分析!C$37="",NA(),連結実質赤字比率に係る赤字・黒字の構成分析!C$37)</f>
        <v>集落排水事業会計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0.32</v>
      </c>
    </row>
    <row r="34" spans="1:16" x14ac:dyDescent="0.15">
      <c r="A34" s="163" t="str">
        <f>IF(連結実質赤字比率に係る赤字・黒字の構成分析!C$36="",NA(),連結実質赤字比率に係る赤字・黒字の構成分析!C$36)</f>
        <v>国民健康保険特別会計（直診勘定）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0.42</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0.48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8.2799999999999994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315</v>
      </c>
      <c r="E42" s="164"/>
      <c r="F42" s="164"/>
      <c r="G42" s="164">
        <f>'実質公債費比率（分子）の構造'!L$52</f>
        <v>316</v>
      </c>
      <c r="H42" s="164"/>
      <c r="I42" s="164"/>
      <c r="J42" s="164">
        <f>'実質公債費比率（分子）の構造'!M$52</f>
        <v>286</v>
      </c>
      <c r="K42" s="164"/>
      <c r="L42" s="164"/>
      <c r="M42" s="164">
        <f>'実質公債費比率（分子）の構造'!N$52</f>
        <v>248</v>
      </c>
      <c r="N42" s="164"/>
      <c r="O42" s="164"/>
      <c r="P42" s="164">
        <f>'実質公債費比率（分子）の構造'!O$52</f>
        <v>231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v>
      </c>
      <c r="C45" s="164"/>
      <c r="D45" s="164"/>
      <c r="E45" s="164">
        <f>'実質公債費比率（分子）の構造'!L$49</f>
        <v>5</v>
      </c>
      <c r="F45" s="164"/>
      <c r="G45" s="164"/>
      <c r="H45" s="164">
        <f>'実質公債費比率（分子）の構造'!M$49</f>
        <v>6</v>
      </c>
      <c r="I45" s="164"/>
      <c r="J45" s="164"/>
      <c r="K45" s="164">
        <f>'実質公債費比率（分子）の構造'!N$49</f>
        <v>5</v>
      </c>
      <c r="L45" s="164"/>
      <c r="M45" s="164"/>
      <c r="N45" s="164">
        <f>'実質公債費比率（分子）の構造'!O$49</f>
        <v>5</v>
      </c>
      <c r="O45" s="164"/>
      <c r="P45" s="164"/>
    </row>
    <row r="46" spans="1:16" x14ac:dyDescent="0.15">
      <c r="A46" s="164" t="s">
        <v>64</v>
      </c>
      <c r="B46" s="164">
        <f>'実質公債費比率（分子）の構造'!K$48</f>
        <v>68</v>
      </c>
      <c r="C46" s="164"/>
      <c r="D46" s="164"/>
      <c r="E46" s="164">
        <f>'実質公債費比率（分子）の構造'!L$48</f>
        <v>69</v>
      </c>
      <c r="F46" s="164"/>
      <c r="G46" s="164"/>
      <c r="H46" s="164">
        <f>'実質公債費比率（分子）の構造'!M$48</f>
        <v>66</v>
      </c>
      <c r="I46" s="164"/>
      <c r="J46" s="164"/>
      <c r="K46" s="164">
        <f>'実質公債費比率（分子）の構造'!N$48</f>
        <v>63</v>
      </c>
      <c r="L46" s="164"/>
      <c r="M46" s="164"/>
      <c r="N46" s="164">
        <f>'実質公債費比率（分子）の構造'!O$48</f>
        <v>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357</v>
      </c>
      <c r="C49" s="164"/>
      <c r="D49" s="164"/>
      <c r="E49" s="164">
        <f>'実質公債費比率（分子）の構造'!L$45</f>
        <v>361</v>
      </c>
      <c r="F49" s="164"/>
      <c r="G49" s="164"/>
      <c r="H49" s="164">
        <f>'実質公債費比率（分子）の構造'!M$45</f>
        <v>363</v>
      </c>
      <c r="I49" s="164"/>
      <c r="J49" s="164"/>
      <c r="K49" s="164">
        <f>'実質公債費比率（分子）の構造'!N$45</f>
        <v>280</v>
      </c>
      <c r="L49" s="164"/>
      <c r="M49" s="164"/>
      <c r="N49" s="164">
        <f>'実質公債費比率（分子）の構造'!O$45</f>
        <v>254</v>
      </c>
      <c r="O49" s="164"/>
      <c r="P49" s="164"/>
    </row>
    <row r="50" spans="1:16" x14ac:dyDescent="0.15">
      <c r="A50" s="164" t="s">
        <v>67</v>
      </c>
      <c r="B50" s="164" t="e">
        <f>NA()</f>
        <v>#N/A</v>
      </c>
      <c r="C50" s="164">
        <f>IF(ISNUMBER('実質公債費比率（分子）の構造'!K$53),'実質公債費比率（分子）の構造'!K$53,NA())</f>
        <v>114</v>
      </c>
      <c r="D50" s="164" t="e">
        <f>NA()</f>
        <v>#N/A</v>
      </c>
      <c r="E50" s="164" t="e">
        <f>NA()</f>
        <v>#N/A</v>
      </c>
      <c r="F50" s="164">
        <f>IF(ISNUMBER('実質公債費比率（分子）の構造'!L$53),'実質公債費比率（分子）の構造'!L$53,NA())</f>
        <v>119</v>
      </c>
      <c r="G50" s="164" t="e">
        <f>NA()</f>
        <v>#N/A</v>
      </c>
      <c r="H50" s="164" t="e">
        <f>NA()</f>
        <v>#N/A</v>
      </c>
      <c r="I50" s="164">
        <f>IF(ISNUMBER('実質公債費比率（分子）の構造'!M$53),'実質公債費比率（分子）の構造'!M$53,NA())</f>
        <v>149</v>
      </c>
      <c r="J50" s="164" t="e">
        <f>NA()</f>
        <v>#N/A</v>
      </c>
      <c r="K50" s="164" t="e">
        <f>NA()</f>
        <v>#N/A</v>
      </c>
      <c r="L50" s="164">
        <f>IF(ISNUMBER('実質公債費比率（分子）の構造'!N$53),'実質公債費比率（分子）の構造'!N$53,NA())</f>
        <v>100</v>
      </c>
      <c r="M50" s="164" t="e">
        <f>NA()</f>
        <v>#N/A</v>
      </c>
      <c r="N50" s="164" t="e">
        <f>NA()</f>
        <v>#N/A</v>
      </c>
      <c r="O50" s="164">
        <f>IF(ISNUMBER('実質公債費比率（分子）の構造'!O$53),'実質公債費比率（分子）の構造'!O$53,NA())</f>
        <v>91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2145</v>
      </c>
      <c r="E56" s="163"/>
      <c r="F56" s="163"/>
      <c r="G56" s="163">
        <f>'将来負担比率（分子）の構造'!J$52</f>
        <v>2023</v>
      </c>
      <c r="H56" s="163"/>
      <c r="I56" s="163"/>
      <c r="J56" s="163">
        <f>'将来負担比率（分子）の構造'!K$52</f>
        <v>1863</v>
      </c>
      <c r="K56" s="163"/>
      <c r="L56" s="163"/>
      <c r="M56" s="163">
        <f>'将来負担比率（分子）の構造'!L$52</f>
        <v>1713</v>
      </c>
      <c r="N56" s="163"/>
      <c r="O56" s="163"/>
      <c r="P56" s="163">
        <f>'将来負担比率（分子）の構造'!M$52</f>
        <v>1623</v>
      </c>
    </row>
    <row r="57" spans="1:16" x14ac:dyDescent="0.15">
      <c r="A57" s="163" t="s">
        <v>42</v>
      </c>
      <c r="B57" s="163"/>
      <c r="C57" s="163"/>
      <c r="D57" s="163">
        <f>'将来負担比率（分子）の構造'!I$51</f>
        <v>99</v>
      </c>
      <c r="E57" s="163"/>
      <c r="F57" s="163"/>
      <c r="G57" s="163">
        <f>'将来負担比率（分子）の構造'!J$51</f>
        <v>77</v>
      </c>
      <c r="H57" s="163"/>
      <c r="I57" s="163"/>
      <c r="J57" s="163">
        <f>'将来負担比率（分子）の構造'!K$51</f>
        <v>65</v>
      </c>
      <c r="K57" s="163"/>
      <c r="L57" s="163"/>
      <c r="M57" s="163">
        <f>'将来負担比率（分子）の構造'!L$51</f>
        <v>66</v>
      </c>
      <c r="N57" s="163"/>
      <c r="O57" s="163"/>
      <c r="P57" s="163">
        <f>'将来負担比率（分子）の構造'!M$51</f>
        <v>60</v>
      </c>
    </row>
    <row r="58" spans="1:16" x14ac:dyDescent="0.15">
      <c r="A58" s="163" t="s">
        <v>41</v>
      </c>
      <c r="B58" s="163"/>
      <c r="C58" s="163"/>
      <c r="D58" s="163">
        <f>'将来負担比率（分子）の構造'!I$50</f>
        <v>2076</v>
      </c>
      <c r="E58" s="163"/>
      <c r="F58" s="163"/>
      <c r="G58" s="163">
        <f>'将来負担比率（分子）の構造'!J$50</f>
        <v>2686</v>
      </c>
      <c r="H58" s="163"/>
      <c r="I58" s="163"/>
      <c r="J58" s="163">
        <f>'将来負担比率（分子）の構造'!K$50</f>
        <v>2871</v>
      </c>
      <c r="K58" s="163"/>
      <c r="L58" s="163"/>
      <c r="M58" s="163">
        <f>'将来負担比率（分子）の構造'!L$50</f>
        <v>3037</v>
      </c>
      <c r="N58" s="163"/>
      <c r="O58" s="163"/>
      <c r="P58" s="163">
        <f>'将来負担比率（分子）の構造'!M$50</f>
        <v>3116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497</v>
      </c>
      <c r="C62" s="163"/>
      <c r="D62" s="163"/>
      <c r="E62" s="163">
        <f>'将来負担比率（分子）の構造'!J$45</f>
        <v>479</v>
      </c>
      <c r="F62" s="163"/>
      <c r="G62" s="163"/>
      <c r="H62" s="163">
        <f>'将来負担比率（分子）の構造'!K$45</f>
        <v>457</v>
      </c>
      <c r="I62" s="163"/>
      <c r="J62" s="163"/>
      <c r="K62" s="163">
        <f>'将来負担比率（分子）の構造'!L$45</f>
        <v>396</v>
      </c>
      <c r="L62" s="163"/>
      <c r="M62" s="163"/>
      <c r="N62" s="163">
        <f>'将来負担比率（分子）の構造'!M$45</f>
        <v>395</v>
      </c>
      <c r="O62" s="163"/>
      <c r="P62" s="163"/>
    </row>
    <row r="63" spans="1:16" x14ac:dyDescent="0.15">
      <c r="A63" s="163" t="s">
        <v>34</v>
      </c>
      <c r="B63" s="163">
        <f>'将来負担比率（分子）の構造'!I$44</f>
        <v>27</v>
      </c>
      <c r="C63" s="163"/>
      <c r="D63" s="163"/>
      <c r="E63" s="163">
        <f>'将来負担比率（分子）の構造'!J$44</f>
        <v>27</v>
      </c>
      <c r="F63" s="163"/>
      <c r="G63" s="163"/>
      <c r="H63" s="163">
        <f>'将来負担比率（分子）の構造'!K$44</f>
        <v>24</v>
      </c>
      <c r="I63" s="163"/>
      <c r="J63" s="163"/>
      <c r="K63" s="163">
        <f>'将来負担比率（分子）の構造'!L$44</f>
        <v>24</v>
      </c>
      <c r="L63" s="163"/>
      <c r="M63" s="163"/>
      <c r="N63" s="163">
        <f>'将来負担比率（分子）の構造'!M$44</f>
        <v>22</v>
      </c>
      <c r="O63" s="163"/>
      <c r="P63" s="163"/>
    </row>
    <row r="64" spans="1:16" x14ac:dyDescent="0.15">
      <c r="A64" s="163" t="s">
        <v>33</v>
      </c>
      <c r="B64" s="163">
        <f>'将来負担比率（分子）の構造'!I$43</f>
        <v>515</v>
      </c>
      <c r="C64" s="163"/>
      <c r="D64" s="163"/>
      <c r="E64" s="163">
        <f>'将来負担比率（分子）の構造'!J$43</f>
        <v>489</v>
      </c>
      <c r="F64" s="163"/>
      <c r="G64" s="163"/>
      <c r="H64" s="163">
        <f>'将来負担比率（分子）の構造'!K$43</f>
        <v>454</v>
      </c>
      <c r="I64" s="163"/>
      <c r="J64" s="163"/>
      <c r="K64" s="163">
        <f>'将来負担比率（分子）の構造'!L$43</f>
        <v>410</v>
      </c>
      <c r="L64" s="163"/>
      <c r="M64" s="163"/>
      <c r="N64" s="163">
        <f>'将来負担比率（分子）の構造'!M$43</f>
        <v>354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2522</v>
      </c>
      <c r="C66" s="163"/>
      <c r="D66" s="163"/>
      <c r="E66" s="163">
        <f>'将来負担比率（分子）の構造'!J$41</f>
        <v>2346</v>
      </c>
      <c r="F66" s="163"/>
      <c r="G66" s="163"/>
      <c r="H66" s="163">
        <f>'将来負担比率（分子）の構造'!K$41</f>
        <v>2128</v>
      </c>
      <c r="I66" s="163"/>
      <c r="J66" s="163"/>
      <c r="K66" s="163">
        <f>'将来負担比率（分子）の構造'!L$41</f>
        <v>1998</v>
      </c>
      <c r="L66" s="163"/>
      <c r="M66" s="163"/>
      <c r="N66" s="163">
        <f>'将来負担比率（分子）の構造'!M$41</f>
        <v>1954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694</v>
      </c>
      <c r="C72" s="167">
        <f>基金残高に係る経年分析!G55</f>
        <v>749</v>
      </c>
      <c r="D72" s="167">
        <f>基金残高に係る経年分析!H55</f>
        <v>735</v>
      </c>
    </row>
    <row r="73" spans="1:16" x14ac:dyDescent="0.15">
      <c r="A73" s="166" t="s">
        <v>74</v>
      </c>
      <c r="B73" s="167">
        <f>基金残高に係る経年分析!F56</f>
        <v>83</v>
      </c>
      <c r="C73" s="167">
        <f>基金残高に係る経年分析!G56</f>
        <v>83</v>
      </c>
      <c r="D73" s="167">
        <f>基金残高に係る経年分析!H56</f>
        <v>83</v>
      </c>
    </row>
    <row r="74" spans="1:16" x14ac:dyDescent="0.15">
      <c r="A74" s="166" t="s">
        <v>75</v>
      </c>
      <c r="B74" s="167">
        <f>基金残高に係る経年分析!F57</f>
        <v>1858</v>
      </c>
      <c r="C74" s="167">
        <f>基金残高に係る経年分析!G57</f>
        <v>1974</v>
      </c>
      <c r="D74" s="167">
        <f>基金残高に係る経年分析!H57</f>
        <v>2072</v>
      </c>
    </row>
  </sheetData>
  <sheetProtection algorithmName="SHA-512" hashValue="EEQS0WCt0cqmU9fwTNCIcqr0NBofkUp/6gL/TNfKlXG/HmBK6TMr90xzTvXA+DoQoonQIPO4hGiPVWX+LUfi1A==" saltValue="OCJTKIXOCTI7Ce09RN1L5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H2"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288685</v>
      </c>
      <c r="S5" s="674"/>
      <c r="T5" s="674"/>
      <c r="U5" s="674"/>
      <c r="V5" s="674"/>
      <c r="W5" s="674"/>
      <c r="X5" s="674"/>
      <c r="Y5" s="702"/>
      <c r="Z5" s="715">
        <v>7.1</v>
      </c>
      <c r="AA5" s="715"/>
      <c r="AB5" s="715"/>
      <c r="AC5" s="715"/>
      <c r="AD5" s="716">
        <v>287559</v>
      </c>
      <c r="AE5" s="716"/>
      <c r="AF5" s="716"/>
      <c r="AG5" s="716"/>
      <c r="AH5" s="716"/>
      <c r="AI5" s="716"/>
      <c r="AJ5" s="716"/>
      <c r="AK5" s="716"/>
      <c r="AL5" s="703">
        <v>13.3</v>
      </c>
      <c r="AM5" s="685"/>
      <c r="AN5" s="685"/>
      <c r="AO5" s="704"/>
      <c r="AP5" s="676" t="s">
        <v>216</v>
      </c>
      <c r="AQ5" s="677"/>
      <c r="AR5" s="677"/>
      <c r="AS5" s="677"/>
      <c r="AT5" s="677"/>
      <c r="AU5" s="677"/>
      <c r="AV5" s="677"/>
      <c r="AW5" s="677"/>
      <c r="AX5" s="677"/>
      <c r="AY5" s="677"/>
      <c r="AZ5" s="677"/>
      <c r="BA5" s="677"/>
      <c r="BB5" s="677"/>
      <c r="BC5" s="677"/>
      <c r="BD5" s="677"/>
      <c r="BE5" s="677"/>
      <c r="BF5" s="678"/>
      <c r="BG5" s="621">
        <v>288623</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69786</v>
      </c>
      <c r="S6" s="622"/>
      <c r="T6" s="622"/>
      <c r="U6" s="622"/>
      <c r="V6" s="622"/>
      <c r="W6" s="622"/>
      <c r="X6" s="622"/>
      <c r="Y6" s="623"/>
      <c r="Z6" s="659">
        <v>1.7</v>
      </c>
      <c r="AA6" s="659"/>
      <c r="AB6" s="659"/>
      <c r="AC6" s="659"/>
      <c r="AD6" s="660">
        <v>69786</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288623</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43113</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43113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107</v>
      </c>
      <c r="S7" s="622"/>
      <c r="T7" s="622"/>
      <c r="U7" s="622"/>
      <c r="V7" s="622"/>
      <c r="W7" s="622"/>
      <c r="X7" s="622"/>
      <c r="Y7" s="623"/>
      <c r="Z7" s="659">
        <v>0</v>
      </c>
      <c r="AA7" s="659"/>
      <c r="AB7" s="659"/>
      <c r="AC7" s="659"/>
      <c r="AD7" s="660">
        <v>107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108963</v>
      </c>
      <c r="BH7" s="622"/>
      <c r="BI7" s="622"/>
      <c r="BJ7" s="622"/>
      <c r="BK7" s="622"/>
      <c r="BL7" s="622"/>
      <c r="BM7" s="622"/>
      <c r="BN7" s="623"/>
      <c r="BO7" s="659">
        <v>37.700000000000003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851592</v>
      </c>
      <c r="CS7" s="622"/>
      <c r="CT7" s="622"/>
      <c r="CU7" s="622"/>
      <c r="CV7" s="622"/>
      <c r="CW7" s="622"/>
      <c r="CX7" s="622"/>
      <c r="CY7" s="623"/>
      <c r="CZ7" s="659">
        <v>23</v>
      </c>
      <c r="DA7" s="659"/>
      <c r="DB7" s="659"/>
      <c r="DC7" s="659"/>
      <c r="DD7" s="627">
        <v>17052</v>
      </c>
      <c r="DE7" s="622"/>
      <c r="DF7" s="622"/>
      <c r="DG7" s="622"/>
      <c r="DH7" s="622"/>
      <c r="DI7" s="622"/>
      <c r="DJ7" s="622"/>
      <c r="DK7" s="622"/>
      <c r="DL7" s="622"/>
      <c r="DM7" s="622"/>
      <c r="DN7" s="622"/>
      <c r="DO7" s="622"/>
      <c r="DP7" s="623"/>
      <c r="DQ7" s="627">
        <v>711167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1718</v>
      </c>
      <c r="S8" s="622"/>
      <c r="T8" s="622"/>
      <c r="U8" s="622"/>
      <c r="V8" s="622"/>
      <c r="W8" s="622"/>
      <c r="X8" s="622"/>
      <c r="Y8" s="623"/>
      <c r="Z8" s="659">
        <v>0</v>
      </c>
      <c r="AA8" s="659"/>
      <c r="AB8" s="659"/>
      <c r="AC8" s="659"/>
      <c r="AD8" s="660">
        <v>1718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4239</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788239</v>
      </c>
      <c r="CS8" s="622"/>
      <c r="CT8" s="622"/>
      <c r="CU8" s="622"/>
      <c r="CV8" s="622"/>
      <c r="CW8" s="622"/>
      <c r="CX8" s="622"/>
      <c r="CY8" s="623"/>
      <c r="CZ8" s="659">
        <v>21.3</v>
      </c>
      <c r="DA8" s="659"/>
      <c r="DB8" s="659"/>
      <c r="DC8" s="659"/>
      <c r="DD8" s="627">
        <v>151194</v>
      </c>
      <c r="DE8" s="622"/>
      <c r="DF8" s="622"/>
      <c r="DG8" s="622"/>
      <c r="DH8" s="622"/>
      <c r="DI8" s="622"/>
      <c r="DJ8" s="622"/>
      <c r="DK8" s="622"/>
      <c r="DL8" s="622"/>
      <c r="DM8" s="622"/>
      <c r="DN8" s="622"/>
      <c r="DO8" s="622"/>
      <c r="DP8" s="623"/>
      <c r="DQ8" s="627">
        <v>443091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2221</v>
      </c>
      <c r="S9" s="622"/>
      <c r="T9" s="622"/>
      <c r="U9" s="622"/>
      <c r="V9" s="622"/>
      <c r="W9" s="622"/>
      <c r="X9" s="622"/>
      <c r="Y9" s="623"/>
      <c r="Z9" s="659">
        <v>0.1</v>
      </c>
      <c r="AA9" s="659"/>
      <c r="AB9" s="659"/>
      <c r="AC9" s="659"/>
      <c r="AD9" s="660">
        <v>2221</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92748</v>
      </c>
      <c r="BH9" s="622"/>
      <c r="BI9" s="622"/>
      <c r="BJ9" s="622"/>
      <c r="BK9" s="622"/>
      <c r="BL9" s="622"/>
      <c r="BM9" s="622"/>
      <c r="BN9" s="623"/>
      <c r="BO9" s="659">
        <v>32.1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235827</v>
      </c>
      <c r="CS9" s="622"/>
      <c r="CT9" s="622"/>
      <c r="CU9" s="622"/>
      <c r="CV9" s="622"/>
      <c r="CW9" s="622"/>
      <c r="CX9" s="622"/>
      <c r="CY9" s="623"/>
      <c r="CZ9" s="659">
        <v>6.4</v>
      </c>
      <c r="DA9" s="659"/>
      <c r="DB9" s="659"/>
      <c r="DC9" s="659"/>
      <c r="DD9" s="627">
        <v>1582</v>
      </c>
      <c r="DE9" s="622"/>
      <c r="DF9" s="622"/>
      <c r="DG9" s="622"/>
      <c r="DH9" s="622"/>
      <c r="DI9" s="622"/>
      <c r="DJ9" s="622"/>
      <c r="DK9" s="622"/>
      <c r="DL9" s="622"/>
      <c r="DM9" s="622"/>
      <c r="DN9" s="622"/>
      <c r="DO9" s="622"/>
      <c r="DP9" s="623"/>
      <c r="DQ9" s="627">
        <v>223241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5213</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75505</v>
      </c>
      <c r="S11" s="622"/>
      <c r="T11" s="622"/>
      <c r="U11" s="622"/>
      <c r="V11" s="622"/>
      <c r="W11" s="622"/>
      <c r="X11" s="622"/>
      <c r="Y11" s="623"/>
      <c r="Z11" s="624">
        <v>1.9</v>
      </c>
      <c r="AA11" s="625"/>
      <c r="AB11" s="625"/>
      <c r="AC11" s="626"/>
      <c r="AD11" s="627">
        <v>75505</v>
      </c>
      <c r="AE11" s="622"/>
      <c r="AF11" s="622"/>
      <c r="AG11" s="622"/>
      <c r="AH11" s="622"/>
      <c r="AI11" s="622"/>
      <c r="AJ11" s="622"/>
      <c r="AK11" s="623"/>
      <c r="AL11" s="624">
        <v>3.5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6763</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357598</v>
      </c>
      <c r="CS11" s="622"/>
      <c r="CT11" s="622"/>
      <c r="CU11" s="622"/>
      <c r="CV11" s="622"/>
      <c r="CW11" s="622"/>
      <c r="CX11" s="622"/>
      <c r="CY11" s="623"/>
      <c r="CZ11" s="659">
        <v>9.6999999999999993</v>
      </c>
      <c r="DA11" s="659"/>
      <c r="DB11" s="659"/>
      <c r="DC11" s="659"/>
      <c r="DD11" s="627">
        <v>24796</v>
      </c>
      <c r="DE11" s="622"/>
      <c r="DF11" s="622"/>
      <c r="DG11" s="622"/>
      <c r="DH11" s="622"/>
      <c r="DI11" s="622"/>
      <c r="DJ11" s="622"/>
      <c r="DK11" s="622"/>
      <c r="DL11" s="622"/>
      <c r="DM11" s="622"/>
      <c r="DN11" s="622"/>
      <c r="DO11" s="622"/>
      <c r="DP11" s="623"/>
      <c r="DQ11" s="627">
        <v>209079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159549</v>
      </c>
      <c r="BH12" s="622"/>
      <c r="BI12" s="622"/>
      <c r="BJ12" s="622"/>
      <c r="BK12" s="622"/>
      <c r="BL12" s="622"/>
      <c r="BM12" s="622"/>
      <c r="BN12" s="623"/>
      <c r="BO12" s="659">
        <v>55.3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65149</v>
      </c>
      <c r="CS12" s="622"/>
      <c r="CT12" s="622"/>
      <c r="CU12" s="622"/>
      <c r="CV12" s="622"/>
      <c r="CW12" s="622"/>
      <c r="CX12" s="622"/>
      <c r="CY12" s="623"/>
      <c r="CZ12" s="659">
        <v>1.8</v>
      </c>
      <c r="DA12" s="659"/>
      <c r="DB12" s="659"/>
      <c r="DC12" s="659"/>
      <c r="DD12" s="627">
        <v>6545</v>
      </c>
      <c r="DE12" s="622"/>
      <c r="DF12" s="622"/>
      <c r="DG12" s="622"/>
      <c r="DH12" s="622"/>
      <c r="DI12" s="622"/>
      <c r="DJ12" s="622"/>
      <c r="DK12" s="622"/>
      <c r="DL12" s="622"/>
      <c r="DM12" s="622"/>
      <c r="DN12" s="622"/>
      <c r="DO12" s="622"/>
      <c r="DP12" s="623"/>
      <c r="DQ12" s="627">
        <v>38030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150816</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323926</v>
      </c>
      <c r="CS13" s="622"/>
      <c r="CT13" s="622"/>
      <c r="CU13" s="622"/>
      <c r="CV13" s="622"/>
      <c r="CW13" s="622"/>
      <c r="CX13" s="622"/>
      <c r="CY13" s="623"/>
      <c r="CZ13" s="659">
        <v>8.8000000000000007</v>
      </c>
      <c r="DA13" s="659"/>
      <c r="DB13" s="659"/>
      <c r="DC13" s="659"/>
      <c r="DD13" s="627">
        <v>196638</v>
      </c>
      <c r="DE13" s="622"/>
      <c r="DF13" s="622"/>
      <c r="DG13" s="622"/>
      <c r="DH13" s="622"/>
      <c r="DI13" s="622"/>
      <c r="DJ13" s="622"/>
      <c r="DK13" s="622"/>
      <c r="DL13" s="622"/>
      <c r="DM13" s="622"/>
      <c r="DN13" s="622"/>
      <c r="DO13" s="622"/>
      <c r="DP13" s="623"/>
      <c r="DQ13" s="627">
        <v>146428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15806</v>
      </c>
      <c r="BH14" s="622"/>
      <c r="BI14" s="622"/>
      <c r="BJ14" s="622"/>
      <c r="BK14" s="622"/>
      <c r="BL14" s="622"/>
      <c r="BM14" s="622"/>
      <c r="BN14" s="623"/>
      <c r="BO14" s="659">
        <v>5.5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178578</v>
      </c>
      <c r="CS14" s="622"/>
      <c r="CT14" s="622"/>
      <c r="CU14" s="622"/>
      <c r="CV14" s="622"/>
      <c r="CW14" s="622"/>
      <c r="CX14" s="622"/>
      <c r="CY14" s="623"/>
      <c r="CZ14" s="659">
        <v>4.8</v>
      </c>
      <c r="DA14" s="659"/>
      <c r="DB14" s="659"/>
      <c r="DC14" s="659"/>
      <c r="DD14" s="627">
        <v>1100</v>
      </c>
      <c r="DE14" s="622"/>
      <c r="DF14" s="622"/>
      <c r="DG14" s="622"/>
      <c r="DH14" s="622"/>
      <c r="DI14" s="622"/>
      <c r="DJ14" s="622"/>
      <c r="DK14" s="622"/>
      <c r="DL14" s="622"/>
      <c r="DM14" s="622"/>
      <c r="DN14" s="622"/>
      <c r="DO14" s="622"/>
      <c r="DP14" s="623"/>
      <c r="DQ14" s="627">
        <v>128427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4143</v>
      </c>
      <c r="S15" s="622"/>
      <c r="T15" s="622"/>
      <c r="U15" s="622"/>
      <c r="V15" s="622"/>
      <c r="W15" s="622"/>
      <c r="X15" s="622"/>
      <c r="Y15" s="623"/>
      <c r="Z15" s="659">
        <v>0.1</v>
      </c>
      <c r="AA15" s="659"/>
      <c r="AB15" s="659"/>
      <c r="AC15" s="659"/>
      <c r="AD15" s="660">
        <v>4143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4305</v>
      </c>
      <c r="BH15" s="622"/>
      <c r="BI15" s="622"/>
      <c r="BJ15" s="622"/>
      <c r="BK15" s="622"/>
      <c r="BL15" s="622"/>
      <c r="BM15" s="622"/>
      <c r="BN15" s="623"/>
      <c r="BO15" s="659">
        <v>1.5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432523</v>
      </c>
      <c r="CS15" s="622"/>
      <c r="CT15" s="622"/>
      <c r="CU15" s="622"/>
      <c r="CV15" s="622"/>
      <c r="CW15" s="622"/>
      <c r="CX15" s="622"/>
      <c r="CY15" s="623"/>
      <c r="CZ15" s="659">
        <v>11.7</v>
      </c>
      <c r="DA15" s="659"/>
      <c r="DB15" s="659"/>
      <c r="DC15" s="659"/>
      <c r="DD15" s="627">
        <v>3968</v>
      </c>
      <c r="DE15" s="622"/>
      <c r="DF15" s="622"/>
      <c r="DG15" s="622"/>
      <c r="DH15" s="622"/>
      <c r="DI15" s="622"/>
      <c r="DJ15" s="622"/>
      <c r="DK15" s="622"/>
      <c r="DL15" s="622"/>
      <c r="DM15" s="622"/>
      <c r="DN15" s="622"/>
      <c r="DO15" s="622"/>
      <c r="DP15" s="623"/>
      <c r="DQ15" s="627">
        <v>336719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5311</v>
      </c>
      <c r="S16" s="622"/>
      <c r="T16" s="622"/>
      <c r="U16" s="622"/>
      <c r="V16" s="622"/>
      <c r="W16" s="622"/>
      <c r="X16" s="622"/>
      <c r="Y16" s="623"/>
      <c r="Z16" s="659">
        <v>0.1</v>
      </c>
      <c r="AA16" s="659"/>
      <c r="AB16" s="659"/>
      <c r="AC16" s="659"/>
      <c r="AD16" s="660">
        <v>5311</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167985</v>
      </c>
      <c r="CS16" s="622"/>
      <c r="CT16" s="622"/>
      <c r="CU16" s="622"/>
      <c r="CV16" s="622"/>
      <c r="CW16" s="622"/>
      <c r="CX16" s="622"/>
      <c r="CY16" s="623"/>
      <c r="CZ16" s="659">
        <v>4.5</v>
      </c>
      <c r="DA16" s="659"/>
      <c r="DB16" s="659"/>
      <c r="DC16" s="659"/>
      <c r="DD16" s="627" t="s">
        <v>122</v>
      </c>
      <c r="DE16" s="622"/>
      <c r="DF16" s="622"/>
      <c r="DG16" s="622"/>
      <c r="DH16" s="622"/>
      <c r="DI16" s="622"/>
      <c r="DJ16" s="622"/>
      <c r="DK16" s="622"/>
      <c r="DL16" s="622"/>
      <c r="DM16" s="622"/>
      <c r="DN16" s="622"/>
      <c r="DO16" s="622"/>
      <c r="DP16" s="623"/>
      <c r="DQ16" s="627">
        <v>75356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75047</v>
      </c>
      <c r="S17" s="622"/>
      <c r="T17" s="622"/>
      <c r="U17" s="622"/>
      <c r="V17" s="622"/>
      <c r="W17" s="622"/>
      <c r="X17" s="622"/>
      <c r="Y17" s="623"/>
      <c r="Z17" s="659">
        <v>1.8</v>
      </c>
      <c r="AA17" s="659"/>
      <c r="AB17" s="659"/>
      <c r="AC17" s="659"/>
      <c r="AD17" s="660">
        <v>75047</v>
      </c>
      <c r="AE17" s="660"/>
      <c r="AF17" s="660"/>
      <c r="AG17" s="660"/>
      <c r="AH17" s="660"/>
      <c r="AI17" s="660"/>
      <c r="AJ17" s="660"/>
      <c r="AK17" s="660"/>
      <c r="AL17" s="624">
        <v>3.5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254071</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244722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1618</v>
      </c>
      <c r="S18" s="622"/>
      <c r="T18" s="622"/>
      <c r="U18" s="622"/>
      <c r="V18" s="622"/>
      <c r="W18" s="622"/>
      <c r="X18" s="622"/>
      <c r="Y18" s="623"/>
      <c r="Z18" s="659">
        <v>0</v>
      </c>
      <c r="AA18" s="659"/>
      <c r="AB18" s="659"/>
      <c r="AC18" s="659"/>
      <c r="AD18" s="660">
        <v>1618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11983</v>
      </c>
      <c r="S19" s="622"/>
      <c r="T19" s="622"/>
      <c r="U19" s="622"/>
      <c r="V19" s="622"/>
      <c r="W19" s="622"/>
      <c r="X19" s="622"/>
      <c r="Y19" s="623"/>
      <c r="Z19" s="659">
        <v>0.3</v>
      </c>
      <c r="AA19" s="659"/>
      <c r="AB19" s="659"/>
      <c r="AC19" s="659"/>
      <c r="AD19" s="660">
        <v>11983</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62</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61446</v>
      </c>
      <c r="S20" s="622"/>
      <c r="T20" s="622"/>
      <c r="U20" s="622"/>
      <c r="V20" s="622"/>
      <c r="W20" s="622"/>
      <c r="X20" s="622"/>
      <c r="Y20" s="623"/>
      <c r="Z20" s="659">
        <v>1.5</v>
      </c>
      <c r="AA20" s="659"/>
      <c r="AB20" s="659"/>
      <c r="AC20" s="659"/>
      <c r="AD20" s="660">
        <v>61446</v>
      </c>
      <c r="AE20" s="660"/>
      <c r="AF20" s="660"/>
      <c r="AG20" s="660"/>
      <c r="AH20" s="660"/>
      <c r="AI20" s="660"/>
      <c r="AJ20" s="660"/>
      <c r="AK20" s="660"/>
      <c r="AL20" s="624">
        <v>2.8</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62</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3698701</v>
      </c>
      <c r="CS20" s="622"/>
      <c r="CT20" s="622"/>
      <c r="CU20" s="622"/>
      <c r="CV20" s="622"/>
      <c r="CW20" s="622"/>
      <c r="CX20" s="622"/>
      <c r="CY20" s="623"/>
      <c r="CZ20" s="659">
        <v>100</v>
      </c>
      <c r="DA20" s="659"/>
      <c r="DB20" s="659"/>
      <c r="DC20" s="659"/>
      <c r="DD20" s="627">
        <v>402875</v>
      </c>
      <c r="DE20" s="622"/>
      <c r="DF20" s="622"/>
      <c r="DG20" s="622"/>
      <c r="DH20" s="622"/>
      <c r="DI20" s="622"/>
      <c r="DJ20" s="622"/>
      <c r="DK20" s="622"/>
      <c r="DL20" s="622"/>
      <c r="DM20" s="622"/>
      <c r="DN20" s="622"/>
      <c r="DO20" s="622"/>
      <c r="DP20" s="623"/>
      <c r="DQ20" s="627">
        <v>2599473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1844657</v>
      </c>
      <c r="S21" s="622"/>
      <c r="T21" s="622"/>
      <c r="U21" s="622"/>
      <c r="V21" s="622"/>
      <c r="W21" s="622"/>
      <c r="X21" s="622"/>
      <c r="Y21" s="623"/>
      <c r="Z21" s="659">
        <v>45.4</v>
      </c>
      <c r="AA21" s="659"/>
      <c r="AB21" s="659"/>
      <c r="AC21" s="659"/>
      <c r="AD21" s="660">
        <v>1640233</v>
      </c>
      <c r="AE21" s="660"/>
      <c r="AF21" s="660"/>
      <c r="AG21" s="660"/>
      <c r="AH21" s="660"/>
      <c r="AI21" s="660"/>
      <c r="AJ21" s="660"/>
      <c r="AK21" s="660"/>
      <c r="AL21" s="624">
        <v>75.8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1640233</v>
      </c>
      <c r="S22" s="622"/>
      <c r="T22" s="622"/>
      <c r="U22" s="622"/>
      <c r="V22" s="622"/>
      <c r="W22" s="622"/>
      <c r="X22" s="622"/>
      <c r="Y22" s="623"/>
      <c r="Z22" s="659">
        <v>40.4</v>
      </c>
      <c r="AA22" s="659"/>
      <c r="AB22" s="659"/>
      <c r="AC22" s="659"/>
      <c r="AD22" s="660">
        <v>1640233</v>
      </c>
      <c r="AE22" s="660"/>
      <c r="AF22" s="660"/>
      <c r="AG22" s="660"/>
      <c r="AH22" s="660"/>
      <c r="AI22" s="660"/>
      <c r="AJ22" s="660"/>
      <c r="AK22" s="660"/>
      <c r="AL22" s="624">
        <v>75.8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167949</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36475</v>
      </c>
      <c r="S24" s="622"/>
      <c r="T24" s="622"/>
      <c r="U24" s="622"/>
      <c r="V24" s="622"/>
      <c r="W24" s="622"/>
      <c r="X24" s="622"/>
      <c r="Y24" s="623"/>
      <c r="Z24" s="659">
        <v>0.9</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1234055</v>
      </c>
      <c r="CS24" s="674"/>
      <c r="CT24" s="674"/>
      <c r="CU24" s="674"/>
      <c r="CV24" s="674"/>
      <c r="CW24" s="674"/>
      <c r="CX24" s="674"/>
      <c r="CY24" s="702"/>
      <c r="CZ24" s="703">
        <v>33.4</v>
      </c>
      <c r="DA24" s="685"/>
      <c r="DB24" s="685"/>
      <c r="DC24" s="705"/>
      <c r="DD24" s="701">
        <v>1057303</v>
      </c>
      <c r="DE24" s="674"/>
      <c r="DF24" s="674"/>
      <c r="DG24" s="674"/>
      <c r="DH24" s="674"/>
      <c r="DI24" s="674"/>
      <c r="DJ24" s="674"/>
      <c r="DK24" s="702"/>
      <c r="DL24" s="701">
        <v>1006480</v>
      </c>
      <c r="DM24" s="674"/>
      <c r="DN24" s="674"/>
      <c r="DO24" s="674"/>
      <c r="DP24" s="674"/>
      <c r="DQ24" s="674"/>
      <c r="DR24" s="674"/>
      <c r="DS24" s="674"/>
      <c r="DT24" s="674"/>
      <c r="DU24" s="674"/>
      <c r="DV24" s="702"/>
      <c r="DW24" s="703">
        <v>46.5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2367180</v>
      </c>
      <c r="S25" s="622"/>
      <c r="T25" s="622"/>
      <c r="U25" s="622"/>
      <c r="V25" s="622"/>
      <c r="W25" s="622"/>
      <c r="X25" s="622"/>
      <c r="Y25" s="623"/>
      <c r="Z25" s="659">
        <v>58.3</v>
      </c>
      <c r="AA25" s="659"/>
      <c r="AB25" s="659"/>
      <c r="AC25" s="659"/>
      <c r="AD25" s="660">
        <v>2161630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743224</v>
      </c>
      <c r="CS25" s="634"/>
      <c r="CT25" s="634"/>
      <c r="CU25" s="634"/>
      <c r="CV25" s="634"/>
      <c r="CW25" s="634"/>
      <c r="CX25" s="634"/>
      <c r="CY25" s="635"/>
      <c r="CZ25" s="624">
        <v>20.100000000000001</v>
      </c>
      <c r="DA25" s="636"/>
      <c r="DB25" s="636"/>
      <c r="DC25" s="637"/>
      <c r="DD25" s="627">
        <v>710432</v>
      </c>
      <c r="DE25" s="634"/>
      <c r="DF25" s="634"/>
      <c r="DG25" s="634"/>
      <c r="DH25" s="634"/>
      <c r="DI25" s="634"/>
      <c r="DJ25" s="634"/>
      <c r="DK25" s="635"/>
      <c r="DL25" s="627">
        <v>703914</v>
      </c>
      <c r="DM25" s="634"/>
      <c r="DN25" s="634"/>
      <c r="DO25" s="634"/>
      <c r="DP25" s="634"/>
      <c r="DQ25" s="634"/>
      <c r="DR25" s="634"/>
      <c r="DS25" s="634"/>
      <c r="DT25" s="634"/>
      <c r="DU25" s="634"/>
      <c r="DV25" s="635"/>
      <c r="DW25" s="624">
        <v>32.5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491652</v>
      </c>
      <c r="CS26" s="622"/>
      <c r="CT26" s="622"/>
      <c r="CU26" s="622"/>
      <c r="CV26" s="622"/>
      <c r="CW26" s="622"/>
      <c r="CX26" s="622"/>
      <c r="CY26" s="623"/>
      <c r="CZ26" s="624">
        <v>13.3</v>
      </c>
      <c r="DA26" s="636"/>
      <c r="DB26" s="636"/>
      <c r="DC26" s="637"/>
      <c r="DD26" s="627">
        <v>466680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64345</v>
      </c>
      <c r="S27" s="622"/>
      <c r="T27" s="622"/>
      <c r="U27" s="622"/>
      <c r="V27" s="622"/>
      <c r="W27" s="622"/>
      <c r="X27" s="622"/>
      <c r="Y27" s="623"/>
      <c r="Z27" s="659">
        <v>1.6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288685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236760</v>
      </c>
      <c r="CS27" s="634"/>
      <c r="CT27" s="634"/>
      <c r="CU27" s="634"/>
      <c r="CV27" s="634"/>
      <c r="CW27" s="634"/>
      <c r="CX27" s="634"/>
      <c r="CY27" s="635"/>
      <c r="CZ27" s="624">
        <v>6.4</v>
      </c>
      <c r="DA27" s="636"/>
      <c r="DB27" s="636"/>
      <c r="DC27" s="637"/>
      <c r="DD27" s="627">
        <v>102149</v>
      </c>
      <c r="DE27" s="634"/>
      <c r="DF27" s="634"/>
      <c r="DG27" s="634"/>
      <c r="DH27" s="634"/>
      <c r="DI27" s="634"/>
      <c r="DJ27" s="634"/>
      <c r="DK27" s="635"/>
      <c r="DL27" s="627">
        <v>57844</v>
      </c>
      <c r="DM27" s="634"/>
      <c r="DN27" s="634"/>
      <c r="DO27" s="634"/>
      <c r="DP27" s="634"/>
      <c r="DQ27" s="634"/>
      <c r="DR27" s="634"/>
      <c r="DS27" s="634"/>
      <c r="DT27" s="634"/>
      <c r="DU27" s="634"/>
      <c r="DV27" s="635"/>
      <c r="DW27" s="624">
        <v>2.7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23634</v>
      </c>
      <c r="S28" s="622"/>
      <c r="T28" s="622"/>
      <c r="U28" s="622"/>
      <c r="V28" s="622"/>
      <c r="W28" s="622"/>
      <c r="X28" s="622"/>
      <c r="Y28" s="623"/>
      <c r="Z28" s="659">
        <v>0.6</v>
      </c>
      <c r="AA28" s="659"/>
      <c r="AB28" s="659"/>
      <c r="AC28" s="659"/>
      <c r="AD28" s="660">
        <v>1470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254071</v>
      </c>
      <c r="CS28" s="622"/>
      <c r="CT28" s="622"/>
      <c r="CU28" s="622"/>
      <c r="CV28" s="622"/>
      <c r="CW28" s="622"/>
      <c r="CX28" s="622"/>
      <c r="CY28" s="623"/>
      <c r="CZ28" s="624">
        <v>6.9</v>
      </c>
      <c r="DA28" s="636"/>
      <c r="DB28" s="636"/>
      <c r="DC28" s="637"/>
      <c r="DD28" s="627">
        <v>244722</v>
      </c>
      <c r="DE28" s="622"/>
      <c r="DF28" s="622"/>
      <c r="DG28" s="622"/>
      <c r="DH28" s="622"/>
      <c r="DI28" s="622"/>
      <c r="DJ28" s="622"/>
      <c r="DK28" s="623"/>
      <c r="DL28" s="627">
        <v>244722</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1636</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254071</v>
      </c>
      <c r="CS29" s="634"/>
      <c r="CT29" s="634"/>
      <c r="CU29" s="634"/>
      <c r="CV29" s="634"/>
      <c r="CW29" s="634"/>
      <c r="CX29" s="634"/>
      <c r="CY29" s="635"/>
      <c r="CZ29" s="624">
        <v>6.9</v>
      </c>
      <c r="DA29" s="636"/>
      <c r="DB29" s="636"/>
      <c r="DC29" s="637"/>
      <c r="DD29" s="627">
        <v>244722</v>
      </c>
      <c r="DE29" s="634"/>
      <c r="DF29" s="634"/>
      <c r="DG29" s="634"/>
      <c r="DH29" s="634"/>
      <c r="DI29" s="634"/>
      <c r="DJ29" s="634"/>
      <c r="DK29" s="635"/>
      <c r="DL29" s="627">
        <v>244722</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310185</v>
      </c>
      <c r="S30" s="622"/>
      <c r="T30" s="622"/>
      <c r="U30" s="622"/>
      <c r="V30" s="622"/>
      <c r="W30" s="622"/>
      <c r="X30" s="622"/>
      <c r="Y30" s="623"/>
      <c r="Z30" s="659">
        <v>7.6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247941</v>
      </c>
      <c r="CS30" s="622"/>
      <c r="CT30" s="622"/>
      <c r="CU30" s="622"/>
      <c r="CV30" s="622"/>
      <c r="CW30" s="622"/>
      <c r="CX30" s="622"/>
      <c r="CY30" s="623"/>
      <c r="CZ30" s="624">
        <v>6.7</v>
      </c>
      <c r="DA30" s="636"/>
      <c r="DB30" s="636"/>
      <c r="DC30" s="637"/>
      <c r="DD30" s="627">
        <v>238592</v>
      </c>
      <c r="DE30" s="622"/>
      <c r="DF30" s="622"/>
      <c r="DG30" s="622"/>
      <c r="DH30" s="622"/>
      <c r="DI30" s="622"/>
      <c r="DJ30" s="622"/>
      <c r="DK30" s="623"/>
      <c r="DL30" s="627">
        <v>238592</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99</v>
      </c>
      <c r="BN31" s="684"/>
      <c r="BO31" s="684"/>
      <c r="BP31" s="684"/>
      <c r="BQ31" s="686"/>
      <c r="BR31" s="683">
        <v>99.3</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6130</v>
      </c>
      <c r="CS31" s="634"/>
      <c r="CT31" s="634"/>
      <c r="CU31" s="634"/>
      <c r="CV31" s="634"/>
      <c r="CW31" s="634"/>
      <c r="CX31" s="634"/>
      <c r="CY31" s="635"/>
      <c r="CZ31" s="624">
        <v>0.2</v>
      </c>
      <c r="DA31" s="636"/>
      <c r="DB31" s="636"/>
      <c r="DC31" s="637"/>
      <c r="DD31" s="627">
        <v>6130</v>
      </c>
      <c r="DE31" s="634"/>
      <c r="DF31" s="634"/>
      <c r="DG31" s="634"/>
      <c r="DH31" s="634"/>
      <c r="DI31" s="634"/>
      <c r="DJ31" s="634"/>
      <c r="DK31" s="635"/>
      <c r="DL31" s="627">
        <v>6130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348984</v>
      </c>
      <c r="S32" s="622"/>
      <c r="T32" s="622"/>
      <c r="U32" s="622"/>
      <c r="V32" s="622"/>
      <c r="W32" s="622"/>
      <c r="X32" s="622"/>
      <c r="Y32" s="623"/>
      <c r="Z32" s="659">
        <v>8.6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98.6</v>
      </c>
      <c r="BN32" s="634"/>
      <c r="BO32" s="634"/>
      <c r="BP32" s="634"/>
      <c r="BQ32" s="657"/>
      <c r="BR32" s="692">
        <v>98.9</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6746</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99.2</v>
      </c>
      <c r="BN33" s="606"/>
      <c r="BO33" s="606"/>
      <c r="BP33" s="606"/>
      <c r="BQ33" s="669"/>
      <c r="BR33" s="682">
        <v>99.7</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1893786</v>
      </c>
      <c r="CS33" s="634"/>
      <c r="CT33" s="634"/>
      <c r="CU33" s="634"/>
      <c r="CV33" s="634"/>
      <c r="CW33" s="634"/>
      <c r="CX33" s="634"/>
      <c r="CY33" s="635"/>
      <c r="CZ33" s="624">
        <v>51.2</v>
      </c>
      <c r="DA33" s="636"/>
      <c r="DB33" s="636"/>
      <c r="DC33" s="637"/>
      <c r="DD33" s="627">
        <v>1401880</v>
      </c>
      <c r="DE33" s="634"/>
      <c r="DF33" s="634"/>
      <c r="DG33" s="634"/>
      <c r="DH33" s="634"/>
      <c r="DI33" s="634"/>
      <c r="DJ33" s="634"/>
      <c r="DK33" s="635"/>
      <c r="DL33" s="627">
        <v>807490</v>
      </c>
      <c r="DM33" s="634"/>
      <c r="DN33" s="634"/>
      <c r="DO33" s="634"/>
      <c r="DP33" s="634"/>
      <c r="DQ33" s="634"/>
      <c r="DR33" s="634"/>
      <c r="DS33" s="634"/>
      <c r="DT33" s="634"/>
      <c r="DU33" s="634"/>
      <c r="DV33" s="635"/>
      <c r="DW33" s="624">
        <v>37.299999999999997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30445</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678801</v>
      </c>
      <c r="CS34" s="622"/>
      <c r="CT34" s="622"/>
      <c r="CU34" s="622"/>
      <c r="CV34" s="622"/>
      <c r="CW34" s="622"/>
      <c r="CX34" s="622"/>
      <c r="CY34" s="623"/>
      <c r="CZ34" s="624">
        <v>18.399999999999999</v>
      </c>
      <c r="DA34" s="636"/>
      <c r="DB34" s="636"/>
      <c r="DC34" s="637"/>
      <c r="DD34" s="627">
        <v>432672</v>
      </c>
      <c r="DE34" s="622"/>
      <c r="DF34" s="622"/>
      <c r="DG34" s="622"/>
      <c r="DH34" s="622"/>
      <c r="DI34" s="622"/>
      <c r="DJ34" s="622"/>
      <c r="DK34" s="623"/>
      <c r="DL34" s="627">
        <v>315177</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280996</v>
      </c>
      <c r="S35" s="622"/>
      <c r="T35" s="622"/>
      <c r="U35" s="622"/>
      <c r="V35" s="622"/>
      <c r="W35" s="622"/>
      <c r="X35" s="622"/>
      <c r="Y35" s="623"/>
      <c r="Z35" s="659">
        <v>6.9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47211</v>
      </c>
      <c r="CS35" s="634"/>
      <c r="CT35" s="634"/>
      <c r="CU35" s="634"/>
      <c r="CV35" s="634"/>
      <c r="CW35" s="634"/>
      <c r="CX35" s="634"/>
      <c r="CY35" s="635"/>
      <c r="CZ35" s="624">
        <v>1.3</v>
      </c>
      <c r="DA35" s="636"/>
      <c r="DB35" s="636"/>
      <c r="DC35" s="637"/>
      <c r="DD35" s="627">
        <v>46976</v>
      </c>
      <c r="DE35" s="634"/>
      <c r="DF35" s="634"/>
      <c r="DG35" s="634"/>
      <c r="DH35" s="634"/>
      <c r="DI35" s="634"/>
      <c r="DJ35" s="634"/>
      <c r="DK35" s="635"/>
      <c r="DL35" s="627">
        <v>46976</v>
      </c>
      <c r="DM35" s="634"/>
      <c r="DN35" s="634"/>
      <c r="DO35" s="634"/>
      <c r="DP35" s="634"/>
      <c r="DQ35" s="634"/>
      <c r="DR35" s="634"/>
      <c r="DS35" s="634"/>
      <c r="DT35" s="634"/>
      <c r="DU35" s="634"/>
      <c r="DV35" s="635"/>
      <c r="DW35" s="624">
        <v>2.2000000000000002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376694</v>
      </c>
      <c r="S36" s="622"/>
      <c r="T36" s="622"/>
      <c r="U36" s="622"/>
      <c r="V36" s="622"/>
      <c r="W36" s="622"/>
      <c r="X36" s="622"/>
      <c r="Y36" s="623"/>
      <c r="Z36" s="659">
        <v>9.3000000000000007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278231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6480</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619525</v>
      </c>
      <c r="CS36" s="622"/>
      <c r="CT36" s="622"/>
      <c r="CU36" s="622"/>
      <c r="CV36" s="622"/>
      <c r="CW36" s="622"/>
      <c r="CX36" s="622"/>
      <c r="CY36" s="623"/>
      <c r="CZ36" s="624">
        <v>16.7</v>
      </c>
      <c r="DA36" s="636"/>
      <c r="DB36" s="636"/>
      <c r="DC36" s="637"/>
      <c r="DD36" s="627">
        <v>447930</v>
      </c>
      <c r="DE36" s="622"/>
      <c r="DF36" s="622"/>
      <c r="DG36" s="622"/>
      <c r="DH36" s="622"/>
      <c r="DI36" s="622"/>
      <c r="DJ36" s="622"/>
      <c r="DK36" s="623"/>
      <c r="DL36" s="627">
        <v>377467</v>
      </c>
      <c r="DM36" s="622"/>
      <c r="DN36" s="622"/>
      <c r="DO36" s="622"/>
      <c r="DP36" s="622"/>
      <c r="DQ36" s="622"/>
      <c r="DR36" s="622"/>
      <c r="DS36" s="622"/>
      <c r="DT36" s="622"/>
      <c r="DU36" s="622"/>
      <c r="DV36" s="623"/>
      <c r="DW36" s="624">
        <v>17.399999999999999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45244</v>
      </c>
      <c r="S37" s="622"/>
      <c r="T37" s="622"/>
      <c r="U37" s="622"/>
      <c r="V37" s="622"/>
      <c r="W37" s="622"/>
      <c r="X37" s="622"/>
      <c r="Y37" s="623"/>
      <c r="Z37" s="659">
        <v>1.1000000000000001</v>
      </c>
      <c r="AA37" s="659"/>
      <c r="AB37" s="659"/>
      <c r="AC37" s="659"/>
      <c r="AD37" s="660">
        <v>176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56352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13105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211123</v>
      </c>
      <c r="CS37" s="634"/>
      <c r="CT37" s="634"/>
      <c r="CU37" s="634"/>
      <c r="CV37" s="634"/>
      <c r="CW37" s="634"/>
      <c r="CX37" s="634"/>
      <c r="CY37" s="635"/>
      <c r="CZ37" s="624">
        <v>5.7</v>
      </c>
      <c r="DA37" s="636"/>
      <c r="DB37" s="636"/>
      <c r="DC37" s="637"/>
      <c r="DD37" s="627">
        <v>211123</v>
      </c>
      <c r="DE37" s="634"/>
      <c r="DF37" s="634"/>
      <c r="DG37" s="634"/>
      <c r="DH37" s="634"/>
      <c r="DI37" s="634"/>
      <c r="DJ37" s="634"/>
      <c r="DK37" s="635"/>
      <c r="DL37" s="627">
        <v>209619</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203800</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26689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195190</v>
      </c>
      <c r="CS38" s="622"/>
      <c r="CT38" s="622"/>
      <c r="CU38" s="622"/>
      <c r="CV38" s="622"/>
      <c r="CW38" s="622"/>
      <c r="CX38" s="622"/>
      <c r="CY38" s="623"/>
      <c r="CZ38" s="624">
        <v>5.3</v>
      </c>
      <c r="DA38" s="636"/>
      <c r="DB38" s="636"/>
      <c r="DC38" s="637"/>
      <c r="DD38" s="627">
        <v>170887</v>
      </c>
      <c r="DE38" s="622"/>
      <c r="DF38" s="622"/>
      <c r="DG38" s="622"/>
      <c r="DH38" s="622"/>
      <c r="DI38" s="622"/>
      <c r="DJ38" s="622"/>
      <c r="DK38" s="623"/>
      <c r="DL38" s="627">
        <v>67870</v>
      </c>
      <c r="DM38" s="622"/>
      <c r="DN38" s="622"/>
      <c r="DO38" s="622"/>
      <c r="DP38" s="622"/>
      <c r="DQ38" s="622"/>
      <c r="DR38" s="622"/>
      <c r="DS38" s="622"/>
      <c r="DT38" s="622"/>
      <c r="DU38" s="622"/>
      <c r="DV38" s="623"/>
      <c r="DW38" s="624">
        <v>3.1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345559</v>
      </c>
      <c r="CS39" s="634"/>
      <c r="CT39" s="634"/>
      <c r="CU39" s="634"/>
      <c r="CV39" s="634"/>
      <c r="CW39" s="634"/>
      <c r="CX39" s="634"/>
      <c r="CY39" s="635"/>
      <c r="CZ39" s="624">
        <v>9.3000000000000007</v>
      </c>
      <c r="DA39" s="636"/>
      <c r="DB39" s="636"/>
      <c r="DC39" s="637"/>
      <c r="DD39" s="627">
        <v>303415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3400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4059889</v>
      </c>
      <c r="S41" s="646"/>
      <c r="T41" s="646"/>
      <c r="U41" s="646"/>
      <c r="V41" s="646"/>
      <c r="W41" s="646"/>
      <c r="X41" s="646"/>
      <c r="Y41" s="649"/>
      <c r="Z41" s="650">
        <v>100</v>
      </c>
      <c r="AA41" s="650"/>
      <c r="AB41" s="650"/>
      <c r="AC41" s="650"/>
      <c r="AD41" s="651">
        <v>2163276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50335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144855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570860</v>
      </c>
      <c r="CS42" s="634"/>
      <c r="CT42" s="634"/>
      <c r="CU42" s="634"/>
      <c r="CV42" s="634"/>
      <c r="CW42" s="634"/>
      <c r="CX42" s="634"/>
      <c r="CY42" s="635"/>
      <c r="CZ42" s="624">
        <v>15.4</v>
      </c>
      <c r="DA42" s="636"/>
      <c r="DB42" s="636"/>
      <c r="DC42" s="637"/>
      <c r="DD42" s="627">
        <v>140290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402875</v>
      </c>
      <c r="CS44" s="622"/>
      <c r="CT44" s="622"/>
      <c r="CU44" s="622"/>
      <c r="CV44" s="622"/>
      <c r="CW44" s="622"/>
      <c r="CX44" s="622"/>
      <c r="CY44" s="623"/>
      <c r="CZ44" s="624">
        <v>10.9</v>
      </c>
      <c r="DA44" s="625"/>
      <c r="DB44" s="625"/>
      <c r="DC44" s="626"/>
      <c r="DD44" s="627">
        <v>64934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302841</v>
      </c>
      <c r="CS45" s="634"/>
      <c r="CT45" s="634"/>
      <c r="CU45" s="634"/>
      <c r="CV45" s="634"/>
      <c r="CW45" s="634"/>
      <c r="CX45" s="634"/>
      <c r="CY45" s="635"/>
      <c r="CZ45" s="624">
        <v>8.1999999999999993</v>
      </c>
      <c r="DA45" s="636"/>
      <c r="DB45" s="636"/>
      <c r="DC45" s="637"/>
      <c r="DD45" s="627">
        <v>23499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100034</v>
      </c>
      <c r="CS46" s="622"/>
      <c r="CT46" s="622"/>
      <c r="CU46" s="622"/>
      <c r="CV46" s="622"/>
      <c r="CW46" s="622"/>
      <c r="CX46" s="622"/>
      <c r="CY46" s="623"/>
      <c r="CZ46" s="624">
        <v>2.7</v>
      </c>
      <c r="DA46" s="625"/>
      <c r="DB46" s="625"/>
      <c r="DC46" s="626"/>
      <c r="DD46" s="627">
        <v>41435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167985</v>
      </c>
      <c r="CS47" s="634"/>
      <c r="CT47" s="634"/>
      <c r="CU47" s="634"/>
      <c r="CV47" s="634"/>
      <c r="CW47" s="634"/>
      <c r="CX47" s="634"/>
      <c r="CY47" s="635"/>
      <c r="CZ47" s="624">
        <v>4.5</v>
      </c>
      <c r="DA47" s="636"/>
      <c r="DB47" s="636"/>
      <c r="DC47" s="637"/>
      <c r="DD47" s="627">
        <v>75356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3698701</v>
      </c>
      <c r="CS49" s="606"/>
      <c r="CT49" s="606"/>
      <c r="CU49" s="606"/>
      <c r="CV49" s="606"/>
      <c r="CW49" s="606"/>
      <c r="CX49" s="606"/>
      <c r="CY49" s="607"/>
      <c r="CZ49" s="608">
        <v>100</v>
      </c>
      <c r="DA49" s="609"/>
      <c r="DB49" s="609"/>
      <c r="DC49" s="610"/>
      <c r="DD49" s="611">
        <v>2599473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JzgZaj9aqT8bVhMALtUqr0HWVbLoflN/yhivO2g4ybiyT3VNGKOUSRpzaoaki5o6Zp+RC1A59HIf0Q/o+puDg==" saltValue="ulvdP+T3cMfIC1gmy30K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 zoomScale="60" zoomScaleNormal="60" zoomScaleSheetLayoutView="70" workbookViewId="0">
      <selection activeCell="B77" sqref="B77:P7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3976</v>
      </c>
      <c r="R7" s="1103"/>
      <c r="S7" s="1103"/>
      <c r="T7" s="1103"/>
      <c r="U7" s="1103"/>
      <c r="V7" s="1103">
        <v>3619</v>
      </c>
      <c r="W7" s="1103"/>
      <c r="X7" s="1103"/>
      <c r="Y7" s="1103"/>
      <c r="Z7" s="1103"/>
      <c r="AA7" s="1103">
        <v>357</v>
      </c>
      <c r="AB7" s="1103"/>
      <c r="AC7" s="1103"/>
      <c r="AD7" s="1103"/>
      <c r="AE7" s="1104"/>
      <c r="AF7" s="1105">
        <v>179</v>
      </c>
      <c r="AG7" s="1106"/>
      <c r="AH7" s="1106"/>
      <c r="AI7" s="1106"/>
      <c r="AJ7" s="1107"/>
      <c r="AK7" s="1108">
        <v>267</v>
      </c>
      <c r="AL7" s="1109"/>
      <c r="AM7" s="1109"/>
      <c r="AN7" s="1109"/>
      <c r="AO7" s="1109"/>
      <c r="AP7" s="1109">
        <v>1954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-755</v>
      </c>
      <c r="CI7" s="1097"/>
      <c r="CJ7" s="1097"/>
      <c r="CK7" s="1097"/>
      <c r="CL7" s="1098"/>
      <c r="CM7" s="1096">
        <v>67</v>
      </c>
      <c r="CN7" s="1097"/>
      <c r="CO7" s="1097"/>
      <c r="CP7" s="1097"/>
      <c r="CQ7" s="1098"/>
      <c r="CR7" s="1096">
        <v>1</v>
      </c>
      <c r="CS7" s="1097"/>
      <c r="CT7" s="1097"/>
      <c r="CU7" s="1097"/>
      <c r="CV7" s="1098"/>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19</v>
      </c>
      <c r="W8" s="1039"/>
      <c r="X8" s="1039"/>
      <c r="Y8" s="1039"/>
      <c r="Z8" s="1039"/>
      <c r="AA8" s="1039">
        <v>1</v>
      </c>
      <c r="AB8" s="1039"/>
      <c r="AC8" s="1039"/>
      <c r="AD8" s="1039"/>
      <c r="AE8" s="1040"/>
      <c r="AF8" s="1035">
        <v>1</v>
      </c>
      <c r="AG8" s="1036"/>
      <c r="AH8" s="1036"/>
      <c r="AI8" s="1036"/>
      <c r="AJ8" s="1037"/>
      <c r="AK8" s="1080">
        <v>17</v>
      </c>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99</v>
      </c>
      <c r="R9" s="1039"/>
      <c r="S9" s="1039"/>
      <c r="T9" s="1039"/>
      <c r="U9" s="1039"/>
      <c r="V9" s="1039">
        <v>96</v>
      </c>
      <c r="W9" s="1039"/>
      <c r="X9" s="1039"/>
      <c r="Y9" s="1039"/>
      <c r="Z9" s="1039"/>
      <c r="AA9" s="1039">
        <v>3</v>
      </c>
      <c r="AB9" s="1039"/>
      <c r="AC9" s="1039"/>
      <c r="AD9" s="1039"/>
      <c r="AE9" s="1040"/>
      <c r="AF9" s="1035">
        <v>3</v>
      </c>
      <c r="AG9" s="1036"/>
      <c r="AH9" s="1036"/>
      <c r="AI9" s="1036"/>
      <c r="AJ9" s="1037"/>
      <c r="AK9" s="1080">
        <v>26</v>
      </c>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4066</v>
      </c>
      <c r="R23" s="1061"/>
      <c r="S23" s="1061"/>
      <c r="T23" s="1061"/>
      <c r="U23" s="1061"/>
      <c r="V23" s="1061">
        <v>3705</v>
      </c>
      <c r="W23" s="1061"/>
      <c r="X23" s="1061"/>
      <c r="Y23" s="1061"/>
      <c r="Z23" s="1061"/>
      <c r="AA23" s="1061">
        <v>361</v>
      </c>
      <c r="AB23" s="1061"/>
      <c r="AC23" s="1061"/>
      <c r="AD23" s="1061"/>
      <c r="AE23" s="1068"/>
      <c r="AF23" s="1069">
        <v>183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470</v>
      </c>
      <c r="R28" s="1051"/>
      <c r="S28" s="1051"/>
      <c r="T28" s="1051"/>
      <c r="U28" s="1051"/>
      <c r="V28" s="1051">
        <v>469</v>
      </c>
      <c r="W28" s="1051"/>
      <c r="X28" s="1051"/>
      <c r="Y28" s="1051"/>
      <c r="Z28" s="1051"/>
      <c r="AA28" s="1051">
        <v>0</v>
      </c>
      <c r="AB28" s="1051"/>
      <c r="AC28" s="1051"/>
      <c r="AD28" s="1051"/>
      <c r="AE28" s="1052"/>
      <c r="AF28" s="1053">
        <v>0</v>
      </c>
      <c r="AG28" s="1051"/>
      <c r="AH28" s="1051"/>
      <c r="AI28" s="1051"/>
      <c r="AJ28" s="1054"/>
      <c r="AK28" s="1042">
        <v>45</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62</v>
      </c>
      <c r="R29" s="1039"/>
      <c r="S29" s="1039"/>
      <c r="T29" s="1039"/>
      <c r="U29" s="1039"/>
      <c r="V29" s="1039">
        <v>53</v>
      </c>
      <c r="W29" s="1039"/>
      <c r="X29" s="1039"/>
      <c r="Y29" s="1039"/>
      <c r="Z29" s="1039"/>
      <c r="AA29" s="1039">
        <v>9</v>
      </c>
      <c r="AB29" s="1039"/>
      <c r="AC29" s="1039"/>
      <c r="AD29" s="1039"/>
      <c r="AE29" s="1040"/>
      <c r="AF29" s="1035">
        <v>9</v>
      </c>
      <c r="AG29" s="1036"/>
      <c r="AH29" s="1036"/>
      <c r="AI29" s="1036"/>
      <c r="AJ29" s="1037"/>
      <c r="AK29" s="980">
        <v>15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501</v>
      </c>
      <c r="R30" s="1039"/>
      <c r="S30" s="1039"/>
      <c r="T30" s="1039"/>
      <c r="U30" s="1039"/>
      <c r="V30" s="1039">
        <v>498</v>
      </c>
      <c r="W30" s="1039"/>
      <c r="X30" s="1039"/>
      <c r="Y30" s="1039"/>
      <c r="Z30" s="1039"/>
      <c r="AA30" s="1039">
        <v>3</v>
      </c>
      <c r="AB30" s="1039"/>
      <c r="AC30" s="1039"/>
      <c r="AD30" s="1039"/>
      <c r="AE30" s="1040"/>
      <c r="AF30" s="1035">
        <v>3</v>
      </c>
      <c r="AG30" s="1036"/>
      <c r="AH30" s="1036"/>
      <c r="AI30" s="1036"/>
      <c r="AJ30" s="1037"/>
      <c r="AK30" s="980">
        <v>85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41</v>
      </c>
      <c r="R31" s="1039"/>
      <c r="S31" s="1039"/>
      <c r="T31" s="1039"/>
      <c r="U31" s="1039"/>
      <c r="V31" s="1039">
        <v>40</v>
      </c>
      <c r="W31" s="1039"/>
      <c r="X31" s="1039"/>
      <c r="Y31" s="1039"/>
      <c r="Z31" s="1039"/>
      <c r="AA31" s="1039">
        <v>0</v>
      </c>
      <c r="AB31" s="1039"/>
      <c r="AC31" s="1039"/>
      <c r="AD31" s="1039"/>
      <c r="AE31" s="1040"/>
      <c r="AF31" s="1035">
        <v>0</v>
      </c>
      <c r="AG31" s="1036"/>
      <c r="AH31" s="1036"/>
      <c r="AI31" s="1036"/>
      <c r="AJ31" s="1037"/>
      <c r="AK31" s="980">
        <v>12</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67</v>
      </c>
      <c r="R32" s="1039"/>
      <c r="S32" s="1039"/>
      <c r="T32" s="1039"/>
      <c r="U32" s="1039"/>
      <c r="V32" s="1039">
        <v>83</v>
      </c>
      <c r="W32" s="1039"/>
      <c r="X32" s="1039"/>
      <c r="Y32" s="1039"/>
      <c r="Z32" s="1039"/>
      <c r="AA32" s="1039">
        <v>-16</v>
      </c>
      <c r="AB32" s="1039"/>
      <c r="AC32" s="1039"/>
      <c r="AD32" s="1039"/>
      <c r="AE32" s="1040"/>
      <c r="AF32" s="1035">
        <v>10</v>
      </c>
      <c r="AG32" s="1036"/>
      <c r="AH32" s="1036"/>
      <c r="AI32" s="1036"/>
      <c r="AJ32" s="1037"/>
      <c r="AK32" s="980">
        <v>56</v>
      </c>
      <c r="AL32" s="971"/>
      <c r="AM32" s="971"/>
      <c r="AN32" s="971"/>
      <c r="AO32" s="971"/>
      <c r="AP32" s="971">
        <v>296</v>
      </c>
      <c r="AQ32" s="971"/>
      <c r="AR32" s="971"/>
      <c r="AS32" s="971"/>
      <c r="AT32" s="971"/>
      <c r="AU32" s="971">
        <v>296</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27</v>
      </c>
      <c r="R33" s="1039"/>
      <c r="S33" s="1039"/>
      <c r="T33" s="1039"/>
      <c r="U33" s="1039"/>
      <c r="V33" s="1039">
        <v>34</v>
      </c>
      <c r="W33" s="1039"/>
      <c r="X33" s="1039"/>
      <c r="Y33" s="1039"/>
      <c r="Z33" s="1039"/>
      <c r="AA33" s="1039">
        <v>-7</v>
      </c>
      <c r="AB33" s="1039"/>
      <c r="AC33" s="1039"/>
      <c r="AD33" s="1039"/>
      <c r="AE33" s="1040"/>
      <c r="AF33" s="1035">
        <v>7</v>
      </c>
      <c r="AG33" s="1036"/>
      <c r="AH33" s="1036"/>
      <c r="AI33" s="1036"/>
      <c r="AJ33" s="1037"/>
      <c r="AK33" s="980">
        <v>27</v>
      </c>
      <c r="AL33" s="971"/>
      <c r="AM33" s="971"/>
      <c r="AN33" s="971"/>
      <c r="AO33" s="971"/>
      <c r="AP33" s="971">
        <v>62</v>
      </c>
      <c r="AQ33" s="971"/>
      <c r="AR33" s="971"/>
      <c r="AS33" s="971"/>
      <c r="AT33" s="971"/>
      <c r="AU33" s="971">
        <v>62</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4554</v>
      </c>
      <c r="R68" s="982"/>
      <c r="S68" s="982"/>
      <c r="T68" s="982"/>
      <c r="U68" s="982"/>
      <c r="V68" s="982">
        <v>4415</v>
      </c>
      <c r="W68" s="982"/>
      <c r="X68" s="982"/>
      <c r="Y68" s="982"/>
      <c r="Z68" s="982"/>
      <c r="AA68" s="982">
        <v>139</v>
      </c>
      <c r="AB68" s="982"/>
      <c r="AC68" s="982"/>
      <c r="AD68" s="982"/>
      <c r="AE68" s="982"/>
      <c r="AF68" s="982">
        <v>132</v>
      </c>
      <c r="AG68" s="982"/>
      <c r="AH68" s="982"/>
      <c r="AI68" s="982"/>
      <c r="AJ68" s="982"/>
      <c r="AK68" s="982">
        <v>0</v>
      </c>
      <c r="AL68" s="982"/>
      <c r="AM68" s="982"/>
      <c r="AN68" s="982"/>
      <c r="AO68" s="982"/>
      <c r="AP68" s="982">
        <v>492</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962</v>
      </c>
      <c r="R69" s="971"/>
      <c r="S69" s="971"/>
      <c r="T69" s="971"/>
      <c r="U69" s="971"/>
      <c r="V69" s="971">
        <v>896</v>
      </c>
      <c r="W69" s="971"/>
      <c r="X69" s="971"/>
      <c r="Y69" s="971"/>
      <c r="Z69" s="971"/>
      <c r="AA69" s="971">
        <v>66</v>
      </c>
      <c r="AB69" s="971"/>
      <c r="AC69" s="971"/>
      <c r="AD69" s="971"/>
      <c r="AE69" s="971"/>
      <c r="AF69" s="971">
        <v>0</v>
      </c>
      <c r="AG69" s="971"/>
      <c r="AH69" s="971"/>
      <c r="AI69" s="971"/>
      <c r="AJ69" s="971"/>
      <c r="AK69" s="971">
        <v>0</v>
      </c>
      <c r="AL69" s="971"/>
      <c r="AM69" s="971"/>
      <c r="AN69" s="971"/>
      <c r="AO69" s="971"/>
      <c r="AP69" s="971">
        <v>485</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c r="AG70" s="971"/>
      <c r="AH70" s="971"/>
      <c r="AI70" s="971"/>
      <c r="AJ70" s="971"/>
      <c r="AK70" s="971">
        <v>14</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997</v>
      </c>
      <c r="R75" s="979"/>
      <c r="S75" s="979"/>
      <c r="T75" s="979"/>
      <c r="U75" s="980"/>
      <c r="V75" s="981">
        <v>947</v>
      </c>
      <c r="W75" s="979"/>
      <c r="X75" s="979"/>
      <c r="Y75" s="979"/>
      <c r="Z75" s="980"/>
      <c r="AA75" s="981">
        <v>50</v>
      </c>
      <c r="AB75" s="979"/>
      <c r="AC75" s="979"/>
      <c r="AD75" s="979"/>
      <c r="AE75" s="980"/>
      <c r="AF75" s="981">
        <v>50</v>
      </c>
      <c r="AG75" s="979"/>
      <c r="AH75" s="979"/>
      <c r="AI75" s="979"/>
      <c r="AJ75" s="980"/>
      <c r="AK75" s="981">
        <v>0</v>
      </c>
      <c r="AL75" s="979"/>
      <c r="AM75" s="979"/>
      <c r="AN75" s="979"/>
      <c r="AO75" s="980"/>
      <c r="AP75" s="981">
        <v>0</v>
      </c>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259339</v>
      </c>
      <c r="R76" s="979"/>
      <c r="S76" s="979"/>
      <c r="T76" s="979"/>
      <c r="U76" s="980"/>
      <c r="V76" s="981">
        <v>254515</v>
      </c>
      <c r="W76" s="979"/>
      <c r="X76" s="979"/>
      <c r="Y76" s="979"/>
      <c r="Z76" s="980"/>
      <c r="AA76" s="981">
        <v>4824</v>
      </c>
      <c r="AB76" s="979"/>
      <c r="AC76" s="979"/>
      <c r="AD76" s="979"/>
      <c r="AE76" s="980"/>
      <c r="AF76" s="981">
        <v>4824</v>
      </c>
      <c r="AG76" s="979"/>
      <c r="AH76" s="979"/>
      <c r="AI76" s="979"/>
      <c r="AJ76" s="980"/>
      <c r="AK76" s="981">
        <v>1141</v>
      </c>
      <c r="AL76" s="979"/>
      <c r="AM76" s="979"/>
      <c r="AN76" s="979"/>
      <c r="AO76" s="980"/>
      <c r="AP76" s="981">
        <v>0</v>
      </c>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362616</v>
      </c>
      <c r="AB110" s="889"/>
      <c r="AC110" s="889"/>
      <c r="AD110" s="889"/>
      <c r="AE110" s="890"/>
      <c r="AF110" s="891">
        <v>280404</v>
      </c>
      <c r="AG110" s="889"/>
      <c r="AH110" s="889"/>
      <c r="AI110" s="889"/>
      <c r="AJ110" s="890"/>
      <c r="AK110" s="891">
        <v>254071</v>
      </c>
      <c r="AL110" s="889"/>
      <c r="AM110" s="889"/>
      <c r="AN110" s="889"/>
      <c r="AO110" s="890"/>
      <c r="AP110" s="892">
        <v>13.1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2128440</v>
      </c>
      <c r="BR110" s="842"/>
      <c r="BS110" s="842"/>
      <c r="BT110" s="842"/>
      <c r="BU110" s="842"/>
      <c r="BV110" s="842">
        <v>1997611</v>
      </c>
      <c r="BW110" s="842"/>
      <c r="BX110" s="842"/>
      <c r="BY110" s="842"/>
      <c r="BZ110" s="842"/>
      <c r="CA110" s="842">
        <v>1953520</v>
      </c>
      <c r="CB110" s="842"/>
      <c r="CC110" s="842"/>
      <c r="CD110" s="842"/>
      <c r="CE110" s="842"/>
      <c r="CF110" s="866">
        <v>100.7</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453762</v>
      </c>
      <c r="BR112" s="817"/>
      <c r="BS112" s="817"/>
      <c r="BT112" s="817"/>
      <c r="BU112" s="817"/>
      <c r="BV112" s="817">
        <v>410149</v>
      </c>
      <c r="BW112" s="817"/>
      <c r="BX112" s="817"/>
      <c r="BY112" s="817"/>
      <c r="BZ112" s="817"/>
      <c r="CA112" s="817">
        <v>354190</v>
      </c>
      <c r="CB112" s="817"/>
      <c r="CC112" s="817"/>
      <c r="CD112" s="817"/>
      <c r="CE112" s="817"/>
      <c r="CF112" s="875">
        <v>18.3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65583</v>
      </c>
      <c r="AB113" s="919"/>
      <c r="AC113" s="919"/>
      <c r="AD113" s="919"/>
      <c r="AE113" s="920"/>
      <c r="AF113" s="921">
        <v>62627</v>
      </c>
      <c r="AG113" s="919"/>
      <c r="AH113" s="919"/>
      <c r="AI113" s="919"/>
      <c r="AJ113" s="920"/>
      <c r="AK113" s="921">
        <v>62777</v>
      </c>
      <c r="AL113" s="919"/>
      <c r="AM113" s="919"/>
      <c r="AN113" s="919"/>
      <c r="AO113" s="920"/>
      <c r="AP113" s="922">
        <v>3.2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24096</v>
      </c>
      <c r="BR113" s="817"/>
      <c r="BS113" s="817"/>
      <c r="BT113" s="817"/>
      <c r="BU113" s="817"/>
      <c r="BV113" s="817">
        <v>23647</v>
      </c>
      <c r="BW113" s="817"/>
      <c r="BX113" s="817"/>
      <c r="BY113" s="817"/>
      <c r="BZ113" s="817"/>
      <c r="CA113" s="817">
        <v>22092</v>
      </c>
      <c r="CB113" s="817"/>
      <c r="CC113" s="817"/>
      <c r="CD113" s="817"/>
      <c r="CE113" s="817"/>
      <c r="CF113" s="875">
        <v>1.1000000000000001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5551</v>
      </c>
      <c r="AB114" s="780"/>
      <c r="AC114" s="780"/>
      <c r="AD114" s="780"/>
      <c r="AE114" s="781"/>
      <c r="AF114" s="782">
        <v>5044</v>
      </c>
      <c r="AG114" s="780"/>
      <c r="AH114" s="780"/>
      <c r="AI114" s="780"/>
      <c r="AJ114" s="781"/>
      <c r="AK114" s="782">
        <v>5084</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457246</v>
      </c>
      <c r="BR114" s="817"/>
      <c r="BS114" s="817"/>
      <c r="BT114" s="817"/>
      <c r="BU114" s="817"/>
      <c r="BV114" s="817">
        <v>395617</v>
      </c>
      <c r="BW114" s="817"/>
      <c r="BX114" s="817"/>
      <c r="BY114" s="817"/>
      <c r="BZ114" s="817"/>
      <c r="CA114" s="817">
        <v>395037</v>
      </c>
      <c r="CB114" s="817"/>
      <c r="CC114" s="817"/>
      <c r="CD114" s="817"/>
      <c r="CE114" s="817"/>
      <c r="CF114" s="875">
        <v>20.399999999999999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v>
      </c>
      <c r="AB115" s="919"/>
      <c r="AC115" s="919"/>
      <c r="AD115" s="919"/>
      <c r="AE115" s="920"/>
      <c r="AF115" s="921">
        <v>21</v>
      </c>
      <c r="AG115" s="919"/>
      <c r="AH115" s="919"/>
      <c r="AI115" s="919"/>
      <c r="AJ115" s="920"/>
      <c r="AK115" s="921">
        <v>17</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433773</v>
      </c>
      <c r="AB117" s="903"/>
      <c r="AC117" s="903"/>
      <c r="AD117" s="903"/>
      <c r="AE117" s="904"/>
      <c r="AF117" s="905">
        <v>348096</v>
      </c>
      <c r="AG117" s="903"/>
      <c r="AH117" s="903"/>
      <c r="AI117" s="903"/>
      <c r="AJ117" s="904"/>
      <c r="AK117" s="905">
        <v>321949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3063544</v>
      </c>
      <c r="BR119" s="845"/>
      <c r="BS119" s="845"/>
      <c r="BT119" s="845"/>
      <c r="BU119" s="845"/>
      <c r="BV119" s="845">
        <v>2827024</v>
      </c>
      <c r="BW119" s="845"/>
      <c r="BX119" s="845"/>
      <c r="BY119" s="845"/>
      <c r="BZ119" s="845"/>
      <c r="CA119" s="845">
        <v>2724839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2871383</v>
      </c>
      <c r="BR120" s="842"/>
      <c r="BS120" s="842"/>
      <c r="BT120" s="842"/>
      <c r="BU120" s="842"/>
      <c r="BV120" s="842">
        <v>3036943</v>
      </c>
      <c r="BW120" s="842"/>
      <c r="BX120" s="842"/>
      <c r="BY120" s="842"/>
      <c r="BZ120" s="842"/>
      <c r="CA120" s="842">
        <v>3115891</v>
      </c>
      <c r="CB120" s="842"/>
      <c r="CC120" s="842"/>
      <c r="CD120" s="842"/>
      <c r="CE120" s="842"/>
      <c r="CF120" s="866">
        <v>160.6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295886</v>
      </c>
      <c r="DR120" s="842"/>
      <c r="DS120" s="842"/>
      <c r="DT120" s="842"/>
      <c r="DU120" s="842"/>
      <c r="DV120" s="843">
        <v>15.3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65332</v>
      </c>
      <c r="BR121" s="817"/>
      <c r="BS121" s="817"/>
      <c r="BT121" s="817"/>
      <c r="BU121" s="817"/>
      <c r="BV121" s="817">
        <v>65881</v>
      </c>
      <c r="BW121" s="817"/>
      <c r="BX121" s="817"/>
      <c r="BY121" s="817"/>
      <c r="BZ121" s="817"/>
      <c r="CA121" s="817">
        <v>59648</v>
      </c>
      <c r="CB121" s="817"/>
      <c r="CC121" s="817"/>
      <c r="CD121" s="817"/>
      <c r="CE121" s="817"/>
      <c r="CF121" s="875">
        <v>3.1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58304</v>
      </c>
      <c r="DR121" s="817"/>
      <c r="DS121" s="817"/>
      <c r="DT121" s="817"/>
      <c r="DU121" s="817"/>
      <c r="DV121" s="794">
        <v>3</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1863493</v>
      </c>
      <c r="BR122" s="845"/>
      <c r="BS122" s="845"/>
      <c r="BT122" s="845"/>
      <c r="BU122" s="845"/>
      <c r="BV122" s="845">
        <v>1713432</v>
      </c>
      <c r="BW122" s="845"/>
      <c r="BX122" s="845"/>
      <c r="BY122" s="845"/>
      <c r="BZ122" s="845"/>
      <c r="CA122" s="845">
        <v>1622567</v>
      </c>
      <c r="CB122" s="845"/>
      <c r="CC122" s="845"/>
      <c r="CD122" s="845"/>
      <c r="CE122" s="845"/>
      <c r="CF122" s="846">
        <v>83.6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4800208</v>
      </c>
      <c r="BR123" s="833"/>
      <c r="BS123" s="833"/>
      <c r="BT123" s="833"/>
      <c r="BU123" s="833"/>
      <c r="BV123" s="833">
        <v>4816256</v>
      </c>
      <c r="BW123" s="833"/>
      <c r="BX123" s="833"/>
      <c r="BY123" s="833"/>
      <c r="BZ123" s="833"/>
      <c r="CA123" s="833">
        <v>4798106</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453762</v>
      </c>
      <c r="DH124" s="764"/>
      <c r="DI124" s="764"/>
      <c r="DJ124" s="764"/>
      <c r="DK124" s="765"/>
      <c r="DL124" s="766">
        <v>410149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v>
      </c>
      <c r="AB127" s="780"/>
      <c r="AC127" s="780"/>
      <c r="AD127" s="780"/>
      <c r="AE127" s="781"/>
      <c r="AF127" s="782">
        <v>21</v>
      </c>
      <c r="AG127" s="780"/>
      <c r="AH127" s="780"/>
      <c r="AI127" s="780"/>
      <c r="AJ127" s="781"/>
      <c r="AK127" s="782">
        <v>17</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10202</v>
      </c>
      <c r="AB128" s="801"/>
      <c r="AC128" s="801"/>
      <c r="AD128" s="801"/>
      <c r="AE128" s="802"/>
      <c r="AF128" s="803">
        <v>13433</v>
      </c>
      <c r="AG128" s="801"/>
      <c r="AH128" s="801"/>
      <c r="AI128" s="801"/>
      <c r="AJ128" s="802"/>
      <c r="AK128" s="803">
        <v>9349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2158796</v>
      </c>
      <c r="AB129" s="780"/>
      <c r="AC129" s="780"/>
      <c r="AD129" s="780"/>
      <c r="AE129" s="781"/>
      <c r="AF129" s="782">
        <v>2108532</v>
      </c>
      <c r="AG129" s="780"/>
      <c r="AH129" s="780"/>
      <c r="AI129" s="780"/>
      <c r="AJ129" s="781"/>
      <c r="AK129" s="782">
        <v>2161311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276469</v>
      </c>
      <c r="AB130" s="780"/>
      <c r="AC130" s="780"/>
      <c r="AD130" s="780"/>
      <c r="AE130" s="781"/>
      <c r="AF130" s="782">
        <v>235299</v>
      </c>
      <c r="AG130" s="780"/>
      <c r="AH130" s="780"/>
      <c r="AI130" s="780"/>
      <c r="AJ130" s="781"/>
      <c r="AK130" s="782">
        <v>221438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1882327</v>
      </c>
      <c r="AB131" s="764"/>
      <c r="AC131" s="764"/>
      <c r="AD131" s="764"/>
      <c r="AE131" s="765"/>
      <c r="AF131" s="766">
        <v>1873233</v>
      </c>
      <c r="AG131" s="764"/>
      <c r="AH131" s="764"/>
      <c r="AI131" s="764"/>
      <c r="AJ131" s="765"/>
      <c r="AK131" s="766">
        <v>1939873</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7.8149014489999997</v>
      </c>
      <c r="AB132" s="745"/>
      <c r="AC132" s="745"/>
      <c r="AD132" s="745"/>
      <c r="AE132" s="746"/>
      <c r="AF132" s="747">
        <v>5.3044122109999998</v>
      </c>
      <c r="AG132" s="745"/>
      <c r="AH132" s="745"/>
      <c r="AI132" s="745"/>
      <c r="AJ132" s="746"/>
      <c r="AK132" s="747">
        <v>4.6993798050000004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6.8</v>
      </c>
      <c r="AB133" s="724"/>
      <c r="AC133" s="724"/>
      <c r="AD133" s="724"/>
      <c r="AE133" s="725"/>
      <c r="AF133" s="723">
        <v>6.4</v>
      </c>
      <c r="AG133" s="724"/>
      <c r="AH133" s="724"/>
      <c r="AI133" s="724"/>
      <c r="AJ133" s="725"/>
      <c r="AK133" s="723">
        <v>5.9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zuWnwyf71sbixSxmpdAT5YPAlQe6/sf8O/ngjBL5ITRqLykItTjsr9vjjeCE8TOrdxfBTCHIqyevlg0nm26iw==" saltValue="FMTMZLOYOE6Z364CzaYD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N75" zoomScale="90" zoomScaleNormal="85" zoomScaleSheetLayoutView="9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hVeMnifIJ3quQwk/+VNlwlYl3z4J1PQhM4U7zf6Uhxu4YWBza5IVt82jk0Hhm4vxuZov/yzy+pPKt9Eg1P95w==" saltValue="4EDLLrBRikSCViDFHlnj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7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hgKvw2syq3Z7JPvPOBTO1HomFAM37TdzYaNrnEzqPS1aYNFBYxxFmFizcjumGrqF89bIcYEdSYWbOCZ0zNVvA==" saltValue="nstwJBvvufgouy75wZ6H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743224</v>
      </c>
      <c r="AP9" s="269">
        <v>261147</v>
      </c>
      <c r="AQ9" s="270">
        <v>263788</v>
      </c>
      <c r="AR9" s="271">
        <v>-1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102362</v>
      </c>
      <c r="AP10" s="272">
        <v>35967</v>
      </c>
      <c r="AQ10" s="273">
        <v>39680</v>
      </c>
      <c r="AR10" s="274">
        <v>-9.4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4557</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t="s">
        <v>488</v>
      </c>
      <c r="AP13" s="272" t="s">
        <v>488</v>
      </c>
      <c r="AQ13" s="273">
        <v>12917</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4746</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-52312</v>
      </c>
      <c r="AP15" s="272">
        <v>-18381</v>
      </c>
      <c r="AQ15" s="273">
        <v>-12765</v>
      </c>
      <c r="AR15" s="274">
        <v>44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793274</v>
      </c>
      <c r="AP16" s="272">
        <v>278733</v>
      </c>
      <c r="AQ16" s="273">
        <v>312922</v>
      </c>
      <c r="AR16" s="274">
        <v>-10.9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21.43</v>
      </c>
      <c r="AP21" s="286">
        <v>24.75</v>
      </c>
      <c r="AQ21" s="287">
        <v>-3.32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99.8</v>
      </c>
      <c r="AP22" s="291">
        <v>95.6</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254071</v>
      </c>
      <c r="AP32" s="300">
        <v>89273</v>
      </c>
      <c r="AQ32" s="301">
        <v>170896</v>
      </c>
      <c r="AR32" s="302">
        <v>-47.8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62777</v>
      </c>
      <c r="AP35" s="300">
        <v>22058</v>
      </c>
      <c r="AQ35" s="301">
        <v>33138</v>
      </c>
      <c r="AR35" s="302">
        <v>-33.4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5084</v>
      </c>
      <c r="AP36" s="300">
        <v>1786</v>
      </c>
      <c r="AQ36" s="301">
        <v>2943</v>
      </c>
      <c r="AR36" s="302">
        <v>-39.299999999999997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17</v>
      </c>
      <c r="AP37" s="300">
        <v>6</v>
      </c>
      <c r="AQ37" s="301">
        <v>1487</v>
      </c>
      <c r="AR37" s="302">
        <v>-99.6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60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-9349</v>
      </c>
      <c r="AP39" s="300">
        <v>-3285</v>
      </c>
      <c r="AQ39" s="301">
        <v>-8408</v>
      </c>
      <c r="AR39" s="302">
        <v>-60.9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-221438</v>
      </c>
      <c r="AP40" s="300">
        <v>-77807</v>
      </c>
      <c r="AQ40" s="301">
        <v>-141122</v>
      </c>
      <c r="AR40" s="302">
        <v>-44.9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91162</v>
      </c>
      <c r="AP41" s="300">
        <v>32032</v>
      </c>
      <c r="AQ41" s="301">
        <v>59000</v>
      </c>
      <c r="AR41" s="302">
        <v>-45.7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652096</v>
      </c>
      <c r="AN51" s="322">
        <v>202263</v>
      </c>
      <c r="AO51" s="323">
        <v>82.1</v>
      </c>
      <c r="AP51" s="324">
        <v>301035</v>
      </c>
      <c r="AQ51" s="325">
        <v>12.2</v>
      </c>
      <c r="AR51" s="326">
        <v>69.900000000000006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379676</v>
      </c>
      <c r="AN52" s="330">
        <v>117766</v>
      </c>
      <c r="AO52" s="331">
        <v>123.2</v>
      </c>
      <c r="AP52" s="332">
        <v>154376</v>
      </c>
      <c r="AQ52" s="333">
        <v>29.1</v>
      </c>
      <c r="AR52" s="334">
        <v>94.1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268086</v>
      </c>
      <c r="AN53" s="322">
        <v>85897</v>
      </c>
      <c r="AO53" s="323">
        <v>-57.5</v>
      </c>
      <c r="AP53" s="324">
        <v>277467</v>
      </c>
      <c r="AQ53" s="325">
        <v>-7.8</v>
      </c>
      <c r="AR53" s="326">
        <v>-49.7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80952</v>
      </c>
      <c r="AN54" s="330">
        <v>25938</v>
      </c>
      <c r="AO54" s="331">
        <v>-78</v>
      </c>
      <c r="AP54" s="332">
        <v>128378</v>
      </c>
      <c r="AQ54" s="333">
        <v>-16.8</v>
      </c>
      <c r="AR54" s="334">
        <v>-61.2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340374</v>
      </c>
      <c r="AN55" s="322">
        <v>112224</v>
      </c>
      <c r="AO55" s="323">
        <v>30.6</v>
      </c>
      <c r="AP55" s="324">
        <v>282256</v>
      </c>
      <c r="AQ55" s="325">
        <v>1.7</v>
      </c>
      <c r="AR55" s="326">
        <v>28.9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196909</v>
      </c>
      <c r="AN56" s="330">
        <v>64922</v>
      </c>
      <c r="AO56" s="331">
        <v>150.30000000000001</v>
      </c>
      <c r="AP56" s="332">
        <v>145453</v>
      </c>
      <c r="AQ56" s="333">
        <v>13.3</v>
      </c>
      <c r="AR56" s="334">
        <v>137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241595</v>
      </c>
      <c r="AN57" s="322">
        <v>81208</v>
      </c>
      <c r="AO57" s="323">
        <v>-27.6</v>
      </c>
      <c r="AP57" s="324">
        <v>295341</v>
      </c>
      <c r="AQ57" s="325">
        <v>4.5999999999999996</v>
      </c>
      <c r="AR57" s="326">
        <v>-32.200000000000003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82975</v>
      </c>
      <c r="AN58" s="330">
        <v>27891</v>
      </c>
      <c r="AO58" s="331">
        <v>-57</v>
      </c>
      <c r="AP58" s="332">
        <v>137402</v>
      </c>
      <c r="AQ58" s="333">
        <v>-5.5</v>
      </c>
      <c r="AR58" s="334">
        <v>-51.5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402875</v>
      </c>
      <c r="AN59" s="322">
        <v>141558</v>
      </c>
      <c r="AO59" s="323">
        <v>74.3</v>
      </c>
      <c r="AP59" s="324">
        <v>292845</v>
      </c>
      <c r="AQ59" s="325">
        <v>-0.8</v>
      </c>
      <c r="AR59" s="326">
        <v>75.099999999999994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100034</v>
      </c>
      <c r="AN60" s="330">
        <v>35149</v>
      </c>
      <c r="AO60" s="331">
        <v>26</v>
      </c>
      <c r="AP60" s="332">
        <v>143187</v>
      </c>
      <c r="AQ60" s="333">
        <v>4.2</v>
      </c>
      <c r="AR60" s="334">
        <v>21.8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381005</v>
      </c>
      <c r="AN61" s="337">
        <v>124630</v>
      </c>
      <c r="AO61" s="338">
        <v>20.399999999999999</v>
      </c>
      <c r="AP61" s="339">
        <v>289789</v>
      </c>
      <c r="AQ61" s="340">
        <v>2</v>
      </c>
      <c r="AR61" s="326">
        <v>18.399999999999999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168109</v>
      </c>
      <c r="AN62" s="330">
        <v>54333</v>
      </c>
      <c r="AO62" s="331">
        <v>32.9</v>
      </c>
      <c r="AP62" s="332">
        <v>141759</v>
      </c>
      <c r="AQ62" s="333">
        <v>4.9000000000000004</v>
      </c>
      <c r="AR62" s="334">
        <v>28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N+lQR4Qfil3QqDi0oDT30zZn7m3l/c6MxFf6rRi1PAbvA9v10MCc9lrtfxx2G4LCXjoyyX/zRvQ6uEvsYzlDA==" saltValue="AQtzwi0piGNawSQ7zMTH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84" zoomScale="70" zoomScaleNormal="70" zoomScaleSheetLayoutView="55" workbookViewId="0">
      <selection activeCell="BQ19" sqref="BQ1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4So20KIJv8y+NfhphZFqezXULBduD5NXURWXK9xDKkF4iFkjhVA6ZXs/Hu7up+OeYOKOKrNwmF1VePH68fQs8w==" saltValue="OtcOs4gVVJDlrQeD4cb3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86"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1LRyYadVTewlujEF086YsV0CxG0p/UIErtfPS9FniQNZqNSPotnNw/DHc4JKDrz8JSMZhlxl9o/sVALTM1fBhA==" saltValue="5RuS/MccInHlToErGdpz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28.1</v>
      </c>
      <c r="G47" s="12">
        <v>30.11</v>
      </c>
      <c r="H47" s="12">
        <v>32.130000000000003</v>
      </c>
      <c r="I47" s="12">
        <v>35.5</v>
      </c>
      <c r="J47" s="13">
        <v>34.020000000000003</v>
      </c>
    </row>
    <row r="48" spans="2:10" ht="57.75" customHeight="1" x14ac:dyDescent="0.15">
      <c r="B48" s="14"/>
      <c r="C48" s="1141" t="s">
        <v>4</v>
      </c>
      <c r="D48" s="1141"/>
      <c r="E48" s="1142"/>
      <c r="F48" s="15">
        <v>13.21</v>
      </c>
      <c r="G48" s="16">
        <v>9.67</v>
      </c>
      <c r="H48" s="16">
        <v>12.22</v>
      </c>
      <c r="I48" s="16">
        <v>12.07</v>
      </c>
      <c r="J48" s="17">
        <v>8.4700000000000006</v>
      </c>
    </row>
    <row r="49" spans="2:10" ht="57.75" customHeight="1" thickBot="1" x14ac:dyDescent="0.2">
      <c r="B49" s="18"/>
      <c r="C49" s="1143" t="s">
        <v>5</v>
      </c>
      <c r="D49" s="1143"/>
      <c r="E49" s="1144"/>
      <c r="F49" s="19">
        <v>12</v>
      </c>
      <c r="G49" s="20">
        <v>1.57</v>
      </c>
      <c r="H49" s="20">
        <v>2.98</v>
      </c>
      <c r="I49" s="20">
        <v>2.16</v>
      </c>
      <c r="J49" s="21" t="s">
        <v>532</v>
      </c>
    </row>
    <row r="50" spans="2:10" x14ac:dyDescent="0.15"/>
  </sheetData>
  <sheetProtection algorithmName="SHA-512" hashValue="kd6lNfv/Annbv17Ot7IwqDlivEAILW0hv0d/w4MCPwbRMQoZIbcoQrgyCAZ9k8dmCTfQUGkgnGjpy7YVjlHFnA==" saltValue="ELLKgQlHtxQYZbreS2la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WS3010</cp:lastModifiedBy>
  <cp:lastPrinted>2026-03-11T08:19:34Z</cp:lastPrinted>
  <dcterms:created xsi:type="dcterms:W3CDTF">2026-02-23T04:59:53Z</dcterms:created>
  <dcterms:modified xsi:type="dcterms:W3CDTF">2026-03-11T10:14:12Z</dcterms:modified>
  <cp:category/>
</cp:coreProperties>
</file>