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10.24.31.150\企画\財政担当\お仕事\自立総務課仕事\企画財政\報告文書関係\市町村財政比較・歳出分析表財・財政状況資料集\令和7年度(R6分）\"/>
    </mc:Choice>
  </mc:AlternateContent>
  <xr:revisionPtr revIDLastSave="0" documentId="13_ncr:1_{784B1F7F-87B8-4FE6-98F1-4C846AF9758E}" xr6:coauthVersionLast="45" xr6:coauthVersionMax="45" xr10:uidLastSave="{00000000-0000-0000-0000-000000000000}"/>
  <bookViews>
    <workbookView xWindow="-120" yWindow="-120" windowWidth="29040" windowHeight="15840" firstSheet="6" activeTab="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W34" i="10"/>
  <c r="C34" i="10"/>
  <c r="CO34" i="10" l="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 r="AM35" i="10" s="1"/>
</calcChain>
</file>

<file path=xl/sharedStrings.xml><?xml version="1.0" encoding="utf-8"?>
<sst xmlns="http://schemas.openxmlformats.org/spreadsheetml/2006/main" count="1122" uniqueCount="564">
  <si>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</si>
  <si>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</si>
  <si>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</si>
  <si>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</si>
  <si>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</si>
  <si>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</si>
  <si>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</si>
  <si>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</si>
  <si>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</si>
  <si>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</si>
  <si>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</si>
  <si>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</si>
  <si>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</si>
  <si>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</si>
  <si>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</si>
  <si>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</si>
  <si>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</si>
  <si>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</si>
  <si>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</si>
  <si>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</si>
  <si>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</si>
  <si>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</si>
  <si>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</si>
  <si>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</si>
  <si>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</si>
  <si>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</si>
  <si>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</si>
  <si>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</si>
  <si>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</si>
  <si>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</si>
  <si>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</si>
  <si>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</si>
  <si>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</si>
  <si>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</si>
  <si>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</si>
  <si>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</si>
  <si>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</si>
  <si>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</si>
  <si>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</si>
  <si>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</si>
  <si>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</si>
  <si>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</si>
  <si>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</si>
  <si>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</si>
  <si>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</si>
  <si>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</si>
  <si>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</si>
  <si>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</si>
  <si>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</si>
  <si>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</si>
  <si>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</si>
  <si>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</si>
  <si>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</si>
  <si>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</si>
  <si>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</si>
  <si>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</si>
  <si>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</si>
  <si>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</si>
  <si>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</si>
  <si>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</si>
  <si>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</si>
  <si>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</si>
  <si>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</si>
  <si>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</si>
  <si>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</si>
  <si>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</si>
  <si>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</si>
  <si>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</si>
  <si>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</si>
  <si>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</si>
  <si>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</si>
  <si>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</si>
  <si>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</si>
  <si>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</si>
  <si>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</si>
  <si>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</si>
  <si>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</si>
  <si>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</si>
  <si>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</si>
  <si>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</si>
  <si>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</si>
  <si>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</si>
  <si>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</si>
  <si>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</si>
  <si>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</si>
  <si>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</si>
  <si>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</si>
  <si>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</si>
  <si>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</si>
  <si>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</si>
  <si>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</si>
  <si>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</si>
  <si>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</si>
  <si>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</si>
  <si>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</si>
  <si>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</si>
  <si>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</si>
  <si>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</si>
  <si>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</si>
  <si>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</si>
  <si>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</si>
  <si>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</si>
  <si>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</si>
  <si>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</si>
  <si>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</si>
  <si>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</si>
  <si>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</si>
  <si>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</si>
  <si>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</si>
  <si>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</si>
  <si>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</si>
  <si>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</si>
  <si>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</si>
  <si>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</si>
  <si>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</si>
  <si>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</si>
  <si>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</si>
  <si>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</si>
  <si>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</si>
  <si>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</si>
  <si>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</si>
  <si>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</si>
  <si>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</si>
  <si>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</si>
  <si>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</si>
  <si>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</si>
  <si>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</si>
  <si>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</si>
  <si>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</si>
  <si>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</si>
  <si>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</si>
  <si>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</si>
  <si>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</si>
  <si>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</si>
  <si>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</si>
  <si>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</si>
  <si>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</si>
  <si>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</si>
  <si>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</si>
  <si>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</si>
  <si>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</si>
  <si>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</si>
  <si>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</si>
  <si>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</si>
  <si>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</si>
  <si>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</si>
  <si>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</si>
  <si>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</si>
  <si>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</si>
  <si>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</si>
  <si>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</si>
  <si>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</si>
  <si>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</si>
  <si>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</si>
  <si>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</si>
  <si>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</si>
  <si>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</si>
  <si>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</si>
  <si>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</si>
  <si>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</si>
  <si>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</si>
  <si>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</si>
  <si>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</si>
  <si>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</si>
  <si>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</si>
  <si>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</si>
  <si>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</si>
  <si>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</si>
  <si>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</si>
  <si>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</si>
  <si>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</si>
  <si>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</si>
  <si>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</si>
  <si>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</si>
  <si>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</si>
  <si>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</si>
  <si>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</si>
  <si>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</si>
  <si>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</si>
  <si>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</si>
  <si>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</si>
  <si>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</si>
  <si>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</si>
  <si>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</si>
  <si>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</si>
  <si>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</si>
  <si>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</si>
  <si>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</si>
  <si>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</si>
  <si>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</si>
  <si>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</si>
  <si>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</si>
  <si>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</si>
  <si>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</si>
  <si>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</si>
  <si>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</si>
  <si>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</si>
  <si>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</si>
  <si>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</si>
  <si>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</si>
  <si>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</si>
  <si>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</si>
  <si>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</si>
  <si>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福島県矢祭町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</si>
  <si>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</si>
  <si>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</si>
  <si>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</si>
  <si>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</si>
  <si>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</si>
  <si>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</si>
  <si>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</si>
  <si>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</si>
  <si>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</si>
  <si>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</si>
  <si>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</si>
  <si>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</si>
  <si>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</si>
  <si>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</si>
  <si>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</si>
  <si>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</si>
  <si>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</si>
  <si>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</si>
  <si>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</si>
  <si>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</si>
  <si>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</si>
  <si>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</si>
  <si>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</si>
  <si>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</si>
  <si>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</si>
  <si>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</si>
  <si>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</si>
  <si>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</si>
  <si>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</si>
  <si>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</si>
  <si>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</si>
  <si>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</si>
  <si>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</si>
  <si>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</si>
  <si>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</si>
  <si>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</si>
  <si>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</si>
  <si>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</si>
  <si>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</si>
  <si>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</si>
  <si>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</si>
  <si>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</si>
  <si>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</si>
  <si>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</si>
  <si>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</si>
  <si>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</si>
  <si>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</si>
  <si>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</si>
  <si>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</si>
  <si>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</si>
  <si>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</si>
  <si>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</si>
  <si>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</si>
  <si>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</si>
  <si>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</si>
  <si>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</si>
  <si>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</si>
  <si>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</si>
  <si>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</si>
  <si>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</si>
  <si>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</si>
  <si>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</si>
  <si>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</si>
  <si>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</si>
  <si>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</si>
  <si>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</si>
  <si>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</si>
  <si>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</si>
  <si>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</si>
  <si>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</si>
  <si>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</si>
  <si>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</si>
  <si>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</si>
  <si>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</si>
  <si>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</si>
  <si>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</si>
  <si>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</si>
  <si>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</si>
  <si>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</si>
  <si>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</si>
  <si>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</si>
  <si>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</si>
  <si>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</si>
  <si>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</si>
  <si>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</si>
  <si>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</si>
  <si>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</si>
  <si>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</si>
  <si>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</si>
  <si>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</si>
  <si>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</si>
  <si>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</si>
  <si>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</si>
  <si>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</si>
  <si>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</si>
  <si>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</si>
  <si>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</si>
  <si>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</si>
  <si>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</si>
  <si>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</si>
  <si>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</si>
  <si>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</si>
  <si>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</si>
  <si>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</si>
  <si>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</si>
  <si>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</si>
  <si>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</si>
  <si>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</si>
  <si>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</si>
  <si>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</si>
  <si>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</si>
  <si>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</si>
  <si>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</si>
  <si>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</si>
  <si>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</si>
  <si>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</si>
  <si>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</si>
  <si>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</si>
  <si>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</si>
  <si>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</si>
  <si>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</si>
  <si>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</si>
  <si>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</si>
  <si>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</si>
  <si>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</si>
  <si>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</si>
  <si>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</si>
  <si>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</si>
  <si>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</si>
  <si>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</si>
  <si>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</si>
  <si>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</si>
  <si>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</si>
  <si>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</si>
  <si>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</si>
  <si>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</si>
  <si>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</si>
  <si>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</si>
  <si>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</si>
  <si>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</si>
  <si>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</si>
  <si>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</si>
  <si>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</si>
  <si>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</si>
  <si>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</si>
  <si>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</si>
  <si>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</si>
  <si>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</si>
  <si>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</si>
  <si>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福島県矢祭町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</si>
  <si>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</si>
  <si>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</si>
  <si>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</si>
  <si>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</si>
  <si>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</si>
  <si>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</si>
  <si>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</si>
  <si>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</si>
  <si>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</si>
  <si>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</si>
  <si>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</si>
  <si>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</si>
  <si>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</si>
  <si>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</si>
  <si>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</si>
  <si>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</si>
  <si>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</si>
  <si>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</si>
  <si>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</si>
  <si>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</si>
  <si>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</si>
  <si>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</si>
  <si>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</si>
  <si>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</si>
  <si>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</si>
  <si>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</si>
  <si>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</si>
  <si>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</si>
  <si>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</si>
  <si>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</si>
  <si>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</si>
  <si>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</si>
  <si>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</si>
  <si>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</si>
  <si>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</si>
  <si>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</si>
  <si>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</si>
  <si>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</si>
  <si>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</si>
  <si>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農業集落排水処理事業会計</t>
    <phoneticPr fontId="5"/>
  </si>
  <si>
    <t>工場団地造成事業特別会計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</si>
  <si>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</si>
  <si>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</si>
  <si>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</si>
  <si>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</si>
  <si>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</si>
  <si>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</si>
  <si>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</si>
  <si>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</si>
  <si>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</si>
  <si>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</si>
  <si>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</si>
  <si>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</si>
  <si>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</si>
  <si>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</si>
  <si>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</si>
  <si>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</si>
  <si>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</si>
  <si>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</si>
  <si>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</si>
  <si>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</si>
  <si>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</si>
  <si>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</si>
  <si>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</si>
  <si>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</si>
  <si>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</si>
  <si>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</si>
  <si>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</si>
  <si>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</si>
  <si>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</si>
  <si>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</si>
  <si>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</si>
  <si>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</si>
  <si>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</si>
  <si>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</si>
  <si>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</si>
  <si>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</si>
  <si>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</si>
  <si>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</si>
  <si>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</si>
  <si>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</si>
  <si>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</si>
  <si>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</si>
  <si>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</si>
  <si>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</si>
  <si>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</si>
  <si>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</si>
  <si>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</si>
  <si>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</si>
  <si>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</si>
  <si>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</si>
  <si>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</si>
  <si>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</si>
  <si>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</si>
  <si>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</si>
  <si>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</si>
  <si>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</si>
  <si>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</si>
  <si>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</si>
  <si>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</si>
  <si>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</si>
  <si>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</si>
  <si>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</si>
  <si>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</si>
  <si>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</si>
  <si>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</si>
  <si>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</si>
  <si>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</si>
  <si>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</si>
  <si>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</si>
  <si>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</si>
  <si>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</si>
  <si>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</si>
  <si>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</si>
  <si>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</si>
  <si>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</si>
  <si>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</si>
  <si>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</si>
  <si>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</si>
  <si>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</si>
  <si>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</si>
  <si>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</si>
  <si>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</si>
  <si>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</si>
  <si>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</si>
  <si>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</si>
  <si>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</si>
  <si>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</si>
  <si>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</si>
  <si>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</si>
  <si>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</si>
  <si>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</si>
  <si>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</si>
  <si>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</si>
  <si>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</si>
  <si>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</si>
  <si>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</si>
  <si>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</si>
  <si>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</si>
  <si>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</si>
  <si>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</si>
  <si>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</si>
  <si>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</si>
  <si>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</si>
  <si>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</si>
  <si>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</si>
  <si>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</si>
  <si>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</si>
  <si>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</si>
  <si>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</si>
  <si>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</si>
  <si>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</si>
  <si>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</si>
  <si>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</si>
  <si>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</si>
  <si>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</si>
  <si>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</si>
  <si>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</si>
  <si>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</si>
  <si>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</si>
  <si>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</si>
  <si>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</si>
  <si>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</si>
  <si>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</si>
  <si>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</si>
  <si>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</si>
  <si>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</si>
  <si>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</si>
  <si>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</si>
  <si>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</si>
  <si>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</si>
  <si>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</si>
  <si>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</si>
  <si>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</si>
  <si>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</si>
  <si>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</si>
  <si>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</si>
  <si>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</si>
  <si>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1.52</t>
  </si>
  <si>
    <t>宅地造成事業特別会計</t>
  </si>
  <si>
    <t>水道事業会計</t>
  </si>
  <si>
    <t>一般会計</t>
  </si>
  <si>
    <t>介護保険特別会計</t>
  </si>
  <si>
    <t>国民健康保険特別会計</t>
  </si>
  <si>
    <t>農業集落排水処理事業会計</t>
  </si>
  <si>
    <t>後期高齢者医療保険特別会計</t>
  </si>
  <si>
    <t>霊園事業特別会計</t>
  </si>
  <si>
    <t>その他会計（赤字）</t>
  </si>
  <si>
    <t>その他会計（黒字）</t>
  </si>
  <si>
    <t>R02</t>
    <phoneticPr fontId="5"/>
  </si>
  <si>
    <t>R03</t>
    <phoneticPr fontId="5"/>
  </si>
  <si>
    <t>R04</t>
    <phoneticPr fontId="5"/>
  </si>
  <si>
    <t>R05</t>
    <phoneticPr fontId="5"/>
  </si>
  <si>
    <t>R06</t>
    <phoneticPr fontId="5"/>
  </si>
  <si>
    <t>白河地方土地開発公社</t>
    <rPh sb="0" eb="4">
      <t>シラカワチホウ</t>
    </rPh>
    <rPh sb="4" eb="10">
      <t>トチカイハツコウシャ</t>
    </rPh>
    <phoneticPr fontId="2"/>
  </si>
  <si>
    <t>白河地方広域市町村整備組合　一般会計</t>
    <rPh sb="0" eb="6">
      <t>シラカワチホウコウイキ</t>
    </rPh>
    <rPh sb="6" eb="9">
      <t>シチョウソン</t>
    </rPh>
    <rPh sb="9" eb="13">
      <t>セイビクミアイ</t>
    </rPh>
    <rPh sb="14" eb="18">
      <t>イッパンカイケイ</t>
    </rPh>
    <phoneticPr fontId="2"/>
  </si>
  <si>
    <t>白河地方広域市町村整備組合　水道用水供給事業会計</t>
    <rPh sb="0" eb="4">
      <t>シラカワチホウ</t>
    </rPh>
    <rPh sb="4" eb="6">
      <t>コウイキ</t>
    </rPh>
    <rPh sb="6" eb="9">
      <t>シチョウソン</t>
    </rPh>
    <rPh sb="9" eb="13">
      <t>セイビクミアイ</t>
    </rPh>
    <rPh sb="14" eb="17">
      <t>スイドウヨウ</t>
    </rPh>
    <rPh sb="17" eb="18">
      <t>ミズ</t>
    </rPh>
    <rPh sb="18" eb="20">
      <t>キョウキュウ</t>
    </rPh>
    <rPh sb="20" eb="24">
      <t>ジギョウカイケイ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</si>
  <si>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</si>
  <si>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3">
      <t>フクシマケン</t>
    </rPh>
    <rPh sb="3" eb="6">
      <t>シチョウソン</t>
    </rPh>
    <rPh sb="6" eb="10">
      <t>ソウゴウジム</t>
    </rPh>
    <rPh sb="10" eb="12">
      <t>クミアイ</t>
    </rPh>
    <rPh sb="13" eb="17">
      <t>ショウボウホショウ</t>
    </rPh>
    <rPh sb="17" eb="18">
      <t>トウ</t>
    </rPh>
    <rPh sb="18" eb="22">
      <t>トクベツカイケイ</t>
    </rPh>
    <phoneticPr fontId="2"/>
  </si>
  <si>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</si>
  <si>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12">
      <t>ソウゴウジムクミアイ</t>
    </rPh>
    <rPh sb="13" eb="18">
      <t>ヒジョウキンショクイン</t>
    </rPh>
    <rPh sb="18" eb="22">
      <t>コウムサイガイ</t>
    </rPh>
    <rPh sb="22" eb="28">
      <t>ホショウトクベツカイケイ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</si>
  <si>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</si>
  <si>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東白衛生組合</t>
    <rPh sb="0" eb="1">
      <t>ヒガシ</t>
    </rPh>
    <rPh sb="1" eb="2">
      <t>シロ</t>
    </rPh>
    <rPh sb="2" eb="6">
      <t>エイセイクミアイ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</si>
  <si>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</si>
  <si>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</si>
  <si>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公共施設等整備基金</t>
    <rPh sb="0" eb="4">
      <t>コウキョウシセツ</t>
    </rPh>
    <rPh sb="4" eb="5">
      <t>トウ</t>
    </rPh>
    <rPh sb="5" eb="9">
      <t>セイビキキン</t>
    </rPh>
    <phoneticPr fontId="5"/>
  </si>
  <si>
    <t>矢祭町地域産業振興基金</t>
    <rPh sb="0" eb="3">
      <t>ヤマツリマチ</t>
    </rPh>
    <rPh sb="3" eb="7">
      <t>チイキサンギョウ</t>
    </rPh>
    <rPh sb="7" eb="11">
      <t>シンコウキキン</t>
    </rPh>
    <phoneticPr fontId="5"/>
  </si>
  <si>
    <t>21・ふるさとづくり基金</t>
    <rPh sb="10" eb="12">
      <t>キキン</t>
    </rPh>
    <phoneticPr fontId="5"/>
  </si>
  <si>
    <t>福祉基金</t>
    <rPh sb="0" eb="4">
      <t>フクシキキン</t>
    </rPh>
    <phoneticPr fontId="5"/>
  </si>
  <si>
    <t>高田基金</t>
    <rPh sb="0" eb="4">
      <t>タカダキキン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</si>
</sst>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0C9-4615-A192-2E8251FE24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126206</c:v>
                </c:pt>
                <c:pt idx="1">
                  <c:v>100801</c:v>
                </c:pt>
                <c:pt idx="2">
                  <c:v>121628</c:v>
                </c:pt>
                <c:pt idx="3">
                  <c:v>104660</c:v>
                </c:pt>
                <c:pt idx="4">
                  <c:v>131087</c:v>
                </c:pt>
              </c:numCache>
            </c:numRef>
          </c:val>
          <c:smooth val="0"/>
          <c:extLst>
            <c:ext xmlns:c16="http://schemas.microsoft.com/office/drawing/2014/chart" uri="{C3380CC4-5D6E-409C-BE32-E72D297353CC}">
              <c16:uniqueId val="{00000001-90C9-4615-A192-2E8251FE24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12.72</c:v>
                </c:pt>
                <c:pt idx="1">
                  <c:v>21.31</c:v>
                </c:pt>
                <c:pt idx="2">
                  <c:v>12.91</c:v>
                </c:pt>
                <c:pt idx="3">
                  <c:v>9.6199999999999992</c:v>
                </c:pt>
                <c:pt idx="4">
                  <c:v>6.89</c:v>
                </c:pt>
              </c:numCache>
            </c:numRef>
          </c:val>
          <c:extLst>
            <c:ext xmlns:c16="http://schemas.microsoft.com/office/drawing/2014/chart" uri="{C3380CC4-5D6E-409C-BE32-E72D297353CC}">
              <c16:uniqueId val="{00000000-6B31-4260-A609-8C26F33AA4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55.86</c:v>
                </c:pt>
                <c:pt idx="1">
                  <c:v>54.62</c:v>
                </c:pt>
                <c:pt idx="2">
                  <c:v>61.39</c:v>
                </c:pt>
                <c:pt idx="3">
                  <c:v>58.83</c:v>
                </c:pt>
                <c:pt idx="4">
                  <c:v>55.24</c:v>
                </c:pt>
              </c:numCache>
            </c:numRef>
          </c:val>
          <c:extLst>
            <c:ext xmlns:c16="http://schemas.microsoft.com/office/drawing/2014/chart" uri="{C3380CC4-5D6E-409C-BE32-E72D297353CC}">
              <c16:uniqueId val="{00000001-6B31-4260-A609-8C26F33AA4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2.83</c:v>
                </c:pt>
                <c:pt idx="1">
                  <c:v>21.63</c:v>
                </c:pt>
                <c:pt idx="2">
                  <c:v>7.9</c:v>
                </c:pt>
                <c:pt idx="3">
                  <c:v>7.02</c:v>
                </c:pt>
                <c:pt idx="4">
                  <c:v>-1.52</c:v>
                </c:pt>
              </c:numCache>
            </c:numRef>
          </c:val>
          <c:smooth val="0"/>
          <c:extLst>
            <c:ext xmlns:c16="http://schemas.microsoft.com/office/drawing/2014/chart" uri="{C3380CC4-5D6E-409C-BE32-E72D297353CC}">
              <c16:uniqueId val="{00000002-6B31-4260-A609-8C26F33AA4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#N/A</c:v>
                </c:pt>
                <c:pt idx="7">
                  <c:v>0.2</c:v>
                </c:pt>
                <c:pt idx="8">
                  <c:v>#N/A</c:v>
                </c:pt>
                <c:pt idx="9">
                  <c:v>0</c:v>
                </c:pt>
              </c:numCache>
            </c:numRef>
          </c:val>
          <c:extLst>
            <c:ext xmlns:c16="http://schemas.microsoft.com/office/drawing/2014/chart" uri="{C3380CC4-5D6E-409C-BE32-E72D297353CC}">
              <c16:uniqueId val="{00000000-65DD-41AF-814C-B7E44427C7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DD-41AF-814C-B7E44427C71B}"/>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2-65DD-41AF-814C-B7E44427C71B}"/>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3-65DD-41AF-814C-B7E44427C71B}"/>
            </c:ext>
          </c:extLst>
        </c:ser>
        <c:ser>
          <c:idx val="4"/>
          <c:order val="4"/>
          <c:tx>
            <c:strRef>
              <c:f>データシート!$A$31</c:f>
              <c:strCache>
                <c:ptCount val="1"/>
                <c:pt idx="0">
                  <c:v>農業集落排水処理事業会計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c:ext xmlns:c16="http://schemas.microsoft.com/office/drawing/2014/chart" uri="{C3380CC4-5D6E-409C-BE32-E72D297353CC}">
              <c16:uniqueId val="{00000004-65DD-41AF-814C-B7E44427C71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1.86</c:v>
                </c:pt>
                <c:pt idx="2">
                  <c:v>#N/A</c:v>
                </c:pt>
                <c:pt idx="3">
                  <c:v>0.93</c:v>
                </c:pt>
                <c:pt idx="4">
                  <c:v>#N/A</c:v>
                </c:pt>
                <c:pt idx="5">
                  <c:v>0.61</c:v>
                </c:pt>
                <c:pt idx="6">
                  <c:v>#N/A</c:v>
                </c:pt>
                <c:pt idx="7">
                  <c:v>0.52</c:v>
                </c:pt>
                <c:pt idx="8">
                  <c:v>#N/A</c:v>
                </c:pt>
                <c:pt idx="9">
                  <c:v>1.1000000000000001</c:v>
                </c:pt>
              </c:numCache>
            </c:numRef>
          </c:val>
          <c:extLst>
            <c:ext xmlns:c16="http://schemas.microsoft.com/office/drawing/2014/chart" uri="{C3380CC4-5D6E-409C-BE32-E72D297353CC}">
              <c16:uniqueId val="{00000005-65DD-41AF-814C-B7E44427C7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c:v>
                </c:pt>
                <c:pt idx="2">
                  <c:v>#N/A</c:v>
                </c:pt>
                <c:pt idx="3">
                  <c:v>3.98</c:v>
                </c:pt>
                <c:pt idx="4">
                  <c:v>#N/A</c:v>
                </c:pt>
                <c:pt idx="5">
                  <c:v>3.86</c:v>
                </c:pt>
                <c:pt idx="6">
                  <c:v>#N/A</c:v>
                </c:pt>
                <c:pt idx="7">
                  <c:v>3.26</c:v>
                </c:pt>
                <c:pt idx="8">
                  <c:v>#N/A</c:v>
                </c:pt>
                <c:pt idx="9">
                  <c:v>2.1</c:v>
                </c:pt>
              </c:numCache>
            </c:numRef>
          </c:val>
          <c:extLst>
            <c:ext xmlns:c16="http://schemas.microsoft.com/office/drawing/2014/chart" uri="{C3380CC4-5D6E-409C-BE32-E72D297353CC}">
              <c16:uniqueId val="{00000006-65DD-41AF-814C-B7E44427C7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12.69</c:v>
                </c:pt>
                <c:pt idx="2">
                  <c:v>#N/A</c:v>
                </c:pt>
                <c:pt idx="3">
                  <c:v>21.28</c:v>
                </c:pt>
                <c:pt idx="4">
                  <c:v>#N/A</c:v>
                </c:pt>
                <c:pt idx="5">
                  <c:v>12.9</c:v>
                </c:pt>
                <c:pt idx="6">
                  <c:v>#N/A</c:v>
                </c:pt>
                <c:pt idx="7">
                  <c:v>9.6199999999999992</c:v>
                </c:pt>
                <c:pt idx="8">
                  <c:v>#N/A</c:v>
                </c:pt>
                <c:pt idx="9">
                  <c:v>6.88</c:v>
                </c:pt>
              </c:numCache>
            </c:numRef>
          </c:val>
          <c:extLst>
            <c:ext xmlns:c16="http://schemas.microsoft.com/office/drawing/2014/chart" uri="{C3380CC4-5D6E-409C-BE32-E72D297353CC}">
              <c16:uniqueId val="{00000007-65DD-41AF-814C-B7E44427C7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c:v>
                </c:pt>
                <c:pt idx="2">
                  <c:v>#N/A</c:v>
                </c:pt>
                <c:pt idx="3">
                  <c:v>6.29</c:v>
                </c:pt>
                <c:pt idx="4">
                  <c:v>#N/A</c:v>
                </c:pt>
                <c:pt idx="5">
                  <c:v>5.99</c:v>
                </c:pt>
                <c:pt idx="6">
                  <c:v>#N/A</c:v>
                </c:pt>
                <c:pt idx="7">
                  <c:v>6.39</c:v>
                </c:pt>
                <c:pt idx="8">
                  <c:v>#N/A</c:v>
                </c:pt>
                <c:pt idx="9">
                  <c:v>7.31</c:v>
                </c:pt>
              </c:numCache>
            </c:numRef>
          </c:val>
          <c:extLst>
            <c:ext xmlns:c16="http://schemas.microsoft.com/office/drawing/2014/chart" uri="{C3380CC4-5D6E-409C-BE32-E72D297353CC}">
              <c16:uniqueId val="{00000008-65DD-41AF-814C-B7E44427C71B}"/>
            </c:ext>
          </c:extLst>
        </c:ser>
        <c:ser>
          <c:idx val="9"/>
          <c:order val="9"/>
          <c:tx>
            <c:strRef>
              <c:f>データシート!$A$36</c:f>
              <c:strCache>
                <c:ptCount val="1"/>
                <c:pt idx="0">
                  <c:v>宅地造成事業特別会計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9.41</c:v>
                </c:pt>
                <c:pt idx="2">
                  <c:v>#N/A</c:v>
                </c:pt>
                <c:pt idx="3">
                  <c:v>9.27</c:v>
                </c:pt>
                <c:pt idx="4">
                  <c:v>#N/A</c:v>
                </c:pt>
                <c:pt idx="5">
                  <c:v>9.0399999999999991</c:v>
                </c:pt>
                <c:pt idx="6">
                  <c:v>#N/A</c:v>
                </c:pt>
                <c:pt idx="7">
                  <c:v>8.8000000000000007</c:v>
                </c:pt>
                <c:pt idx="8">
                  <c:v>#N/A</c:v>
                </c:pt>
                <c:pt idx="9">
                  <c:v>8.66</c:v>
                </c:pt>
              </c:numCache>
            </c:numRef>
          </c:val>
          <c:extLst>
            <c:ext xmlns:c16="http://schemas.microsoft.com/office/drawing/2014/chart" uri="{C3380CC4-5D6E-409C-BE32-E72D297353CC}">
              <c16:uniqueId val="{00000009-65DD-41AF-814C-B7E44427C7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450</c:v>
                </c:pt>
                <c:pt idx="5">
                  <c:v>494</c:v>
                </c:pt>
                <c:pt idx="8">
                  <c:v>513</c:v>
                </c:pt>
                <c:pt idx="11">
                  <c:v>497</c:v>
                </c:pt>
                <c:pt idx="14">
                  <c:v>494</c:v>
                </c:pt>
              </c:numCache>
            </c:numRef>
          </c:val>
          <c:extLst>
            <c:ext xmlns:c16="http://schemas.microsoft.com/office/drawing/2014/chart" uri="{C3380CC4-5D6E-409C-BE32-E72D297353CC}">
              <c16:uniqueId val="{00000000-AF4D-4230-96BB-A022814601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4D-4230-96BB-A022814601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4D-4230-96BB-A022814601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7</c:v>
                </c:pt>
                <c:pt idx="6">
                  <c:v>8</c:v>
                </c:pt>
                <c:pt idx="9">
                  <c:v>7</c:v>
                </c:pt>
                <c:pt idx="12">
                  <c:v>7</c:v>
                </c:pt>
              </c:numCache>
            </c:numRef>
          </c:val>
          <c:extLst>
            <c:ext xmlns:c16="http://schemas.microsoft.com/office/drawing/2014/chart" uri="{C3380CC4-5D6E-409C-BE32-E72D297353CC}">
              <c16:uniqueId val="{00000003-AF4D-4230-96BB-A022814601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c:v>
                </c:pt>
                <c:pt idx="3">
                  <c:v>73</c:v>
                </c:pt>
                <c:pt idx="6">
                  <c:v>74</c:v>
                </c:pt>
                <c:pt idx="9">
                  <c:v>73</c:v>
                </c:pt>
                <c:pt idx="12">
                  <c:v>75</c:v>
                </c:pt>
              </c:numCache>
            </c:numRef>
          </c:val>
          <c:extLst>
            <c:ext xmlns:c16="http://schemas.microsoft.com/office/drawing/2014/chart" uri="{C3380CC4-5D6E-409C-BE32-E72D297353CC}">
              <c16:uniqueId val="{00000004-AF4D-4230-96BB-A022814601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4D-4230-96BB-A022814601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4D-4230-96BB-A022814601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c:v>
                </c:pt>
                <c:pt idx="3">
                  <c:v>499</c:v>
                </c:pt>
                <c:pt idx="6">
                  <c:v>535</c:v>
                </c:pt>
                <c:pt idx="9">
                  <c:v>491</c:v>
                </c:pt>
                <c:pt idx="12">
                  <c:v>531</c:v>
                </c:pt>
              </c:numCache>
            </c:numRef>
          </c:val>
          <c:extLst>
            <c:ext xmlns:c16="http://schemas.microsoft.com/office/drawing/2014/chart" uri="{C3380CC4-5D6E-409C-BE32-E72D297353CC}">
              <c16:uniqueId val="{00000007-AF4D-4230-96BB-A022814601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c:v>
                </c:pt>
                <c:pt idx="2">
                  <c:v>#N/A</c:v>
                </c:pt>
                <c:pt idx="3">
                  <c:v>#N/A</c:v>
                </c:pt>
                <c:pt idx="4">
                  <c:v>85</c:v>
                </c:pt>
                <c:pt idx="5">
                  <c:v>#N/A</c:v>
                </c:pt>
                <c:pt idx="6">
                  <c:v>#N/A</c:v>
                </c:pt>
                <c:pt idx="7">
                  <c:v>104</c:v>
                </c:pt>
                <c:pt idx="8">
                  <c:v>#N/A</c:v>
                </c:pt>
                <c:pt idx="9">
                  <c:v>#N/A</c:v>
                </c:pt>
                <c:pt idx="10">
                  <c:v>74</c:v>
                </c:pt>
                <c:pt idx="11">
                  <c:v>#N/A</c:v>
                </c:pt>
                <c:pt idx="12">
                  <c:v>#N/A</c:v>
                </c:pt>
                <c:pt idx="13">
                  <c:v>119</c:v>
                </c:pt>
                <c:pt idx="14">
                  <c:v>#N/A</c:v>
                </c:pt>
              </c:numCache>
            </c:numRef>
          </c:val>
          <c:smooth val="0"/>
          <c:extLst>
            <c:ext xmlns:c16="http://schemas.microsoft.com/office/drawing/2014/chart" uri="{C3380CC4-5D6E-409C-BE32-E72D297353CC}">
              <c16:uniqueId val="{00000008-AF4D-4230-96BB-A022814601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4498</c:v>
                </c:pt>
                <c:pt idx="5">
                  <c:v>4415</c:v>
                </c:pt>
                <c:pt idx="8">
                  <c:v>4144</c:v>
                </c:pt>
                <c:pt idx="11">
                  <c:v>3806</c:v>
                </c:pt>
                <c:pt idx="14">
                  <c:v>3522</c:v>
                </c:pt>
              </c:numCache>
            </c:numRef>
          </c:val>
          <c:extLst>
            <c:ext xmlns:c16="http://schemas.microsoft.com/office/drawing/2014/chart" uri="{C3380CC4-5D6E-409C-BE32-E72D297353CC}">
              <c16:uniqueId val="{00000000-5F88-4B3F-B7D2-86BD2644B8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F88-4B3F-B7D2-86BD2644B8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3738</c:v>
                </c:pt>
                <c:pt idx="5">
                  <c:v>3884</c:v>
                </c:pt>
                <c:pt idx="8">
                  <c:v>4580</c:v>
                </c:pt>
                <c:pt idx="11">
                  <c:v>4556</c:v>
                </c:pt>
                <c:pt idx="14">
                  <c:v>4514</c:v>
                </c:pt>
              </c:numCache>
            </c:numRef>
          </c:val>
          <c:extLst>
            <c:ext xmlns:c16="http://schemas.microsoft.com/office/drawing/2014/chart" uri="{C3380CC4-5D6E-409C-BE32-E72D297353CC}">
              <c16:uniqueId val="{00000002-5F88-4B3F-B7D2-86BD2644B8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88-4B3F-B7D2-86BD2644B8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88-4B3F-B7D2-86BD2644B8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88-4B3F-B7D2-86BD2644B8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427</c:v>
                </c:pt>
                <c:pt idx="3">
                  <c:v>424</c:v>
                </c:pt>
                <c:pt idx="6">
                  <c:v>399</c:v>
                </c:pt>
                <c:pt idx="9">
                  <c:v>411</c:v>
                </c:pt>
                <c:pt idx="12">
                  <c:v>339</c:v>
                </c:pt>
              </c:numCache>
            </c:numRef>
          </c:val>
          <c:extLst>
            <c:ext xmlns:c16="http://schemas.microsoft.com/office/drawing/2014/chart" uri="{C3380CC4-5D6E-409C-BE32-E72D297353CC}">
              <c16:uniqueId val="{00000006-5F88-4B3F-B7D2-86BD2644B8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c:v>
                </c:pt>
                <c:pt idx="3">
                  <c:v>38</c:v>
                </c:pt>
                <c:pt idx="6">
                  <c:v>34</c:v>
                </c:pt>
                <c:pt idx="9">
                  <c:v>33</c:v>
                </c:pt>
                <c:pt idx="12">
                  <c:v>31</c:v>
                </c:pt>
              </c:numCache>
            </c:numRef>
          </c:val>
          <c:extLst>
            <c:ext xmlns:c16="http://schemas.microsoft.com/office/drawing/2014/chart" uri="{C3380CC4-5D6E-409C-BE32-E72D297353CC}">
              <c16:uniqueId val="{00000007-5F88-4B3F-B7D2-86BD2644B8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904</c:v>
                </c:pt>
                <c:pt idx="3">
                  <c:v>873</c:v>
                </c:pt>
                <c:pt idx="6">
                  <c:v>859</c:v>
                </c:pt>
                <c:pt idx="9">
                  <c:v>830</c:v>
                </c:pt>
                <c:pt idx="12">
                  <c:v>790</c:v>
                </c:pt>
              </c:numCache>
            </c:numRef>
          </c:val>
          <c:extLst>
            <c:ext xmlns:c16="http://schemas.microsoft.com/office/drawing/2014/chart" uri="{C3380CC4-5D6E-409C-BE32-E72D297353CC}">
              <c16:uniqueId val="{00000008-5F88-4B3F-B7D2-86BD2644B8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88-4B3F-B7D2-86BD2644B8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5077</c:v>
                </c:pt>
                <c:pt idx="3">
                  <c:v>4820</c:v>
                </c:pt>
                <c:pt idx="6">
                  <c:v>4596</c:v>
                </c:pt>
                <c:pt idx="9">
                  <c:v>4000</c:v>
                </c:pt>
                <c:pt idx="12">
                  <c:v>3696</c:v>
                </c:pt>
              </c:numCache>
            </c:numRef>
          </c:val>
          <c:extLst>
            <c:ext xmlns:c16="http://schemas.microsoft.com/office/drawing/2014/chart" uri="{C3380CC4-5D6E-409C-BE32-E72D297353CC}">
              <c16:uniqueId val="{0000000A-5F88-4B3F-B7D2-86BD2644B8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88-4B3F-B7D2-86BD2644B8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1754</c:v>
                </c:pt>
                <c:pt idx="1">
                  <c:v>1728</c:v>
                </c:pt>
                <c:pt idx="2">
                  <c:v>1670</c:v>
                </c:pt>
              </c:numCache>
            </c:numRef>
          </c:val>
          <c:extLst>
            <c:ext xmlns:c16="http://schemas.microsoft.com/office/drawing/2014/chart" uri="{C3380CC4-5D6E-409C-BE32-E72D297353CC}">
              <c16:uniqueId val="{00000000-78A1-4C5C-9E22-ABE2DF98E6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602</c:v>
                </c:pt>
                <c:pt idx="1">
                  <c:v>419</c:v>
                </c:pt>
                <c:pt idx="2">
                  <c:v>341</c:v>
                </c:pt>
              </c:numCache>
            </c:numRef>
          </c:val>
          <c:extLst>
            <c:ext xmlns:c16="http://schemas.microsoft.com/office/drawing/2014/chart" uri="{C3380CC4-5D6E-409C-BE32-E72D297353CC}">
              <c16:uniqueId val="{00000001-78A1-4C5C-9E22-ABE2DF98E6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2046</c:v>
                </c:pt>
                <c:pt idx="1">
                  <c:v>2195</c:v>
                </c:pt>
                <c:pt idx="2">
                  <c:v>2247</c:v>
                </c:pt>
              </c:numCache>
            </c:numRef>
          </c:val>
          <c:extLst>
            <c:ext xmlns:c16="http://schemas.microsoft.com/office/drawing/2014/chart" uri="{C3380CC4-5D6E-409C-BE32-E72D297353CC}">
              <c16:uniqueId val="{00000002-78A1-4C5C-9E22-ABE2DF98E6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年度にかけて、償還が終了するものが多い。一方で令和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年度借入分の元金償還が始まったことにより、実質公債費率は昨年度の比べ悪化している。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今後も大規模な地方債発行や各種事業による借入を予定しているため、公債費の平準化を図りつつ</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計画的に繰上償還を行い、事業の取捨選択を行っていく必要があると考えています。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本町の将来負担比率は財政調整基金等充当可能基金への積立と基準財政需要額に算入される交付金措置率の高い過疎債を積極的に活用することで平成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年度より数値はゼロとなった。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減債基金を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77,567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千円取崩し、繰上償還を行った。</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不測に事態に対応できる備えが整っている一方で、大規模事業の計画や定期的な繰上償還を行っていくことを見据え、残高の推移に注意し各基金の目的に合わせて適切な運用を図っていく。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・公共施設等整備基金・・・公共施設や備品の整備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・福祉基金・・・高齢者等の保健福祉の推進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・矢祭町地域産業振興基金・・・農林業、商工観光振興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・高田基金・・・未来を担う子どもたちの人材育成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・ふるさとづくり基金・・・町民の人材育成事業等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・矢祭町地域産業振興基金・・・利子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・高田基金・・・元金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各事業の財源とするため、引き続き計画的に積立を行う。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剰余金については、地方財政法に基づき財政調整基金に積み立てる。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千円繰上償還を行った）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定期的な繰上償還を行うために計画的な積み立てを行う。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
5,106
118.27
4,876,327
4,628,838
208,381
3,023,155
3,695,863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法人税収入の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％以上を占める町誘致企業の業績次第で税収に大きな増減があるため、町民税等の自主財源の収納率向上に努める。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今後も引き続き、経費の削減や行政の効率化と合わせた各種取り組みを強化する。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216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71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経常一般財源である普通交付税が前年度比</a:t>
          </a:r>
          <a:r>
            <a:rPr kumimoji="1" lang="en-US" altLang="ja-JP" sz="1300">
              <a:latin typeface="ＭＳ Ｐゴシック" panose="020B0600070205080204" pitchFamily="50" charset="-128"/>
              <a:ea typeface="ＭＳ Ｐゴシック" panose="020B0600070205080204" pitchFamily="50" charset="-128"/>
            </a:rPr>
            <a:t>16,693</a:t>
          </a:r>
          <a:r>
            <a:rPr kumimoji="1" lang="ja-JP" altLang="en-US" sz="1300">
              <a:latin typeface="ＭＳ Ｐゴシック" panose="020B0600070205080204" pitchFamily="50" charset="-128"/>
              <a:ea typeface="ＭＳ Ｐゴシック" panose="020B0600070205080204" pitchFamily="50" charset="-128"/>
            </a:rPr>
            <a:t>千円増額となった。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主な要因として、定額減税の影響により市町村民税（個人分）が大幅な減額となったこと。さらに町誘致企業の業績変化に伴い、法人税も減収となった。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また、人件費の増額が要因となり、経常収支比率も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93239</xdr:rowOff>
    </xdr:from>
    <xdr:to>
      <xdr:col>23</xdr:col>
      <xdr:colOff>133350</xdr:colOff>
      <xdr:row>62</xdr:row>
      <xdr:rowOff>98743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51689"/>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103822</xdr:rowOff>
    </xdr:from>
    <xdr:to>
      <xdr:col>19</xdr:col>
      <xdr:colOff>133350</xdr:colOff>
      <xdr:row>61</xdr:row>
      <xdr:rowOff>93239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908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103822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8827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85725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8827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47943</xdr:rowOff>
    </xdr:from>
    <xdr:to>
      <xdr:col>23</xdr:col>
      <xdr:colOff>184150</xdr:colOff>
      <xdr:row>62</xdr:row>
      <xdr:rowOff>149543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20020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42439</xdr:rowOff>
    </xdr:from>
    <xdr:to>
      <xdr:col>19</xdr:col>
      <xdr:colOff>184150</xdr:colOff>
      <xdr:row>61</xdr:row>
      <xdr:rowOff>144039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128816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53022</xdr:rowOff>
    </xdr:from>
    <xdr:to>
      <xdr:col>15</xdr:col>
      <xdr:colOff>133350</xdr:colOff>
      <xdr:row>60</xdr:row>
      <xdr:rowOff>154622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164799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34925</xdr:rowOff>
    </xdr:from>
    <xdr:to>
      <xdr:col>7</xdr:col>
      <xdr:colOff>31750</xdr:colOff>
      <xdr:row>60</xdr:row>
      <xdr:rowOff>136525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146702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人口減少による影響は大きく、人口一人当たりの行政コストは高くなっている状況である。今後も経費削減や行政コストの引き下げに努めていきたいと思います。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160306</xdr:rowOff>
    </xdr:from>
    <xdr:to>
      <xdr:col>23</xdr:col>
      <xdr:colOff>133350</xdr:colOff>
      <xdr:row>82</xdr:row>
      <xdr:rowOff>1225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47756"/>
          <a:ext cx="838200" cy="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157452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44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147211</xdr:rowOff>
    </xdr:from>
    <xdr:to>
      <xdr:col>19</xdr:col>
      <xdr:colOff>133350</xdr:colOff>
      <xdr:row>81</xdr:row>
      <xdr:rowOff>160306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4661"/>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136927</xdr:rowOff>
    </xdr:from>
    <xdr:to>
      <xdr:col>15</xdr:col>
      <xdr:colOff>82550</xdr:colOff>
      <xdr:row>81</xdr:row>
      <xdr:rowOff>147211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4377"/>
          <a:ext cx="889000" cy="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120238</xdr:rowOff>
    </xdr:from>
    <xdr:to>
      <xdr:col>11</xdr:col>
      <xdr:colOff>31750</xdr:colOff>
      <xdr:row>81</xdr:row>
      <xdr:rowOff>136927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7688"/>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121875</xdr:rowOff>
    </xdr:from>
    <xdr:to>
      <xdr:col>23</xdr:col>
      <xdr:colOff>184150</xdr:colOff>
      <xdr:row>82</xdr:row>
      <xdr:rowOff>52025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43152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109506</xdr:rowOff>
    </xdr:from>
    <xdr:to>
      <xdr:col>19</xdr:col>
      <xdr:colOff>184150</xdr:colOff>
      <xdr:row>82</xdr:row>
      <xdr:rowOff>39656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24433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96411</xdr:rowOff>
    </xdr:from>
    <xdr:to>
      <xdr:col>15</xdr:col>
      <xdr:colOff>133350</xdr:colOff>
      <xdr:row>82</xdr:row>
      <xdr:rowOff>26561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36738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86127</xdr:rowOff>
    </xdr:from>
    <xdr:to>
      <xdr:col>11</xdr:col>
      <xdr:colOff>82550</xdr:colOff>
      <xdr:row>82</xdr:row>
      <xdr:rowOff>16277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5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69438</xdr:rowOff>
    </xdr:from>
    <xdr:to>
      <xdr:col>7</xdr:col>
      <xdr:colOff>31750</xdr:colOff>
      <xdr:row>81</xdr:row>
      <xdr:rowOff>171038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155815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かけて、退職者の不補充が徹底されたため、中間層の職員が少ない構造となっている。近年実施している中間層の採用により、比較的給与水準の高い高額職員の割合が高くなっていることが考えられ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88</xdr:row>
      <xdr:rowOff>93839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39055"/>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88</xdr:row>
      <xdr:rowOff>93839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53622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010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88</xdr:row>
      <xdr:rowOff>13405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8651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2822</xdr:rowOff>
    </xdr:from>
    <xdr:to>
      <xdr:col>73</xdr:col>
      <xdr:colOff>44450</xdr:colOff>
      <xdr:row>88</xdr:row>
      <xdr:rowOff>104422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89199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地方分権や業務の多様化により各職員が担う事務が幅広く増大し、災害対応・行政サービスの向上・社会保障を充実させる施策が行われています。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しかしながら、人口減少が遂行している現状を考慮すると本指数の改善は困難であるといえます。実際の事務量を算出して定員管理を行い、今後も職員の採用を進める必要があります。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117221</xdr:rowOff>
    </xdr:from>
    <xdr:to>
      <xdr:col>81</xdr:col>
      <xdr:colOff>44450</xdr:colOff>
      <xdr:row>60</xdr:row>
      <xdr:rowOff>4890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32771"/>
          <a:ext cx="8382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115412</xdr:rowOff>
    </xdr:from>
    <xdr:to>
      <xdr:col>77</xdr:col>
      <xdr:colOff>44450</xdr:colOff>
      <xdr:row>59</xdr:row>
      <xdr:rowOff>117221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30962"/>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115412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15880"/>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87058</xdr:rowOff>
    </xdr:from>
    <xdr:to>
      <xdr:col>68</xdr:col>
      <xdr:colOff>152400</xdr:colOff>
      <xdr:row>59</xdr:row>
      <xdr:rowOff>100330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02608"/>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125540</xdr:rowOff>
    </xdr:from>
    <xdr:to>
      <xdr:col>81</xdr:col>
      <xdr:colOff>95250</xdr:colOff>
      <xdr:row>60</xdr:row>
      <xdr:rowOff>55690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142067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8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66421</xdr:rowOff>
    </xdr:from>
    <xdr:to>
      <xdr:col>77</xdr:col>
      <xdr:colOff>95250</xdr:colOff>
      <xdr:row>59</xdr:row>
      <xdr:rowOff>168021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6748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64612</xdr:rowOff>
    </xdr:from>
    <xdr:to>
      <xdr:col>73</xdr:col>
      <xdr:colOff>44450</xdr:colOff>
      <xdr:row>59</xdr:row>
      <xdr:rowOff>166212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4939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36258</xdr:rowOff>
    </xdr:from>
    <xdr:to>
      <xdr:col>64</xdr:col>
      <xdr:colOff>152400</xdr:colOff>
      <xdr:row>59</xdr:row>
      <xdr:rowOff>137858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148035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2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令和９年度から令和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年度に償還が終了となる地方債が多くある一方で、令和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年度より大規模な新規の地方債発行や各種事業による借入が予定されています。そのため、公債費の平準化を図るとともに推移を見据えながら事業の取捨選択をしていく必要性があります。</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78740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174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73914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174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73914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89813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40132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23114</xdr:rowOff>
    </xdr:from>
    <xdr:to>
      <xdr:col>73</xdr:col>
      <xdr:colOff>44450</xdr:colOff>
      <xdr:row>40</xdr:row>
      <xdr:rowOff>124714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134891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町債の定期的な繰上償還を行い、引き続き健全な数値を維持していきます。</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
5,106
118.27
4,876,327
4,628,838
208,381
3,023,155
3,695,863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会計年度任用職員制度改正により、増加傾向にあり前年度比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％の増加となった。今後、人員を確保することも困難となる可能性もあるため、安定的な人材確保、人事行政を検討していく必要がある。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38</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コロナウイルスワクチン接種事業が令和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年度でほぼ終了となっているが、重点支援交付金クーポン券事業や物価高騰の影響もあり、委託料はさらに増額となっており、昨年同様となっている。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必要経費を精査し、経費削減に努め、抑制を図っていく必要がある。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187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144145</xdr:rowOff>
    </xdr:from>
    <xdr:to>
      <xdr:col>78</xdr:col>
      <xdr:colOff>69850</xdr:colOff>
      <xdr:row>16</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4444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92710</xdr:rowOff>
    </xdr:from>
    <xdr:to>
      <xdr:col>73</xdr:col>
      <xdr:colOff>180975</xdr:colOff>
      <xdr:row>14</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930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92710</xdr:rowOff>
    </xdr:from>
    <xdr:to>
      <xdr:col>69</xdr:col>
      <xdr:colOff>92075</xdr:colOff>
      <xdr:row>14</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93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168292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41910</xdr:rowOff>
    </xdr:from>
    <xdr:to>
      <xdr:col>69</xdr:col>
      <xdr:colOff>142875</xdr:colOff>
      <xdr:row>14</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153687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41910</xdr:rowOff>
    </xdr:from>
    <xdr:to>
      <xdr:col>65</xdr:col>
      <xdr:colOff>53975</xdr:colOff>
      <xdr:row>14</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今後も高齢者の増加や社会の多様化に伴い、社会保障費などの扶助費が増加する可能性があるため、その推移を注視していく必要がある。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9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1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全国平均、福島県平均は下回っている状況ではありますが、今後も特別会計・公営企業会計の収入確保や歳出削減に努める必要があると考えています。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65278</xdr:rowOff>
    </xdr:from>
    <xdr:to>
      <xdr:col>82</xdr:col>
      <xdr:colOff>107950</xdr:colOff>
      <xdr:row>55</xdr:row>
      <xdr:rowOff>110998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950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28702</xdr:rowOff>
    </xdr:from>
    <xdr:to>
      <xdr:col>78</xdr:col>
      <xdr:colOff>69850</xdr:colOff>
      <xdr:row>55</xdr:row>
      <xdr:rowOff>110998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4584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28702</xdr:rowOff>
    </xdr:from>
    <xdr:to>
      <xdr:col>73</xdr:col>
      <xdr:colOff>180975</xdr:colOff>
      <xdr:row>55</xdr:row>
      <xdr:rowOff>83566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458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504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xdr:rowOff>
    </xdr:from>
    <xdr:to>
      <xdr:col>82</xdr:col>
      <xdr:colOff>158750</xdr:colOff>
      <xdr:row>55</xdr:row>
      <xdr:rowOff>116078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31005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60198</xdr:rowOff>
    </xdr:from>
    <xdr:to>
      <xdr:col>78</xdr:col>
      <xdr:colOff>120650</xdr:colOff>
      <xdr:row>55</xdr:row>
      <xdr:rowOff>161798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525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149352</xdr:rowOff>
    </xdr:from>
    <xdr:to>
      <xdr:col>74</xdr:col>
      <xdr:colOff>31750</xdr:colOff>
      <xdr:row>55</xdr:row>
      <xdr:rowOff>79502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89679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32766</xdr:rowOff>
    </xdr:from>
    <xdr:to>
      <xdr:col>69</xdr:col>
      <xdr:colOff>142875</xdr:colOff>
      <xdr:row>55</xdr:row>
      <xdr:rowOff>134366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144543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23622</xdr:rowOff>
    </xdr:from>
    <xdr:to>
      <xdr:col>65</xdr:col>
      <xdr:colOff>53975</xdr:colOff>
      <xdr:row>55</xdr:row>
      <xdr:rowOff>125222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135399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全国平均、福島県平均を大きく上回っており、増加傾向である。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一部事務組合や各団体への補助金が年々、増加しており見直しを求められています。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39</xdr:row>
      <xdr:rowOff>1270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5523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40132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729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129286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586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全国平均、福島県平均および類似団体平均を上回っている状況です。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毎年、新規の地方債を発行していますが、令和９年度から令和１１年度にかけて償還が終了するものも多く、定期的に繰上償還を行っているため、数値はほぼ横ばいで推移しています。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今後も大規模な地方債発行や各種事業による借入が予定されているため公債費の平準化を図るとともに推移を見据えながら事業の取捨選択を行っていく必要があると考えています。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15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5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152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168911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152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162577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％となっており、ここ数年は大きく増加傾向である。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今後も事業の効果を検証し、さらに行財政改革を推進し、全体での歳出削減に努める必要がある。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147574</xdr:rowOff>
    </xdr:from>
    <xdr:to>
      <xdr:col>82</xdr:col>
      <xdr:colOff>107950</xdr:colOff>
      <xdr:row>75</xdr:row>
      <xdr:rowOff>131572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3487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124714</xdr:rowOff>
    </xdr:from>
    <xdr:to>
      <xdr:col>78</xdr:col>
      <xdr:colOff>69850</xdr:colOff>
      <xdr:row>74</xdr:row>
      <xdr:rowOff>147574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640564"/>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44704</xdr:rowOff>
    </xdr:from>
    <xdr:to>
      <xdr:col>73</xdr:col>
      <xdr:colOff>180975</xdr:colOff>
      <xdr:row>73</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56055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44704</xdr:rowOff>
    </xdr:from>
    <xdr:to>
      <xdr:col>69</xdr:col>
      <xdr:colOff>92075</xdr:colOff>
      <xdr:row>73</xdr:row>
      <xdr:rowOff>90424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5605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80772</xdr:rowOff>
    </xdr:from>
    <xdr:to>
      <xdr:col>82</xdr:col>
      <xdr:colOff>158750</xdr:colOff>
      <xdr:row>76</xdr:row>
      <xdr:rowOff>10922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52849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96774</xdr:rowOff>
    </xdr:from>
    <xdr:to>
      <xdr:col>78</xdr:col>
      <xdr:colOff>120650</xdr:colOff>
      <xdr:row>75</xdr:row>
      <xdr:rowOff>26924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37101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5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73914</xdr:rowOff>
    </xdr:from>
    <xdr:to>
      <xdr:col>74</xdr:col>
      <xdr:colOff>31750</xdr:colOff>
      <xdr:row>74</xdr:row>
      <xdr:rowOff>4064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14241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165354</xdr:rowOff>
    </xdr:from>
    <xdr:to>
      <xdr:col>69</xdr:col>
      <xdr:colOff>142875</xdr:colOff>
      <xdr:row>73</xdr:row>
      <xdr:rowOff>95504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105681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78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39624</xdr:rowOff>
    </xdr:from>
    <xdr:to>
      <xdr:col>65</xdr:col>
      <xdr:colOff>53975</xdr:colOff>
      <xdr:row>73</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5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151401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32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76807</xdr:rowOff>
    </xdr:from>
    <xdr:to>
      <xdr:col>29</xdr:col>
      <xdr:colOff>127000</xdr:colOff>
      <xdr:row>17</xdr:row>
      <xdr:rowOff>157130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7632"/>
          <a:ext cx="647700" cy="251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157130</xdr:rowOff>
    </xdr:from>
    <xdr:to>
      <xdr:col>26</xdr:col>
      <xdr:colOff>50800</xdr:colOff>
      <xdr:row>18</xdr:row>
      <xdr:rowOff>4409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9405"/>
          <a:ext cx="698500" cy="1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4409</xdr:rowOff>
    </xdr:from>
    <xdr:to>
      <xdr:col>22</xdr:col>
      <xdr:colOff>114300</xdr:colOff>
      <xdr:row>18</xdr:row>
      <xdr:rowOff>74292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8134"/>
          <a:ext cx="698500" cy="69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74292</xdr:rowOff>
    </xdr:from>
    <xdr:to>
      <xdr:col>18</xdr:col>
      <xdr:colOff>177800</xdr:colOff>
      <xdr:row>19</xdr:row>
      <xdr:rowOff>32032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8017"/>
          <a:ext cx="698500" cy="12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26007</xdr:rowOff>
    </xdr:from>
    <xdr:to>
      <xdr:col>29</xdr:col>
      <xdr:colOff>177800</xdr:colOff>
      <xdr:row>16</xdr:row>
      <xdr:rowOff>127607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42534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106330</xdr:rowOff>
    </xdr:from>
    <xdr:to>
      <xdr:col>26</xdr:col>
      <xdr:colOff>101600</xdr:colOff>
      <xdr:row>18</xdr:row>
      <xdr:rowOff>36480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8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21257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4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125059</xdr:rowOff>
    </xdr:from>
    <xdr:to>
      <xdr:col>22</xdr:col>
      <xdr:colOff>165100</xdr:colOff>
      <xdr:row>18</xdr:row>
      <xdr:rowOff>55209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39986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23492</xdr:rowOff>
    </xdr:from>
    <xdr:to>
      <xdr:col>19</xdr:col>
      <xdr:colOff>38100</xdr:colOff>
      <xdr:row>18</xdr:row>
      <xdr:rowOff>125092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109869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152682</xdr:rowOff>
    </xdr:from>
    <xdr:to>
      <xdr:col>15</xdr:col>
      <xdr:colOff>101600</xdr:colOff>
      <xdr:row>19</xdr:row>
      <xdr:rowOff>82832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67609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45793</xdr:rowOff>
    </xdr:from>
    <xdr:to>
      <xdr:col>29</xdr:col>
      <xdr:colOff>127000</xdr:colOff>
      <xdr:row>36</xdr:row>
      <xdr:rowOff>113154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9043"/>
          <a:ext cx="6477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72944</xdr:rowOff>
    </xdr:from>
    <xdr:to>
      <xdr:col>26</xdr:col>
      <xdr:colOff>50800</xdr:colOff>
      <xdr:row>36</xdr:row>
      <xdr:rowOff>113154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26194"/>
          <a:ext cx="698500" cy="40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72944</xdr:rowOff>
    </xdr:from>
    <xdr:to>
      <xdr:col>22</xdr:col>
      <xdr:colOff>114300</xdr:colOff>
      <xdr:row>36</xdr:row>
      <xdr:rowOff>105008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26194"/>
          <a:ext cx="698500" cy="32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95453</xdr:rowOff>
    </xdr:from>
    <xdr:to>
      <xdr:col>18</xdr:col>
      <xdr:colOff>177800</xdr:colOff>
      <xdr:row>36</xdr:row>
      <xdr:rowOff>105008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48703"/>
          <a:ext cx="698500" cy="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337893</xdr:rowOff>
    </xdr:from>
    <xdr:to>
      <xdr:col>29</xdr:col>
      <xdr:colOff>177800</xdr:colOff>
      <xdr:row>36</xdr:row>
      <xdr:rowOff>96593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309970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62354</xdr:rowOff>
    </xdr:from>
    <xdr:to>
      <xdr:col>26</xdr:col>
      <xdr:colOff>101600</xdr:colOff>
      <xdr:row>36</xdr:row>
      <xdr:rowOff>163954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5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148731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22144</xdr:rowOff>
    </xdr:from>
    <xdr:to>
      <xdr:col>22</xdr:col>
      <xdr:colOff>165100</xdr:colOff>
      <xdr:row>36</xdr:row>
      <xdr:rowOff>123744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7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108521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54208</xdr:rowOff>
    </xdr:from>
    <xdr:to>
      <xdr:col>19</xdr:col>
      <xdr:colOff>38100</xdr:colOff>
      <xdr:row>36</xdr:row>
      <xdr:rowOff>155808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140585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44653</xdr:rowOff>
    </xdr:from>
    <xdr:to>
      <xdr:col>15</xdr:col>
      <xdr:colOff>101600</xdr:colOff>
      <xdr:row>36</xdr:row>
      <xdr:rowOff>146253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9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131030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
5,106
118.27
4,876,327
4,628,838
208,381
3,023,155
3,695,863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5093</xdr:rowOff>
    </xdr:from>
    <xdr:to>
      <xdr:col>24</xdr:col>
      <xdr:colOff>63500</xdr:colOff>
      <xdr:row>37</xdr:row>
      <xdr:rowOff>79784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7293"/>
          <a:ext cx="838200" cy="24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61077</xdr:rowOff>
    </xdr:from>
    <xdr:to>
      <xdr:col>19</xdr:col>
      <xdr:colOff>177800</xdr:colOff>
      <xdr:row>37</xdr:row>
      <xdr:rowOff>79784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04727"/>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61077</xdr:rowOff>
    </xdr:from>
    <xdr:to>
      <xdr:col>15</xdr:col>
      <xdr:colOff>50800</xdr:colOff>
      <xdr:row>37</xdr:row>
      <xdr:rowOff>84600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4727"/>
          <a:ext cx="8890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84600</xdr:rowOff>
    </xdr:from>
    <xdr:to>
      <xdr:col>10</xdr:col>
      <xdr:colOff>114300</xdr:colOff>
      <xdr:row>38</xdr:row>
      <xdr:rowOff>19868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8250"/>
          <a:ext cx="889000" cy="1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125743</xdr:rowOff>
    </xdr:from>
    <xdr:to>
      <xdr:col>24</xdr:col>
      <xdr:colOff>114300</xdr:colOff>
      <xdr:row>36</xdr:row>
      <xdr:rowOff>55893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148620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28984</xdr:rowOff>
    </xdr:from>
    <xdr:to>
      <xdr:col>20</xdr:col>
      <xdr:colOff>38100</xdr:colOff>
      <xdr:row>37</xdr:row>
      <xdr:rowOff>130584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121711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46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10277</xdr:rowOff>
    </xdr:from>
    <xdr:to>
      <xdr:col>15</xdr:col>
      <xdr:colOff>101600</xdr:colOff>
      <xdr:row>37</xdr:row>
      <xdr:rowOff>111877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128404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2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33800</xdr:rowOff>
    </xdr:from>
    <xdr:to>
      <xdr:col>10</xdr:col>
      <xdr:colOff>165100</xdr:colOff>
      <xdr:row>37</xdr:row>
      <xdr:rowOff>135400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151927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5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140518</xdr:rowOff>
    </xdr:from>
    <xdr:to>
      <xdr:col>6</xdr:col>
      <xdr:colOff>38100</xdr:colOff>
      <xdr:row>38</xdr:row>
      <xdr:rowOff>70668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61795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7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89540</xdr:rowOff>
    </xdr:from>
    <xdr:to>
      <xdr:col>24</xdr:col>
      <xdr:colOff>63500</xdr:colOff>
      <xdr:row>58</xdr:row>
      <xdr:rowOff>100968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3640"/>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89540</xdr:rowOff>
    </xdr:from>
    <xdr:to>
      <xdr:col>19</xdr:col>
      <xdr:colOff>177800</xdr:colOff>
      <xdr:row>58</xdr:row>
      <xdr:rowOff>102429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3640"/>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102429</xdr:rowOff>
    </xdr:from>
    <xdr:to>
      <xdr:col>15</xdr:col>
      <xdr:colOff>50800</xdr:colOff>
      <xdr:row>58</xdr:row>
      <xdr:rowOff>105955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652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105955</xdr:rowOff>
    </xdr:from>
    <xdr:to>
      <xdr:col>10</xdr:col>
      <xdr:colOff>114300</xdr:colOff>
      <xdr:row>58</xdr:row>
      <xdr:rowOff>112988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0055"/>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50168</xdr:rowOff>
    </xdr:from>
    <xdr:to>
      <xdr:col>24</xdr:col>
      <xdr:colOff>114300</xdr:colOff>
      <xdr:row>58</xdr:row>
      <xdr:rowOff>151768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38740</xdr:rowOff>
    </xdr:from>
    <xdr:to>
      <xdr:col>20</xdr:col>
      <xdr:colOff>38100</xdr:colOff>
      <xdr:row>58</xdr:row>
      <xdr:rowOff>140340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156867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51629</xdr:rowOff>
    </xdr:from>
    <xdr:to>
      <xdr:col>15</xdr:col>
      <xdr:colOff>101600</xdr:colOff>
      <xdr:row>58</xdr:row>
      <xdr:rowOff>153229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169756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55155</xdr:rowOff>
    </xdr:from>
    <xdr:to>
      <xdr:col>10</xdr:col>
      <xdr:colOff>165100</xdr:colOff>
      <xdr:row>58</xdr:row>
      <xdr:rowOff>156755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1832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62188</xdr:rowOff>
    </xdr:from>
    <xdr:to>
      <xdr:col>6</xdr:col>
      <xdr:colOff>38100</xdr:colOff>
      <xdr:row>58</xdr:row>
      <xdr:rowOff>163788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8865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83274</xdr:rowOff>
    </xdr:from>
    <xdr:to>
      <xdr:col>24</xdr:col>
      <xdr:colOff>63500</xdr:colOff>
      <xdr:row>78</xdr:row>
      <xdr:rowOff>93726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56374"/>
          <a:ext cx="8382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81471</xdr:rowOff>
    </xdr:from>
    <xdr:to>
      <xdr:col>19</xdr:col>
      <xdr:colOff>177800</xdr:colOff>
      <xdr:row>78</xdr:row>
      <xdr:rowOff>83274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54571"/>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81471</xdr:rowOff>
    </xdr:from>
    <xdr:to>
      <xdr:col>15</xdr:col>
      <xdr:colOff>50800</xdr:colOff>
      <xdr:row>78</xdr:row>
      <xdr:rowOff>96813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4571"/>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78436</xdr:rowOff>
    </xdr:from>
    <xdr:to>
      <xdr:col>10</xdr:col>
      <xdr:colOff>114300</xdr:colOff>
      <xdr:row>78</xdr:row>
      <xdr:rowOff>96813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51536"/>
          <a:ext cx="889000" cy="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42926</xdr:rowOff>
    </xdr:from>
    <xdr:to>
      <xdr:col>24</xdr:col>
      <xdr:colOff>114300</xdr:colOff>
      <xdr:row>78</xdr:row>
      <xdr:rowOff>144526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129303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32474</xdr:rowOff>
    </xdr:from>
    <xdr:to>
      <xdr:col>20</xdr:col>
      <xdr:colOff>38100</xdr:colOff>
      <xdr:row>78</xdr:row>
      <xdr:rowOff>134074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125201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9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30671</xdr:rowOff>
    </xdr:from>
    <xdr:to>
      <xdr:col>15</xdr:col>
      <xdr:colOff>101600</xdr:colOff>
      <xdr:row>78</xdr:row>
      <xdr:rowOff>132271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123398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46013</xdr:rowOff>
    </xdr:from>
    <xdr:to>
      <xdr:col>10</xdr:col>
      <xdr:colOff>165100</xdr:colOff>
      <xdr:row>78</xdr:row>
      <xdr:rowOff>147613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138740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27636</xdr:rowOff>
    </xdr:from>
    <xdr:to>
      <xdr:col>6</xdr:col>
      <xdr:colOff>38100</xdr:colOff>
      <xdr:row>78</xdr:row>
      <xdr:rowOff>129236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120363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4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170506</xdr:rowOff>
    </xdr:from>
    <xdr:to>
      <xdr:col>24</xdr:col>
      <xdr:colOff>63500</xdr:colOff>
      <xdr:row>97</xdr:row>
      <xdr:rowOff>104420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29706"/>
          <a:ext cx="838200" cy="10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104420</xdr:rowOff>
    </xdr:from>
    <xdr:to>
      <xdr:col>19</xdr:col>
      <xdr:colOff>177800</xdr:colOff>
      <xdr:row>97</xdr:row>
      <xdr:rowOff>149769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35070"/>
          <a:ext cx="889000" cy="4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73940</xdr:rowOff>
    </xdr:from>
    <xdr:to>
      <xdr:col>15</xdr:col>
      <xdr:colOff>50800</xdr:colOff>
      <xdr:row>97</xdr:row>
      <xdr:rowOff>149769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04590"/>
          <a:ext cx="889000" cy="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73940</xdr:rowOff>
    </xdr:from>
    <xdr:to>
      <xdr:col>10</xdr:col>
      <xdr:colOff>114300</xdr:colOff>
      <xdr:row>98</xdr:row>
      <xdr:rowOff>54649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4590"/>
          <a:ext cx="889000" cy="1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119706</xdr:rowOff>
    </xdr:from>
    <xdr:to>
      <xdr:col>24</xdr:col>
      <xdr:colOff>114300</xdr:colOff>
      <xdr:row>97</xdr:row>
      <xdr:rowOff>49856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98133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53620</xdr:rowOff>
    </xdr:from>
    <xdr:to>
      <xdr:col>20</xdr:col>
      <xdr:colOff>38100</xdr:colOff>
      <xdr:row>97</xdr:row>
      <xdr:rowOff>155220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146347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98969</xdr:rowOff>
    </xdr:from>
    <xdr:to>
      <xdr:col>15</xdr:col>
      <xdr:colOff>101600</xdr:colOff>
      <xdr:row>98</xdr:row>
      <xdr:rowOff>29119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20246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23140</xdr:rowOff>
    </xdr:from>
    <xdr:to>
      <xdr:col>10</xdr:col>
      <xdr:colOff>165100</xdr:colOff>
      <xdr:row>97</xdr:row>
      <xdr:rowOff>124740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115867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3849</xdr:rowOff>
    </xdr:from>
    <xdr:to>
      <xdr:col>6</xdr:col>
      <xdr:colOff>38100</xdr:colOff>
      <xdr:row>98</xdr:row>
      <xdr:rowOff>105449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96576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148482</xdr:rowOff>
    </xdr:from>
    <xdr:to>
      <xdr:col>55</xdr:col>
      <xdr:colOff>0</xdr:colOff>
      <xdr:row>36</xdr:row>
      <xdr:rowOff>120406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9232"/>
          <a:ext cx="838200" cy="14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90711</xdr:rowOff>
    </xdr:from>
    <xdr:to>
      <xdr:col>50</xdr:col>
      <xdr:colOff>114300</xdr:colOff>
      <xdr:row>36</xdr:row>
      <xdr:rowOff>120406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62911"/>
          <a:ext cx="889000" cy="2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115019</xdr:rowOff>
    </xdr:from>
    <xdr:to>
      <xdr:col>45</xdr:col>
      <xdr:colOff>177800</xdr:colOff>
      <xdr:row>36</xdr:row>
      <xdr:rowOff>90711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15769"/>
          <a:ext cx="8890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129211</xdr:rowOff>
    </xdr:from>
    <xdr:to>
      <xdr:col>41</xdr:col>
      <xdr:colOff>50800</xdr:colOff>
      <xdr:row>35</xdr:row>
      <xdr:rowOff>115019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87061"/>
          <a:ext cx="889000" cy="3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97682</xdr:rowOff>
    </xdr:from>
    <xdr:to>
      <xdr:col>55</xdr:col>
      <xdr:colOff>50800</xdr:colOff>
      <xdr:row>36</xdr:row>
      <xdr:rowOff>27832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76109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69606</xdr:rowOff>
    </xdr:from>
    <xdr:to>
      <xdr:col>50</xdr:col>
      <xdr:colOff>165100</xdr:colOff>
      <xdr:row>36</xdr:row>
      <xdr:rowOff>171206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162333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39911</xdr:rowOff>
    </xdr:from>
    <xdr:to>
      <xdr:col>46</xdr:col>
      <xdr:colOff>38100</xdr:colOff>
      <xdr:row>36</xdr:row>
      <xdr:rowOff>141511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132638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0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64219</xdr:rowOff>
    </xdr:from>
    <xdr:to>
      <xdr:col>41</xdr:col>
      <xdr:colOff>101600</xdr:colOff>
      <xdr:row>35</xdr:row>
      <xdr:rowOff>165819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10896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4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78411</xdr:rowOff>
    </xdr:from>
    <xdr:to>
      <xdr:col>36</xdr:col>
      <xdr:colOff>165100</xdr:colOff>
      <xdr:row>34</xdr:row>
      <xdr:rowOff>8561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25088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1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127631</xdr:rowOff>
    </xdr:from>
    <xdr:to>
      <xdr:col>55</xdr:col>
      <xdr:colOff>0</xdr:colOff>
      <xdr:row>58</xdr:row>
      <xdr:rowOff>156399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71731"/>
          <a:ext cx="838200" cy="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137928</xdr:rowOff>
    </xdr:from>
    <xdr:to>
      <xdr:col>50</xdr:col>
      <xdr:colOff>114300</xdr:colOff>
      <xdr:row>58</xdr:row>
      <xdr:rowOff>156399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82028"/>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137928</xdr:rowOff>
    </xdr:from>
    <xdr:to>
      <xdr:col>45</xdr:col>
      <xdr:colOff>177800</xdr:colOff>
      <xdr:row>58</xdr:row>
      <xdr:rowOff>160599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82028"/>
          <a:ext cx="889000" cy="2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132945</xdr:rowOff>
    </xdr:from>
    <xdr:to>
      <xdr:col>41</xdr:col>
      <xdr:colOff>50800</xdr:colOff>
      <xdr:row>58</xdr:row>
      <xdr:rowOff>160599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77045"/>
          <a:ext cx="889000" cy="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76831</xdr:rowOff>
    </xdr:from>
    <xdr:to>
      <xdr:col>55</xdr:col>
      <xdr:colOff>50800</xdr:colOff>
      <xdr:row>59</xdr:row>
      <xdr:rowOff>6981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55258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105599</xdr:rowOff>
    </xdr:from>
    <xdr:to>
      <xdr:col>50</xdr:col>
      <xdr:colOff>165100</xdr:colOff>
      <xdr:row>59</xdr:row>
      <xdr:rowOff>35749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4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26876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4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87128</xdr:rowOff>
    </xdr:from>
    <xdr:to>
      <xdr:col>46</xdr:col>
      <xdr:colOff>38100</xdr:colOff>
      <xdr:row>59</xdr:row>
      <xdr:rowOff>17278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33805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0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109799</xdr:rowOff>
    </xdr:from>
    <xdr:to>
      <xdr:col>41</xdr:col>
      <xdr:colOff>101600</xdr:colOff>
      <xdr:row>59</xdr:row>
      <xdr:rowOff>39949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31076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82145</xdr:rowOff>
    </xdr:from>
    <xdr:to>
      <xdr:col>36</xdr:col>
      <xdr:colOff>165100</xdr:colOff>
      <xdr:row>59</xdr:row>
      <xdr:rowOff>12295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2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3422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1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114498</xdr:rowOff>
    </xdr:from>
    <xdr:to>
      <xdr:col>55</xdr:col>
      <xdr:colOff>0</xdr:colOff>
      <xdr:row>78</xdr:row>
      <xdr:rowOff>125360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87598"/>
          <a:ext cx="838200" cy="1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125360</xdr:rowOff>
    </xdr:from>
    <xdr:to>
      <xdr:col>50</xdr:col>
      <xdr:colOff>114300</xdr:colOff>
      <xdr:row>78</xdr:row>
      <xdr:rowOff>126761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98460"/>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67348</xdr:rowOff>
    </xdr:from>
    <xdr:to>
      <xdr:col>45</xdr:col>
      <xdr:colOff>177800</xdr:colOff>
      <xdr:row>78</xdr:row>
      <xdr:rowOff>126761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40448"/>
          <a:ext cx="889000" cy="5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59679</xdr:rowOff>
    </xdr:from>
    <xdr:to>
      <xdr:col>41</xdr:col>
      <xdr:colOff>50800</xdr:colOff>
      <xdr:row>78</xdr:row>
      <xdr:rowOff>67348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32779"/>
          <a:ext cx="8890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63698</xdr:rowOff>
    </xdr:from>
    <xdr:to>
      <xdr:col>55</xdr:col>
      <xdr:colOff>50800</xdr:colOff>
      <xdr:row>78</xdr:row>
      <xdr:rowOff>165298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74560</xdr:rowOff>
    </xdr:from>
    <xdr:to>
      <xdr:col>50</xdr:col>
      <xdr:colOff>165100</xdr:colOff>
      <xdr:row>79</xdr:row>
      <xdr:rowOff>4710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167287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75961</xdr:rowOff>
    </xdr:from>
    <xdr:to>
      <xdr:col>46</xdr:col>
      <xdr:colOff>38100</xdr:colOff>
      <xdr:row>79</xdr:row>
      <xdr:rowOff>6111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168688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16548</xdr:rowOff>
    </xdr:from>
    <xdr:to>
      <xdr:col>41</xdr:col>
      <xdr:colOff>101600</xdr:colOff>
      <xdr:row>78</xdr:row>
      <xdr:rowOff>118148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134675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6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8879</xdr:rowOff>
    </xdr:from>
    <xdr:to>
      <xdr:col>36</xdr:col>
      <xdr:colOff>165100</xdr:colOff>
      <xdr:row>78</xdr:row>
      <xdr:rowOff>110479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101606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7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160948</xdr:rowOff>
    </xdr:from>
    <xdr:to>
      <xdr:col>55</xdr:col>
      <xdr:colOff>0</xdr:colOff>
      <xdr:row>98</xdr:row>
      <xdr:rowOff>30235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91598"/>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30235</xdr:rowOff>
    </xdr:from>
    <xdr:to>
      <xdr:col>50</xdr:col>
      <xdr:colOff>114300</xdr:colOff>
      <xdr:row>98</xdr:row>
      <xdr:rowOff>33573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32335"/>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33573</xdr:rowOff>
    </xdr:from>
    <xdr:to>
      <xdr:col>45</xdr:col>
      <xdr:colOff>177800</xdr:colOff>
      <xdr:row>98</xdr:row>
      <xdr:rowOff>87998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35673"/>
          <a:ext cx="889000" cy="5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48982</xdr:rowOff>
    </xdr:from>
    <xdr:to>
      <xdr:col>41</xdr:col>
      <xdr:colOff>50800</xdr:colOff>
      <xdr:row>98</xdr:row>
      <xdr:rowOff>87998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51082"/>
          <a:ext cx="889000" cy="3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110148</xdr:rowOff>
    </xdr:from>
    <xdr:to>
      <xdr:col>55</xdr:col>
      <xdr:colOff>50800</xdr:colOff>
      <xdr:row>98</xdr:row>
      <xdr:rowOff>40298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133025</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150885</xdr:rowOff>
    </xdr:from>
    <xdr:to>
      <xdr:col>50</xdr:col>
      <xdr:colOff>165100</xdr:colOff>
      <xdr:row>98</xdr:row>
      <xdr:rowOff>81035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8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97562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5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154223</xdr:rowOff>
    </xdr:from>
    <xdr:to>
      <xdr:col>46</xdr:col>
      <xdr:colOff>38100</xdr:colOff>
      <xdr:row>98</xdr:row>
      <xdr:rowOff>84373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100900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37198</xdr:rowOff>
    </xdr:from>
    <xdr:to>
      <xdr:col>41</xdr:col>
      <xdr:colOff>101600</xdr:colOff>
      <xdr:row>98</xdr:row>
      <xdr:rowOff>138798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129925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169632</xdr:rowOff>
    </xdr:from>
    <xdr:to>
      <xdr:col>36</xdr:col>
      <xdr:colOff>165100</xdr:colOff>
      <xdr:row>98</xdr:row>
      <xdr:rowOff>99782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139654</xdr:rowOff>
    </xdr:from>
    <xdr:to>
      <xdr:col>85</xdr:col>
      <xdr:colOff>127000</xdr:colOff>
      <xdr:row>38</xdr:row>
      <xdr:rowOff>139664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754"/>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158363</xdr:rowOff>
    </xdr:from>
    <xdr:to>
      <xdr:col>81</xdr:col>
      <xdr:colOff>50800</xdr:colOff>
      <xdr:row>38</xdr:row>
      <xdr:rowOff>139654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02013"/>
          <a:ext cx="889000" cy="1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4963</xdr:rowOff>
    </xdr:from>
    <xdr:to>
      <xdr:col>76</xdr:col>
      <xdr:colOff>114300</xdr:colOff>
      <xdr:row>37</xdr:row>
      <xdr:rowOff>158363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48613"/>
          <a:ext cx="889000" cy="1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69181</xdr:rowOff>
    </xdr:from>
    <xdr:to>
      <xdr:col>71</xdr:col>
      <xdr:colOff>177800</xdr:colOff>
      <xdr:row>37</xdr:row>
      <xdr:rowOff>4963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898481"/>
          <a:ext cx="889000" cy="4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88864</xdr:rowOff>
    </xdr:from>
    <xdr:to>
      <xdr:col>85</xdr:col>
      <xdr:colOff>177800</xdr:colOff>
      <xdr:row>39</xdr:row>
      <xdr:rowOff>19014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3791</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8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88854</xdr:rowOff>
    </xdr:from>
    <xdr:to>
      <xdr:col>81</xdr:col>
      <xdr:colOff>101600</xdr:colOff>
      <xdr:row>39</xdr:row>
      <xdr:rowOff>19004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10131</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107563</xdr:rowOff>
    </xdr:from>
    <xdr:to>
      <xdr:col>76</xdr:col>
      <xdr:colOff>165100</xdr:colOff>
      <xdr:row>38</xdr:row>
      <xdr:rowOff>37712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5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54240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2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125613</xdr:rowOff>
    </xdr:from>
    <xdr:to>
      <xdr:col>72</xdr:col>
      <xdr:colOff>38100</xdr:colOff>
      <xdr:row>37</xdr:row>
      <xdr:rowOff>55763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72290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07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18381</xdr:rowOff>
    </xdr:from>
    <xdr:to>
      <xdr:col>67</xdr:col>
      <xdr:colOff>101600</xdr:colOff>
      <xdr:row>34</xdr:row>
      <xdr:rowOff>119981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8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136508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56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171178</xdr:rowOff>
    </xdr:from>
    <xdr:to>
      <xdr:col>85</xdr:col>
      <xdr:colOff>127000</xdr:colOff>
      <xdr:row>74</xdr:row>
      <xdr:rowOff>26086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515578"/>
          <a:ext cx="838200" cy="1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171178</xdr:rowOff>
    </xdr:from>
    <xdr:to>
      <xdr:col>81</xdr:col>
      <xdr:colOff>50800</xdr:colOff>
      <xdr:row>74</xdr:row>
      <xdr:rowOff>140786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515578"/>
          <a:ext cx="889000" cy="3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44676</xdr:rowOff>
    </xdr:from>
    <xdr:to>
      <xdr:col>76</xdr:col>
      <xdr:colOff>114300</xdr:colOff>
      <xdr:row>74</xdr:row>
      <xdr:rowOff>140786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560526"/>
          <a:ext cx="889000" cy="26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44676</xdr:rowOff>
    </xdr:from>
    <xdr:to>
      <xdr:col>71</xdr:col>
      <xdr:colOff>177800</xdr:colOff>
      <xdr:row>75</xdr:row>
      <xdr:rowOff>63547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560526"/>
          <a:ext cx="889000" cy="36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146736</xdr:rowOff>
    </xdr:from>
    <xdr:to>
      <xdr:col>85</xdr:col>
      <xdr:colOff>177800</xdr:colOff>
      <xdr:row>74</xdr:row>
      <xdr:rowOff>76886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66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169613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1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120378</xdr:rowOff>
    </xdr:from>
    <xdr:to>
      <xdr:col>81</xdr:col>
      <xdr:colOff>101600</xdr:colOff>
      <xdr:row>73</xdr:row>
      <xdr:rowOff>50528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46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67055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24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89986</xdr:rowOff>
    </xdr:from>
    <xdr:to>
      <xdr:col>76</xdr:col>
      <xdr:colOff>165100</xdr:colOff>
      <xdr:row>75</xdr:row>
      <xdr:rowOff>20136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36663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5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165326</xdr:rowOff>
    </xdr:from>
    <xdr:to>
      <xdr:col>72</xdr:col>
      <xdr:colOff>38100</xdr:colOff>
      <xdr:row>73</xdr:row>
      <xdr:rowOff>95476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5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112003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28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12747</xdr:rowOff>
    </xdr:from>
    <xdr:to>
      <xdr:col>67</xdr:col>
      <xdr:colOff>101600</xdr:colOff>
      <xdr:row>75</xdr:row>
      <xdr:rowOff>114347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130874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4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24718</xdr:rowOff>
    </xdr:from>
    <xdr:to>
      <xdr:col>85</xdr:col>
      <xdr:colOff>127000</xdr:colOff>
      <xdr:row>99</xdr:row>
      <xdr:rowOff>52698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8268"/>
          <a:ext cx="8382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131490</xdr:rowOff>
    </xdr:from>
    <xdr:to>
      <xdr:col>81</xdr:col>
      <xdr:colOff>50800</xdr:colOff>
      <xdr:row>99</xdr:row>
      <xdr:rowOff>24718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33590"/>
          <a:ext cx="889000" cy="6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131490</xdr:rowOff>
    </xdr:from>
    <xdr:to>
      <xdr:col>76</xdr:col>
      <xdr:colOff>114300</xdr:colOff>
      <xdr:row>99</xdr:row>
      <xdr:rowOff>17680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33590"/>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17680</xdr:rowOff>
    </xdr:from>
    <xdr:to>
      <xdr:col>71</xdr:col>
      <xdr:colOff>177800</xdr:colOff>
      <xdr:row>99</xdr:row>
      <xdr:rowOff>59091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1230"/>
          <a:ext cx="889000" cy="4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1898</xdr:rowOff>
    </xdr:from>
    <xdr:to>
      <xdr:col>85</xdr:col>
      <xdr:colOff>177800</xdr:colOff>
      <xdr:row>99</xdr:row>
      <xdr:rowOff>103498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145368</xdr:rowOff>
    </xdr:from>
    <xdr:to>
      <xdr:col>81</xdr:col>
      <xdr:colOff>101600</xdr:colOff>
      <xdr:row>99</xdr:row>
      <xdr:rowOff>75518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92045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2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80690</xdr:rowOff>
    </xdr:from>
    <xdr:to>
      <xdr:col>76</xdr:col>
      <xdr:colOff>165100</xdr:colOff>
      <xdr:row>99</xdr:row>
      <xdr:rowOff>10840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27367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65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138330</xdr:rowOff>
    </xdr:from>
    <xdr:to>
      <xdr:col>72</xdr:col>
      <xdr:colOff>38100</xdr:colOff>
      <xdr:row>99</xdr:row>
      <xdr:rowOff>68480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85007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8291</xdr:rowOff>
    </xdr:from>
    <xdr:to>
      <xdr:col>67</xdr:col>
      <xdr:colOff>101600</xdr:colOff>
      <xdr:row>99</xdr:row>
      <xdr:rowOff>109891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101018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7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161379</xdr:rowOff>
    </xdr:from>
    <xdr:to>
      <xdr:col>116</xdr:col>
      <xdr:colOff>63500</xdr:colOff>
      <xdr:row>59</xdr:row>
      <xdr:rowOff>7417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05479"/>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159265</xdr:rowOff>
    </xdr:from>
    <xdr:to>
      <xdr:col>111</xdr:col>
      <xdr:colOff>177800</xdr:colOff>
      <xdr:row>58</xdr:row>
      <xdr:rowOff>161379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03365"/>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151626</xdr:rowOff>
    </xdr:from>
    <xdr:to>
      <xdr:col>107</xdr:col>
      <xdr:colOff>50800</xdr:colOff>
      <xdr:row>58</xdr:row>
      <xdr:rowOff>159265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95726"/>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144520</xdr:rowOff>
    </xdr:from>
    <xdr:to>
      <xdr:col>102</xdr:col>
      <xdr:colOff>114300</xdr:colOff>
      <xdr:row>58</xdr:row>
      <xdr:rowOff>151626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8620"/>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128067</xdr:rowOff>
    </xdr:from>
    <xdr:to>
      <xdr:col>116</xdr:col>
      <xdr:colOff>114300</xdr:colOff>
      <xdr:row>59</xdr:row>
      <xdr:rowOff>58217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110579</xdr:rowOff>
    </xdr:from>
    <xdr:to>
      <xdr:col>112</xdr:col>
      <xdr:colOff>38100</xdr:colOff>
      <xdr:row>59</xdr:row>
      <xdr:rowOff>40729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31856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4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108465</xdr:rowOff>
    </xdr:from>
    <xdr:to>
      <xdr:col>107</xdr:col>
      <xdr:colOff>101600</xdr:colOff>
      <xdr:row>59</xdr:row>
      <xdr:rowOff>38615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55142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100826</xdr:rowOff>
    </xdr:from>
    <xdr:to>
      <xdr:col>102</xdr:col>
      <xdr:colOff>165100</xdr:colOff>
      <xdr:row>59</xdr:row>
      <xdr:rowOff>30976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47503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93720</xdr:rowOff>
    </xdr:from>
    <xdr:to>
      <xdr:col>98</xdr:col>
      <xdr:colOff>38100</xdr:colOff>
      <xdr:row>59</xdr:row>
      <xdr:rowOff>23870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40397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1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81015</xdr:rowOff>
    </xdr:from>
    <xdr:to>
      <xdr:col>116</xdr:col>
      <xdr:colOff>63500</xdr:colOff>
      <xdr:row>76</xdr:row>
      <xdr:rowOff>158331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111215"/>
          <a:ext cx="838200" cy="7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81015</xdr:rowOff>
    </xdr:from>
    <xdr:to>
      <xdr:col>111</xdr:col>
      <xdr:colOff>177800</xdr:colOff>
      <xdr:row>76</xdr:row>
      <xdr:rowOff>122653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11215"/>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107566</xdr:rowOff>
    </xdr:from>
    <xdr:to>
      <xdr:col>107</xdr:col>
      <xdr:colOff>50800</xdr:colOff>
      <xdr:row>76</xdr:row>
      <xdr:rowOff>122653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3776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107566</xdr:rowOff>
    </xdr:from>
    <xdr:to>
      <xdr:col>102</xdr:col>
      <xdr:colOff>114300</xdr:colOff>
      <xdr:row>76</xdr:row>
      <xdr:rowOff>118129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37766"/>
          <a:ext cx="889000" cy="1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107531</xdr:rowOff>
    </xdr:from>
    <xdr:to>
      <xdr:col>116</xdr:col>
      <xdr:colOff>114300</xdr:colOff>
      <xdr:row>77</xdr:row>
      <xdr:rowOff>37681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85958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30215</xdr:rowOff>
    </xdr:from>
    <xdr:to>
      <xdr:col>112</xdr:col>
      <xdr:colOff>38100</xdr:colOff>
      <xdr:row>76</xdr:row>
      <xdr:rowOff>131815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122942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71853</xdr:rowOff>
    </xdr:from>
    <xdr:to>
      <xdr:col>107</xdr:col>
      <xdr:colOff>101600</xdr:colOff>
      <xdr:row>77</xdr:row>
      <xdr:rowOff>2003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164580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9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56766</xdr:rowOff>
    </xdr:from>
    <xdr:to>
      <xdr:col>102</xdr:col>
      <xdr:colOff>165100</xdr:colOff>
      <xdr:row>76</xdr:row>
      <xdr:rowOff>158366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8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149493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7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67329</xdr:rowOff>
    </xdr:from>
    <xdr:to>
      <xdr:col>98</xdr:col>
      <xdr:colOff>38100</xdr:colOff>
      <xdr:row>76</xdr:row>
      <xdr:rowOff>168929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160056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人件費においては、ここ数年と比べると大幅な増額となっている。主な要因としては、会計年度任用職員制度の改正によるものと考えられる。建設事業費においては、令和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年度より事業数も増え、道路や橋の老朽化に伴い、更新整備事業が大幅に増額となっている。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年度に続き低所得者非課税世帯支援給付金事業・定額減税調整給付金事業による増額が主な要因である。公債費においては、全国平均、福島県平均を大きく上回っているが、令和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年度に繰上償還を行ったことにより前年度より減額となった。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駅周辺整備事業や庁舎建設事業等大規模な地方債発行や各種事業による借入を予定しているため、計画的に繰上償還を行い、公債費の平準化を図るとともに推移を見据えながら事業の取捨選択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
5,106
118.27
4,876,327
4,628,838
208,381
3,023,155
3,695,863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16147</xdr:rowOff>
    </xdr:from>
    <xdr:to>
      <xdr:col>24</xdr:col>
      <xdr:colOff>62865</xdr:colOff>
      <xdr:row>37</xdr:row>
      <xdr:rowOff>168873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1097"/>
          <a:ext cx="1270" cy="1181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1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168873</xdr:rowOff>
    </xdr:from>
    <xdr:to>
      <xdr:col>24</xdr:col>
      <xdr:colOff>152400</xdr:colOff>
      <xdr:row>37</xdr:row>
      <xdr:rowOff>168873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12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134274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16147</xdr:rowOff>
    </xdr:from>
    <xdr:to>
      <xdr:col>24</xdr:col>
      <xdr:colOff>152400</xdr:colOff>
      <xdr:row>31</xdr:row>
      <xdr:rowOff>16147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1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120977</xdr:rowOff>
    </xdr:from>
    <xdr:to>
      <xdr:col>24</xdr:col>
      <xdr:colOff>63500</xdr:colOff>
      <xdr:row>37</xdr:row>
      <xdr:rowOff>135563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0277"/>
          <a:ext cx="838200" cy="5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82349</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1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103922</xdr:rowOff>
    </xdr:from>
    <xdr:to>
      <xdr:col>24</xdr:col>
      <xdr:colOff>114300</xdr:colOff>
      <xdr:row>35</xdr:row>
      <xdr:rowOff>34072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3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135563</xdr:rowOff>
    </xdr:from>
    <xdr:to>
      <xdr:col>19</xdr:col>
      <xdr:colOff>177800</xdr:colOff>
      <xdr:row>38</xdr:row>
      <xdr:rowOff>62847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79213"/>
          <a:ext cx="889000" cy="9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137886</xdr:rowOff>
    </xdr:from>
    <xdr:to>
      <xdr:col>20</xdr:col>
      <xdr:colOff>38100</xdr:colOff>
      <xdr:row>35</xdr:row>
      <xdr:rowOff>68036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84563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74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8527</xdr:rowOff>
    </xdr:from>
    <xdr:to>
      <xdr:col>15</xdr:col>
      <xdr:colOff>50800</xdr:colOff>
      <xdr:row>38</xdr:row>
      <xdr:rowOff>62847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23627"/>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163467</xdr:rowOff>
    </xdr:from>
    <xdr:to>
      <xdr:col>15</xdr:col>
      <xdr:colOff>101600</xdr:colOff>
      <xdr:row>35</xdr:row>
      <xdr:rowOff>93617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110144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6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154178</xdr:rowOff>
    </xdr:from>
    <xdr:to>
      <xdr:col>10</xdr:col>
      <xdr:colOff>114300</xdr:colOff>
      <xdr:row>38</xdr:row>
      <xdr:rowOff>8527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97828"/>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29028</xdr:rowOff>
    </xdr:from>
    <xdr:to>
      <xdr:col>10</xdr:col>
      <xdr:colOff>165100</xdr:colOff>
      <xdr:row>35</xdr:row>
      <xdr:rowOff>130628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147155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47861</xdr:rowOff>
    </xdr:from>
    <xdr:to>
      <xdr:col>6</xdr:col>
      <xdr:colOff>38100</xdr:colOff>
      <xdr:row>35</xdr:row>
      <xdr:rowOff>149461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165988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70177</xdr:rowOff>
    </xdr:from>
    <xdr:to>
      <xdr:col>24</xdr:col>
      <xdr:colOff>114300</xdr:colOff>
      <xdr:row>35</xdr:row>
      <xdr:rowOff>327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9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93054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84763</xdr:rowOff>
    </xdr:from>
    <xdr:to>
      <xdr:col>20</xdr:col>
      <xdr:colOff>38100</xdr:colOff>
      <xdr:row>38</xdr:row>
      <xdr:rowOff>14914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8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6040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12047</xdr:rowOff>
    </xdr:from>
    <xdr:to>
      <xdr:col>15</xdr:col>
      <xdr:colOff>101600</xdr:colOff>
      <xdr:row>38</xdr:row>
      <xdr:rowOff>113647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104774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1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129177</xdr:rowOff>
    </xdr:from>
    <xdr:to>
      <xdr:col>10</xdr:col>
      <xdr:colOff>165100</xdr:colOff>
      <xdr:row>38</xdr:row>
      <xdr:rowOff>59327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50454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6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103378</xdr:rowOff>
    </xdr:from>
    <xdr:to>
      <xdr:col>6</xdr:col>
      <xdr:colOff>38100</xdr:colOff>
      <xdr:row>38</xdr:row>
      <xdr:rowOff>33528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24655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58138</xdr:rowOff>
    </xdr:from>
    <xdr:to>
      <xdr:col>24</xdr:col>
      <xdr:colOff>63500</xdr:colOff>
      <xdr:row>58</xdr:row>
      <xdr:rowOff>58367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223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18790</xdr:rowOff>
    </xdr:from>
    <xdr:to>
      <xdr:col>19</xdr:col>
      <xdr:colOff>177800</xdr:colOff>
      <xdr:row>58</xdr:row>
      <xdr:rowOff>58138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2890"/>
          <a:ext cx="889000" cy="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17020</xdr:rowOff>
    </xdr:from>
    <xdr:to>
      <xdr:col>15</xdr:col>
      <xdr:colOff>50800</xdr:colOff>
      <xdr:row>58</xdr:row>
      <xdr:rowOff>18790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1120"/>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17020</xdr:rowOff>
    </xdr:from>
    <xdr:to>
      <xdr:col>10</xdr:col>
      <xdr:colOff>114300</xdr:colOff>
      <xdr:row>58</xdr:row>
      <xdr:rowOff>24966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1120"/>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7567</xdr:rowOff>
    </xdr:from>
    <xdr:to>
      <xdr:col>24</xdr:col>
      <xdr:colOff>114300</xdr:colOff>
      <xdr:row>58</xdr:row>
      <xdr:rowOff>109167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7338</xdr:rowOff>
    </xdr:from>
    <xdr:to>
      <xdr:col>20</xdr:col>
      <xdr:colOff>38100</xdr:colOff>
      <xdr:row>58</xdr:row>
      <xdr:rowOff>108938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100065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139440</xdr:rowOff>
    </xdr:from>
    <xdr:to>
      <xdr:col>15</xdr:col>
      <xdr:colOff>101600</xdr:colOff>
      <xdr:row>58</xdr:row>
      <xdr:rowOff>69590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86117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137670</xdr:rowOff>
    </xdr:from>
    <xdr:to>
      <xdr:col>10</xdr:col>
      <xdr:colOff>165100</xdr:colOff>
      <xdr:row>58</xdr:row>
      <xdr:rowOff>67820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84347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145616</xdr:rowOff>
    </xdr:from>
    <xdr:to>
      <xdr:col>6</xdr:col>
      <xdr:colOff>38100</xdr:colOff>
      <xdr:row>58</xdr:row>
      <xdr:rowOff>75766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66893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1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62241</xdr:rowOff>
    </xdr:from>
    <xdr:to>
      <xdr:col>24</xdr:col>
      <xdr:colOff>63500</xdr:colOff>
      <xdr:row>77</xdr:row>
      <xdr:rowOff>119959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3891"/>
          <a:ext cx="838200" cy="5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119959</xdr:rowOff>
    </xdr:from>
    <xdr:to>
      <xdr:col>19</xdr:col>
      <xdr:colOff>177800</xdr:colOff>
      <xdr:row>78</xdr:row>
      <xdr:rowOff>30488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21609"/>
          <a:ext cx="889000" cy="8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162441</xdr:rowOff>
    </xdr:from>
    <xdr:to>
      <xdr:col>15</xdr:col>
      <xdr:colOff>50800</xdr:colOff>
      <xdr:row>78</xdr:row>
      <xdr:rowOff>30488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64091"/>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162441</xdr:rowOff>
    </xdr:from>
    <xdr:to>
      <xdr:col>10</xdr:col>
      <xdr:colOff>114300</xdr:colOff>
      <xdr:row>78</xdr:row>
      <xdr:rowOff>7331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4091"/>
          <a:ext cx="889000" cy="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11441</xdr:rowOff>
    </xdr:from>
    <xdr:to>
      <xdr:col>24</xdr:col>
      <xdr:colOff>114300</xdr:colOff>
      <xdr:row>77</xdr:row>
      <xdr:rowOff>113041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97818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69159</xdr:rowOff>
    </xdr:from>
    <xdr:to>
      <xdr:col>20</xdr:col>
      <xdr:colOff>38100</xdr:colOff>
      <xdr:row>77</xdr:row>
      <xdr:rowOff>170759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161886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6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151138</xdr:rowOff>
    </xdr:from>
    <xdr:to>
      <xdr:col>15</xdr:col>
      <xdr:colOff>101600</xdr:colOff>
      <xdr:row>78</xdr:row>
      <xdr:rowOff>81288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72415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111641</xdr:rowOff>
    </xdr:from>
    <xdr:to>
      <xdr:col>10</xdr:col>
      <xdr:colOff>165100</xdr:colOff>
      <xdr:row>78</xdr:row>
      <xdr:rowOff>41791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32918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127981</xdr:rowOff>
    </xdr:from>
    <xdr:to>
      <xdr:col>6</xdr:col>
      <xdr:colOff>38100</xdr:colOff>
      <xdr:row>78</xdr:row>
      <xdr:rowOff>58131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152702</xdr:rowOff>
    </xdr:from>
    <xdr:to>
      <xdr:col>24</xdr:col>
      <xdr:colOff>63500</xdr:colOff>
      <xdr:row>97</xdr:row>
      <xdr:rowOff>40954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11902"/>
          <a:ext cx="8382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23183</xdr:rowOff>
    </xdr:from>
    <xdr:to>
      <xdr:col>19</xdr:col>
      <xdr:colOff>177800</xdr:colOff>
      <xdr:row>97</xdr:row>
      <xdr:rowOff>40954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3833"/>
          <a:ext cx="889000" cy="1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3074</xdr:rowOff>
    </xdr:from>
    <xdr:to>
      <xdr:col>15</xdr:col>
      <xdr:colOff>50800</xdr:colOff>
      <xdr:row>97</xdr:row>
      <xdr:rowOff>23183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3372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112237</xdr:rowOff>
    </xdr:from>
    <xdr:to>
      <xdr:col>10</xdr:col>
      <xdr:colOff>114300</xdr:colOff>
      <xdr:row>97</xdr:row>
      <xdr:rowOff>3074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71437"/>
          <a:ext cx="889000" cy="6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101902</xdr:rowOff>
    </xdr:from>
    <xdr:to>
      <xdr:col>24</xdr:col>
      <xdr:colOff>114300</xdr:colOff>
      <xdr:row>97</xdr:row>
      <xdr:rowOff>32052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80329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161604</xdr:rowOff>
    </xdr:from>
    <xdr:to>
      <xdr:col>20</xdr:col>
      <xdr:colOff>38100</xdr:colOff>
      <xdr:row>97</xdr:row>
      <xdr:rowOff>91754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143833</xdr:rowOff>
    </xdr:from>
    <xdr:to>
      <xdr:col>15</xdr:col>
      <xdr:colOff>101600</xdr:colOff>
      <xdr:row>97</xdr:row>
      <xdr:rowOff>73983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65110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123724</xdr:rowOff>
    </xdr:from>
    <xdr:to>
      <xdr:col>10</xdr:col>
      <xdr:colOff>165100</xdr:colOff>
      <xdr:row>97</xdr:row>
      <xdr:rowOff>53874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45001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61437</xdr:rowOff>
    </xdr:from>
    <xdr:to>
      <xdr:col>6</xdr:col>
      <xdr:colOff>38100</xdr:colOff>
      <xdr:row>96</xdr:row>
      <xdr:rowOff>163037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9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14732</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298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135382</xdr:rowOff>
    </xdr:from>
    <xdr:to>
      <xdr:col>36</xdr:col>
      <xdr:colOff>165100</xdr:colOff>
      <xdr:row>38</xdr:row>
      <xdr:rowOff>65532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82059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5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129268</xdr:rowOff>
    </xdr:from>
    <xdr:to>
      <xdr:col>55</xdr:col>
      <xdr:colOff>0</xdr:colOff>
      <xdr:row>56</xdr:row>
      <xdr:rowOff>79182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387568"/>
          <a:ext cx="838200" cy="29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148562</xdr:rowOff>
    </xdr:from>
    <xdr:to>
      <xdr:col>50</xdr:col>
      <xdr:colOff>114300</xdr:colOff>
      <xdr:row>56</xdr:row>
      <xdr:rowOff>79182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78312"/>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130830</xdr:rowOff>
    </xdr:from>
    <xdr:to>
      <xdr:col>45</xdr:col>
      <xdr:colOff>177800</xdr:colOff>
      <xdr:row>55</xdr:row>
      <xdr:rowOff>148562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60580"/>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130830</xdr:rowOff>
    </xdr:from>
    <xdr:to>
      <xdr:col>41</xdr:col>
      <xdr:colOff>50800</xdr:colOff>
      <xdr:row>56</xdr:row>
      <xdr:rowOff>16187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60580"/>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78468</xdr:rowOff>
    </xdr:from>
    <xdr:to>
      <xdr:col>55</xdr:col>
      <xdr:colOff>50800</xdr:colOff>
      <xdr:row>55</xdr:row>
      <xdr:rowOff>8618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3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101345</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8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28382</xdr:rowOff>
    </xdr:from>
    <xdr:to>
      <xdr:col>50</xdr:col>
      <xdr:colOff>165100</xdr:colOff>
      <xdr:row>56</xdr:row>
      <xdr:rowOff>129982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146509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0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97762</xdr:rowOff>
    </xdr:from>
    <xdr:to>
      <xdr:col>46</xdr:col>
      <xdr:colOff>38100</xdr:colOff>
      <xdr:row>56</xdr:row>
      <xdr:rowOff>27912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44439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0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80030</xdr:rowOff>
    </xdr:from>
    <xdr:to>
      <xdr:col>41</xdr:col>
      <xdr:colOff>101600</xdr:colOff>
      <xdr:row>56</xdr:row>
      <xdr:rowOff>10180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26707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136837</xdr:rowOff>
    </xdr:from>
    <xdr:to>
      <xdr:col>36</xdr:col>
      <xdr:colOff>165100</xdr:colOff>
      <xdr:row>56</xdr:row>
      <xdr:rowOff>66987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83514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4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93883</xdr:rowOff>
    </xdr:from>
    <xdr:to>
      <xdr:col>55</xdr:col>
      <xdr:colOff>0</xdr:colOff>
      <xdr:row>78</xdr:row>
      <xdr:rowOff>121931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6983"/>
          <a:ext cx="838200" cy="2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93883</xdr:rowOff>
    </xdr:from>
    <xdr:to>
      <xdr:col>50</xdr:col>
      <xdr:colOff>114300</xdr:colOff>
      <xdr:row>78</xdr:row>
      <xdr:rowOff>111158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66983"/>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111158</xdr:rowOff>
    </xdr:from>
    <xdr:to>
      <xdr:col>45</xdr:col>
      <xdr:colOff>177800</xdr:colOff>
      <xdr:row>78</xdr:row>
      <xdr:rowOff>145641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4258"/>
          <a:ext cx="889000" cy="3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85779</xdr:rowOff>
    </xdr:from>
    <xdr:to>
      <xdr:col>41</xdr:col>
      <xdr:colOff>50800</xdr:colOff>
      <xdr:row>78</xdr:row>
      <xdr:rowOff>145641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58879"/>
          <a:ext cx="889000" cy="5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71131</xdr:rowOff>
    </xdr:from>
    <xdr:to>
      <xdr:col>55</xdr:col>
      <xdr:colOff>50800</xdr:colOff>
      <xdr:row>79</xdr:row>
      <xdr:rowOff>1281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94008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9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43083</xdr:rowOff>
    </xdr:from>
    <xdr:to>
      <xdr:col>50</xdr:col>
      <xdr:colOff>165100</xdr:colOff>
      <xdr:row>78</xdr:row>
      <xdr:rowOff>144683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161210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9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60358</xdr:rowOff>
    </xdr:from>
    <xdr:to>
      <xdr:col>46</xdr:col>
      <xdr:colOff>38100</xdr:colOff>
      <xdr:row>78</xdr:row>
      <xdr:rowOff>161958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94841</xdr:rowOff>
    </xdr:from>
    <xdr:to>
      <xdr:col>41</xdr:col>
      <xdr:colOff>101600</xdr:colOff>
      <xdr:row>79</xdr:row>
      <xdr:rowOff>24991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41518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34979</xdr:rowOff>
    </xdr:from>
    <xdr:to>
      <xdr:col>36</xdr:col>
      <xdr:colOff>165100</xdr:colOff>
      <xdr:row>78</xdr:row>
      <xdr:rowOff>136579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153106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8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8420</xdr:rowOff>
    </xdr:from>
    <xdr:to>
      <xdr:col>55</xdr:col>
      <xdr:colOff>0</xdr:colOff>
      <xdr:row>98</xdr:row>
      <xdr:rowOff>17726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10520"/>
          <a:ext cx="838200" cy="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166742</xdr:rowOff>
    </xdr:from>
    <xdr:to>
      <xdr:col>50</xdr:col>
      <xdr:colOff>114300</xdr:colOff>
      <xdr:row>98</xdr:row>
      <xdr:rowOff>8420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97392"/>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166742</xdr:rowOff>
    </xdr:from>
    <xdr:to>
      <xdr:col>45</xdr:col>
      <xdr:colOff>177800</xdr:colOff>
      <xdr:row>98</xdr:row>
      <xdr:rowOff>32894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97392"/>
          <a:ext cx="889000" cy="3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32894</xdr:rowOff>
    </xdr:from>
    <xdr:to>
      <xdr:col>41</xdr:col>
      <xdr:colOff>50800</xdr:colOff>
      <xdr:row>98</xdr:row>
      <xdr:rowOff>47934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4994"/>
          <a:ext cx="889000" cy="1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138376</xdr:rowOff>
    </xdr:from>
    <xdr:to>
      <xdr:col>55</xdr:col>
      <xdr:colOff>50800</xdr:colOff>
      <xdr:row>98</xdr:row>
      <xdr:rowOff>68526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53303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8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129070</xdr:rowOff>
    </xdr:from>
    <xdr:to>
      <xdr:col>50</xdr:col>
      <xdr:colOff>165100</xdr:colOff>
      <xdr:row>98</xdr:row>
      <xdr:rowOff>59220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115942</xdr:rowOff>
    </xdr:from>
    <xdr:to>
      <xdr:col>46</xdr:col>
      <xdr:colOff>38100</xdr:colOff>
      <xdr:row>98</xdr:row>
      <xdr:rowOff>46092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37219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3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153544</xdr:rowOff>
    </xdr:from>
    <xdr:to>
      <xdr:col>41</xdr:col>
      <xdr:colOff>101600</xdr:colOff>
      <xdr:row>98</xdr:row>
      <xdr:rowOff>83694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168584</xdr:rowOff>
    </xdr:from>
    <xdr:to>
      <xdr:col>36</xdr:col>
      <xdr:colOff>165100</xdr:colOff>
      <xdr:row>98</xdr:row>
      <xdr:rowOff>98734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89861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102196</xdr:rowOff>
    </xdr:from>
    <xdr:to>
      <xdr:col>85</xdr:col>
      <xdr:colOff>127000</xdr:colOff>
      <xdr:row>37</xdr:row>
      <xdr:rowOff>135105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45846"/>
          <a:ext cx="8382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135105</xdr:rowOff>
    </xdr:from>
    <xdr:to>
      <xdr:col>81</xdr:col>
      <xdr:colOff>50800</xdr:colOff>
      <xdr:row>37</xdr:row>
      <xdr:rowOff>146924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78755"/>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146924</xdr:rowOff>
    </xdr:from>
    <xdr:to>
      <xdr:col>76</xdr:col>
      <xdr:colOff>114300</xdr:colOff>
      <xdr:row>37</xdr:row>
      <xdr:rowOff>169340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0574"/>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169340</xdr:rowOff>
    </xdr:from>
    <xdr:to>
      <xdr:col>71</xdr:col>
      <xdr:colOff>177800</xdr:colOff>
      <xdr:row>38</xdr:row>
      <xdr:rowOff>1840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2990"/>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51396</xdr:rowOff>
    </xdr:from>
    <xdr:to>
      <xdr:col>85</xdr:col>
      <xdr:colOff>177800</xdr:colOff>
      <xdr:row>37</xdr:row>
      <xdr:rowOff>152996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10773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84305</xdr:rowOff>
    </xdr:from>
    <xdr:to>
      <xdr:col>81</xdr:col>
      <xdr:colOff>101600</xdr:colOff>
      <xdr:row>38</xdr:row>
      <xdr:rowOff>14455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30982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96124</xdr:rowOff>
    </xdr:from>
    <xdr:to>
      <xdr:col>76</xdr:col>
      <xdr:colOff>165100</xdr:colOff>
      <xdr:row>38</xdr:row>
      <xdr:rowOff>26274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42801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118540</xdr:rowOff>
    </xdr:from>
    <xdr:to>
      <xdr:col>72</xdr:col>
      <xdr:colOff>38100</xdr:colOff>
      <xdr:row>38</xdr:row>
      <xdr:rowOff>48690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39817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122491</xdr:rowOff>
    </xdr:from>
    <xdr:to>
      <xdr:col>67</xdr:col>
      <xdr:colOff>101600</xdr:colOff>
      <xdr:row>38</xdr:row>
      <xdr:rowOff>52640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661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43767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40429</xdr:rowOff>
    </xdr:from>
    <xdr:to>
      <xdr:col>85</xdr:col>
      <xdr:colOff>127000</xdr:colOff>
      <xdr:row>57</xdr:row>
      <xdr:rowOff>53935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13079"/>
          <a:ext cx="8382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40429</xdr:rowOff>
    </xdr:from>
    <xdr:to>
      <xdr:col>81</xdr:col>
      <xdr:colOff>50800</xdr:colOff>
      <xdr:row>57</xdr:row>
      <xdr:rowOff>102846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13079"/>
          <a:ext cx="889000" cy="6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102846</xdr:rowOff>
    </xdr:from>
    <xdr:to>
      <xdr:col>76</xdr:col>
      <xdr:colOff>114300</xdr:colOff>
      <xdr:row>58</xdr:row>
      <xdr:rowOff>8510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75496"/>
          <a:ext cx="889000" cy="7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46957</xdr:rowOff>
    </xdr:from>
    <xdr:to>
      <xdr:col>71</xdr:col>
      <xdr:colOff>177800</xdr:colOff>
      <xdr:row>58</xdr:row>
      <xdr:rowOff>8510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19607"/>
          <a:ext cx="889000" cy="1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3135</xdr:rowOff>
    </xdr:from>
    <xdr:to>
      <xdr:col>85</xdr:col>
      <xdr:colOff>177800</xdr:colOff>
      <xdr:row>57</xdr:row>
      <xdr:rowOff>104735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26012</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2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161079</xdr:rowOff>
    </xdr:from>
    <xdr:to>
      <xdr:col>81</xdr:col>
      <xdr:colOff>101600</xdr:colOff>
      <xdr:row>57</xdr:row>
      <xdr:rowOff>91229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107756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3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52046</xdr:rowOff>
    </xdr:from>
    <xdr:to>
      <xdr:col>76</xdr:col>
      <xdr:colOff>165100</xdr:colOff>
      <xdr:row>57</xdr:row>
      <xdr:rowOff>153646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2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170173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5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129160</xdr:rowOff>
    </xdr:from>
    <xdr:to>
      <xdr:col>72</xdr:col>
      <xdr:colOff>38100</xdr:colOff>
      <xdr:row>58</xdr:row>
      <xdr:rowOff>59310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50437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9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167607</xdr:rowOff>
    </xdr:from>
    <xdr:to>
      <xdr:col>67</xdr:col>
      <xdr:colOff>101600</xdr:colOff>
      <xdr:row>57</xdr:row>
      <xdr:rowOff>97757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114284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4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139655</xdr:rowOff>
    </xdr:from>
    <xdr:to>
      <xdr:col>85</xdr:col>
      <xdr:colOff>127000</xdr:colOff>
      <xdr:row>78</xdr:row>
      <xdr:rowOff>139663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755"/>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158362</xdr:rowOff>
    </xdr:from>
    <xdr:to>
      <xdr:col>81</xdr:col>
      <xdr:colOff>50800</xdr:colOff>
      <xdr:row>78</xdr:row>
      <xdr:rowOff>139655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60012"/>
          <a:ext cx="889000" cy="1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4962</xdr:rowOff>
    </xdr:from>
    <xdr:to>
      <xdr:col>76</xdr:col>
      <xdr:colOff>114300</xdr:colOff>
      <xdr:row>77</xdr:row>
      <xdr:rowOff>158362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206612"/>
          <a:ext cx="889000" cy="1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69182</xdr:rowOff>
    </xdr:from>
    <xdr:to>
      <xdr:col>71</xdr:col>
      <xdr:colOff>177800</xdr:colOff>
      <xdr:row>77</xdr:row>
      <xdr:rowOff>4962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2756482"/>
          <a:ext cx="889000" cy="45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88863</xdr:rowOff>
    </xdr:from>
    <xdr:to>
      <xdr:col>85</xdr:col>
      <xdr:colOff>177800</xdr:colOff>
      <xdr:row>79</xdr:row>
      <xdr:rowOff>19013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3790</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8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88855</xdr:rowOff>
    </xdr:from>
    <xdr:to>
      <xdr:col>81</xdr:col>
      <xdr:colOff>101600</xdr:colOff>
      <xdr:row>79</xdr:row>
      <xdr:rowOff>19005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10132</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107562</xdr:rowOff>
    </xdr:from>
    <xdr:to>
      <xdr:col>76</xdr:col>
      <xdr:colOff>165100</xdr:colOff>
      <xdr:row>78</xdr:row>
      <xdr:rowOff>37712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54239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125612</xdr:rowOff>
    </xdr:from>
    <xdr:to>
      <xdr:col>72</xdr:col>
      <xdr:colOff>38100</xdr:colOff>
      <xdr:row>77</xdr:row>
      <xdr:rowOff>55762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1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72290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9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18382</xdr:rowOff>
    </xdr:from>
    <xdr:to>
      <xdr:col>67</xdr:col>
      <xdr:colOff>101600</xdr:colOff>
      <xdr:row>74</xdr:row>
      <xdr:rowOff>119982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27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136509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48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171179</xdr:rowOff>
    </xdr:from>
    <xdr:to>
      <xdr:col>85</xdr:col>
      <xdr:colOff>127000</xdr:colOff>
      <xdr:row>94</xdr:row>
      <xdr:rowOff>26085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5944579"/>
          <a:ext cx="838200" cy="19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171179</xdr:rowOff>
    </xdr:from>
    <xdr:to>
      <xdr:col>81</xdr:col>
      <xdr:colOff>50800</xdr:colOff>
      <xdr:row>94</xdr:row>
      <xdr:rowOff>140785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944579"/>
          <a:ext cx="889000" cy="31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44676</xdr:rowOff>
    </xdr:from>
    <xdr:to>
      <xdr:col>76</xdr:col>
      <xdr:colOff>114300</xdr:colOff>
      <xdr:row>94</xdr:row>
      <xdr:rowOff>140785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989526"/>
          <a:ext cx="889000" cy="26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44676</xdr:rowOff>
    </xdr:from>
    <xdr:to>
      <xdr:col>71</xdr:col>
      <xdr:colOff>177800</xdr:colOff>
      <xdr:row>95</xdr:row>
      <xdr:rowOff>63548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89526"/>
          <a:ext cx="889000" cy="3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146735</xdr:rowOff>
    </xdr:from>
    <xdr:to>
      <xdr:col>85</xdr:col>
      <xdr:colOff>177800</xdr:colOff>
      <xdr:row>94</xdr:row>
      <xdr:rowOff>76885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169612</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4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120379</xdr:rowOff>
    </xdr:from>
    <xdr:to>
      <xdr:col>81</xdr:col>
      <xdr:colOff>101600</xdr:colOff>
      <xdr:row>93</xdr:row>
      <xdr:rowOff>50529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8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67056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66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89985</xdr:rowOff>
    </xdr:from>
    <xdr:to>
      <xdr:col>76</xdr:col>
      <xdr:colOff>165100</xdr:colOff>
      <xdr:row>95</xdr:row>
      <xdr:rowOff>20135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36662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165326</xdr:rowOff>
    </xdr:from>
    <xdr:to>
      <xdr:col>72</xdr:col>
      <xdr:colOff>38100</xdr:colOff>
      <xdr:row>93</xdr:row>
      <xdr:rowOff>95476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3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112003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71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12748</xdr:rowOff>
    </xdr:from>
    <xdr:to>
      <xdr:col>67</xdr:col>
      <xdr:colOff>101600</xdr:colOff>
      <xdr:row>95</xdr:row>
      <xdr:rowOff>114348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130875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議会費において、人件費が主な要因であり、議員報酬が日当制から月額に変わったことによる増額である。農林水産費において、農業施設等補修工事に係る委託料、工事請負費が大幅に増額となっている。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商工費において、全国平均、福島県平均、類似団体平均を大きく上回っており、生活応援クーポン券事業が要因と思われる。一人当たり</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円分の支給であったため、以前に実施したクーポン券事業よりも事業費が削減となり前年度比</a:t>
          </a:r>
          <a:r>
            <a:rPr kumimoji="1" lang="en-US" altLang="ja-JP" sz="1300">
              <a:latin typeface="ＭＳ Ｐゴシック" panose="020B0600070205080204" pitchFamily="50" charset="-128"/>
              <a:ea typeface="ＭＳ Ｐゴシック" panose="020B0600070205080204" pitchFamily="50" charset="-128"/>
            </a:rPr>
            <a:t>8,589</a:t>
          </a:r>
          <a:r>
            <a:rPr kumimoji="1" lang="ja-JP" altLang="en-US" sz="1300">
              <a:latin typeface="ＭＳ Ｐゴシック" panose="020B0600070205080204" pitchFamily="50" charset="-128"/>
              <a:ea typeface="ＭＳ Ｐゴシック" panose="020B0600070205080204" pitchFamily="50" charset="-128"/>
            </a:rPr>
            <a:t>千円の減額となった。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消防費において、耐震性貯水槽設置工事を行ったことにより、前年度比</a:t>
          </a:r>
          <a:r>
            <a:rPr kumimoji="1" lang="en-US" altLang="ja-JP" sz="1300">
              <a:latin typeface="ＭＳ Ｐゴシック" panose="020B0600070205080204" pitchFamily="50" charset="-128"/>
              <a:ea typeface="ＭＳ Ｐゴシック" panose="020B0600070205080204" pitchFamily="50" charset="-128"/>
            </a:rPr>
            <a:t>7,198</a:t>
          </a:r>
          <a:r>
            <a:rPr kumimoji="1" lang="ja-JP" altLang="en-US" sz="1300">
              <a:latin typeface="ＭＳ Ｐゴシック" panose="020B0600070205080204" pitchFamily="50" charset="-128"/>
              <a:ea typeface="ＭＳ Ｐゴシック" panose="020B0600070205080204" pitchFamily="50" charset="-128"/>
            </a:rPr>
            <a:t>円の増額となっている。公債費においては、令和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年度に繰上償還を行ったことにより令和６年度は</a:t>
          </a:r>
          <a:r>
            <a:rPr kumimoji="1" lang="en-US" altLang="ja-JP" sz="1300">
              <a:latin typeface="ＭＳ Ｐゴシック" panose="020B0600070205080204" pitchFamily="50" charset="-128"/>
              <a:ea typeface="ＭＳ Ｐゴシック" panose="020B0600070205080204" pitchFamily="50" charset="-128"/>
            </a:rPr>
            <a:t>34,612</a:t>
          </a:r>
          <a:r>
            <a:rPr kumimoji="1" lang="ja-JP" altLang="en-US" sz="1300">
              <a:latin typeface="ＭＳ Ｐゴシック" panose="020B0600070205080204" pitchFamily="50" charset="-128"/>
              <a:ea typeface="ＭＳ Ｐゴシック" panose="020B0600070205080204" pitchFamily="50" charset="-128"/>
            </a:rPr>
            <a:t>円の減額となっている。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規模な地方債発行や各種事業による借入を予定しているため、計画的に繰上償還を行い、公債費の平準化を図るとともに推移を見据えながら、事業の取捨選択を行っていく必要があると考え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財政調整基金において、</a:t>
          </a:r>
          <a:r>
            <a:rPr kumimoji="1" lang="en-US" altLang="ja-JP" sz="1400">
              <a:latin typeface="ＭＳ ゴシック" pitchFamily="49" charset="-128"/>
              <a:ea typeface="ＭＳ ゴシック" pitchFamily="49" charset="-128"/>
            </a:rPr>
            <a:t>100,000</a:t>
          </a:r>
          <a:r>
            <a:rPr kumimoji="1" lang="ja-JP" altLang="en-US" sz="1400">
              <a:latin typeface="ＭＳ ゴシック" pitchFamily="49" charset="-128"/>
              <a:ea typeface="ＭＳ ゴシック" pitchFamily="49" charset="-128"/>
            </a:rPr>
            <a:t>千円の取り崩しを行いました。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積立金は</a:t>
          </a:r>
          <a:r>
            <a:rPr kumimoji="1" lang="en-US" altLang="ja-JP" sz="1400">
              <a:latin typeface="ＭＳ ゴシック" pitchFamily="49" charset="-128"/>
              <a:ea typeface="ＭＳ ゴシック" pitchFamily="49" charset="-128"/>
            </a:rPr>
            <a:t>42,215</a:t>
          </a:r>
          <a:r>
            <a:rPr kumimoji="1" lang="ja-JP" altLang="en-US" sz="1400">
              <a:latin typeface="ＭＳ ゴシック" pitchFamily="49" charset="-128"/>
              <a:ea typeface="ＭＳ ゴシック" pitchFamily="49" charset="-128"/>
            </a:rPr>
            <a:t>千円となり、現在高は前年度より</a:t>
          </a:r>
          <a:r>
            <a:rPr kumimoji="1" lang="en-US" altLang="ja-JP" sz="1400">
              <a:latin typeface="ＭＳ ゴシック" pitchFamily="49" charset="-128"/>
              <a:ea typeface="ＭＳ ゴシック" pitchFamily="49" charset="-128"/>
            </a:rPr>
            <a:t>57,785</a:t>
          </a:r>
          <a:r>
            <a:rPr kumimoji="1" lang="ja-JP" altLang="en-US" sz="1400">
              <a:latin typeface="ＭＳ ゴシック" pitchFamily="49" charset="-128"/>
              <a:ea typeface="ＭＳ ゴシック" pitchFamily="49" charset="-128"/>
            </a:rPr>
            <a:t>千円減額しました。今後も残高の推移に注意するとともに基金に依存しない財政運営に努める必要があると考えています。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実質収支額は、繰越事業が増加していることから前年度より</a:t>
          </a:r>
          <a:r>
            <a:rPr kumimoji="1" lang="en-US" altLang="ja-JP" sz="1400">
              <a:latin typeface="ＭＳ ゴシック" pitchFamily="49" charset="-128"/>
              <a:ea typeface="ＭＳ ゴシック" pitchFamily="49" charset="-128"/>
            </a:rPr>
            <a:t>74,272</a:t>
          </a:r>
          <a:r>
            <a:rPr kumimoji="1" lang="ja-JP" altLang="en-US" sz="1400">
              <a:latin typeface="ＭＳ ゴシック" pitchFamily="49" charset="-128"/>
              <a:ea typeface="ＭＳ ゴシック" pitchFamily="49" charset="-128"/>
            </a:rPr>
            <a:t>千円減額しています。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各特別会計において、赤字額に転じることがないように収入の確保や歳出の削減に努める必要があると考えています。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4876327</v>
      </c>
      <c r="BO4" s="449"/>
      <c r="BP4" s="449"/>
      <c r="BQ4" s="449"/>
      <c r="BR4" s="449"/>
      <c r="BS4" s="449"/>
      <c r="BT4" s="449"/>
      <c r="BU4" s="450"/>
      <c r="BV4" s="448">
        <v>4980346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6.9</v>
      </c>
      <c r="CU4" s="589"/>
      <c r="CV4" s="589"/>
      <c r="CW4" s="589"/>
      <c r="CX4" s="589"/>
      <c r="CY4" s="589"/>
      <c r="CZ4" s="589"/>
      <c r="DA4" s="590"/>
      <c r="DB4" s="588">
        <v>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4628838</v>
      </c>
      <c r="BO5" s="420"/>
      <c r="BP5" s="420"/>
      <c r="BQ5" s="420"/>
      <c r="BR5" s="420"/>
      <c r="BS5" s="420"/>
      <c r="BT5" s="420"/>
      <c r="BU5" s="421"/>
      <c r="BV5" s="419">
        <v>4588104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96.7</v>
      </c>
      <c r="CU5" s="417"/>
      <c r="CV5" s="417"/>
      <c r="CW5" s="417"/>
      <c r="CX5" s="417"/>
      <c r="CY5" s="417"/>
      <c r="CZ5" s="417"/>
      <c r="DA5" s="418"/>
      <c r="DB5" s="416">
        <v>87.9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247489</v>
      </c>
      <c r="BO6" s="420"/>
      <c r="BP6" s="420"/>
      <c r="BQ6" s="420"/>
      <c r="BR6" s="420"/>
      <c r="BS6" s="420"/>
      <c r="BT6" s="420"/>
      <c r="BU6" s="421"/>
      <c r="BV6" s="419">
        <v>392242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96.9</v>
      </c>
      <c r="CU6" s="563"/>
      <c r="CV6" s="563"/>
      <c r="CW6" s="563"/>
      <c r="CX6" s="563"/>
      <c r="CY6" s="563"/>
      <c r="CZ6" s="563"/>
      <c r="DA6" s="564"/>
      <c r="DB6" s="562">
        <v>88.4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39108</v>
      </c>
      <c r="BO7" s="420"/>
      <c r="BP7" s="420"/>
      <c r="BQ7" s="420"/>
      <c r="BR7" s="420"/>
      <c r="BS7" s="420"/>
      <c r="BT7" s="420"/>
      <c r="BU7" s="421"/>
      <c r="BV7" s="419">
        <v>109589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3023155</v>
      </c>
      <c r="CU7" s="420"/>
      <c r="CV7" s="420"/>
      <c r="CW7" s="420"/>
      <c r="CX7" s="420"/>
      <c r="CY7" s="420"/>
      <c r="CZ7" s="420"/>
      <c r="DA7" s="421"/>
      <c r="DB7" s="419">
        <v>2936871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208381</v>
      </c>
      <c r="BO8" s="420"/>
      <c r="BP8" s="420"/>
      <c r="BQ8" s="420"/>
      <c r="BR8" s="420"/>
      <c r="BS8" s="420"/>
      <c r="BT8" s="420"/>
      <c r="BU8" s="421"/>
      <c r="BV8" s="419">
        <v>282653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0.37</v>
      </c>
      <c r="CU8" s="523"/>
      <c r="CV8" s="523"/>
      <c r="CW8" s="523"/>
      <c r="CX8" s="523"/>
      <c r="CY8" s="523"/>
      <c r="CZ8" s="523"/>
      <c r="DA8" s="524"/>
      <c r="DB8" s="522">
        <v>0.34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5392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-74272</v>
      </c>
      <c r="BO9" s="420"/>
      <c r="BP9" s="420"/>
      <c r="BQ9" s="420"/>
      <c r="BR9" s="420"/>
      <c r="BS9" s="420"/>
      <c r="BT9" s="420"/>
      <c r="BU9" s="421"/>
      <c r="BV9" s="419">
        <v>-86215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16.399999999999999</v>
      </c>
      <c r="CU9" s="417"/>
      <c r="CV9" s="417"/>
      <c r="CW9" s="417"/>
      <c r="CX9" s="417"/>
      <c r="CY9" s="417"/>
      <c r="CZ9" s="417"/>
      <c r="DA9" s="418"/>
      <c r="DB9" s="416">
        <v>19.8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5950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42215</v>
      </c>
      <c r="BO10" s="420"/>
      <c r="BP10" s="420"/>
      <c r="BQ10" s="420"/>
      <c r="BR10" s="420"/>
      <c r="BS10" s="420"/>
      <c r="BT10" s="420"/>
      <c r="BU10" s="421"/>
      <c r="BV10" s="419">
        <v>50051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86050</v>
      </c>
      <c r="BO11" s="420"/>
      <c r="BP11" s="420"/>
      <c r="BQ11" s="420"/>
      <c r="BR11" s="420"/>
      <c r="BS11" s="420"/>
      <c r="BT11" s="420"/>
      <c r="BU11" s="421"/>
      <c r="BV11" s="419">
        <v>318489</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5145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76253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5106</v>
      </c>
      <c r="S13" s="507"/>
      <c r="T13" s="507"/>
      <c r="U13" s="507"/>
      <c r="V13" s="508"/>
      <c r="W13" s="509" t="s">
        <v>131</v>
      </c>
      <c r="X13" s="405"/>
      <c r="Y13" s="405"/>
      <c r="Z13" s="405"/>
      <c r="AA13" s="405"/>
      <c r="AB13" s="406"/>
      <c r="AC13" s="372">
        <v>389</v>
      </c>
      <c r="AD13" s="373"/>
      <c r="AE13" s="373"/>
      <c r="AF13" s="373"/>
      <c r="AG13" s="374"/>
      <c r="AH13" s="372">
        <v>425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-46007</v>
      </c>
      <c r="BO13" s="420"/>
      <c r="BP13" s="420"/>
      <c r="BQ13" s="420"/>
      <c r="BR13" s="420"/>
      <c r="BS13" s="420"/>
      <c r="BT13" s="420"/>
      <c r="BU13" s="421"/>
      <c r="BV13" s="419">
        <v>206072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3.6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5241</v>
      </c>
      <c r="S14" s="507"/>
      <c r="T14" s="507"/>
      <c r="U14" s="507"/>
      <c r="V14" s="508"/>
      <c r="W14" s="510"/>
      <c r="X14" s="408"/>
      <c r="Y14" s="408"/>
      <c r="Z14" s="408"/>
      <c r="AA14" s="408"/>
      <c r="AB14" s="409"/>
      <c r="AC14" s="499">
        <v>14.1</v>
      </c>
      <c r="AD14" s="500"/>
      <c r="AE14" s="500"/>
      <c r="AF14" s="500"/>
      <c r="AG14" s="501"/>
      <c r="AH14" s="499">
        <v>14.6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5208</v>
      </c>
      <c r="S15" s="507"/>
      <c r="T15" s="507"/>
      <c r="U15" s="507"/>
      <c r="V15" s="508"/>
      <c r="W15" s="509" t="s">
        <v>137</v>
      </c>
      <c r="X15" s="405"/>
      <c r="Y15" s="405"/>
      <c r="Z15" s="405"/>
      <c r="AA15" s="405"/>
      <c r="AB15" s="406"/>
      <c r="AC15" s="372">
        <v>1198</v>
      </c>
      <c r="AD15" s="373"/>
      <c r="AE15" s="373"/>
      <c r="AF15" s="373"/>
      <c r="AG15" s="374"/>
      <c r="AH15" s="372">
        <v>1241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1080359</v>
      </c>
      <c r="BO15" s="449"/>
      <c r="BP15" s="449"/>
      <c r="BQ15" s="449"/>
      <c r="BR15" s="449"/>
      <c r="BS15" s="449"/>
      <c r="BT15" s="449"/>
      <c r="BU15" s="450"/>
      <c r="BV15" s="448">
        <v>1020851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43.4</v>
      </c>
      <c r="AD16" s="500"/>
      <c r="AE16" s="500"/>
      <c r="AF16" s="500"/>
      <c r="AG16" s="501"/>
      <c r="AH16" s="499">
        <v>42.5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2716917</v>
      </c>
      <c r="BO16" s="420"/>
      <c r="BP16" s="420"/>
      <c r="BQ16" s="420"/>
      <c r="BR16" s="420"/>
      <c r="BS16" s="420"/>
      <c r="BT16" s="420"/>
      <c r="BU16" s="421"/>
      <c r="BV16" s="419">
        <v>2640716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1173</v>
      </c>
      <c r="AD17" s="373"/>
      <c r="AE17" s="373"/>
      <c r="AF17" s="373"/>
      <c r="AG17" s="374"/>
      <c r="AH17" s="372">
        <v>1252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1379623</v>
      </c>
      <c r="BO17" s="420"/>
      <c r="BP17" s="420"/>
      <c r="BQ17" s="420"/>
      <c r="BR17" s="420"/>
      <c r="BS17" s="420"/>
      <c r="BT17" s="420"/>
      <c r="BU17" s="421"/>
      <c r="BV17" s="419">
        <v>1301840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118.27</v>
      </c>
      <c r="M18" s="472"/>
      <c r="N18" s="472"/>
      <c r="O18" s="472"/>
      <c r="P18" s="472"/>
      <c r="Q18" s="472"/>
      <c r="R18" s="473"/>
      <c r="S18" s="473"/>
      <c r="T18" s="473"/>
      <c r="U18" s="473"/>
      <c r="V18" s="474"/>
      <c r="W18" s="490"/>
      <c r="X18" s="491"/>
      <c r="Y18" s="491"/>
      <c r="Z18" s="491"/>
      <c r="AA18" s="491"/>
      <c r="AB18" s="515"/>
      <c r="AC18" s="389">
        <v>42.5</v>
      </c>
      <c r="AD18" s="390"/>
      <c r="AE18" s="390"/>
      <c r="AF18" s="390"/>
      <c r="AG18" s="475"/>
      <c r="AH18" s="389">
        <v>42.9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2702780</v>
      </c>
      <c r="BO18" s="420"/>
      <c r="BP18" s="420"/>
      <c r="BQ18" s="420"/>
      <c r="BR18" s="420"/>
      <c r="BS18" s="420"/>
      <c r="BT18" s="420"/>
      <c r="BU18" s="421"/>
      <c r="BV18" s="419">
        <v>2547196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3767838</v>
      </c>
      <c r="BO19" s="420"/>
      <c r="BP19" s="420"/>
      <c r="BQ19" s="420"/>
      <c r="BR19" s="420"/>
      <c r="BS19" s="420"/>
      <c r="BT19" s="420"/>
      <c r="BU19" s="421"/>
      <c r="BV19" s="419">
        <v>4088433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1867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3695863</v>
      </c>
      <c r="BO22" s="449"/>
      <c r="BP22" s="449"/>
      <c r="BQ22" s="449"/>
      <c r="BR22" s="449"/>
      <c r="BS22" s="449"/>
      <c r="BT22" s="449"/>
      <c r="BU22" s="450"/>
      <c r="BV22" s="448">
        <v>4000266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3011287</v>
      </c>
      <c r="BO23" s="420"/>
      <c r="BP23" s="420"/>
      <c r="BQ23" s="420"/>
      <c r="BR23" s="420"/>
      <c r="BS23" s="420"/>
      <c r="BT23" s="420"/>
      <c r="BU23" s="421"/>
      <c r="BV23" s="419">
        <v>3213661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5230</v>
      </c>
      <c r="R24" s="373"/>
      <c r="S24" s="373"/>
      <c r="T24" s="373"/>
      <c r="U24" s="373"/>
      <c r="V24" s="374"/>
      <c r="W24" s="462"/>
      <c r="X24" s="399"/>
      <c r="Y24" s="400"/>
      <c r="Z24" s="375" t="s">
        <v>162</v>
      </c>
      <c r="AA24" s="376"/>
      <c r="AB24" s="376"/>
      <c r="AC24" s="376"/>
      <c r="AD24" s="376"/>
      <c r="AE24" s="376"/>
      <c r="AF24" s="376"/>
      <c r="AG24" s="377"/>
      <c r="AH24" s="372">
        <v>50</v>
      </c>
      <c r="AI24" s="373"/>
      <c r="AJ24" s="373"/>
      <c r="AK24" s="373"/>
      <c r="AL24" s="374"/>
      <c r="AM24" s="372">
        <v>145150</v>
      </c>
      <c r="AN24" s="373"/>
      <c r="AO24" s="373"/>
      <c r="AP24" s="373"/>
      <c r="AQ24" s="373"/>
      <c r="AR24" s="374"/>
      <c r="AS24" s="372">
        <v>2903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3065685</v>
      </c>
      <c r="BO24" s="420"/>
      <c r="BP24" s="420"/>
      <c r="BQ24" s="420"/>
      <c r="BR24" s="420"/>
      <c r="BS24" s="420"/>
      <c r="BT24" s="420"/>
      <c r="BU24" s="421"/>
      <c r="BV24" s="419">
        <v>3259463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5230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5230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3000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30984</v>
      </c>
      <c r="AN27" s="373"/>
      <c r="AO27" s="373"/>
      <c r="AP27" s="373"/>
      <c r="AQ27" s="373"/>
      <c r="AR27" s="374"/>
      <c r="AS27" s="372">
        <v>3098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100016</v>
      </c>
      <c r="BO27" s="454"/>
      <c r="BP27" s="454"/>
      <c r="BQ27" s="454"/>
      <c r="BR27" s="454"/>
      <c r="BS27" s="454"/>
      <c r="BT27" s="454"/>
      <c r="BU27" s="455"/>
      <c r="BV27" s="453">
        <v>100014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2270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1669871</v>
      </c>
      <c r="BO28" s="449"/>
      <c r="BP28" s="449"/>
      <c r="BQ28" s="449"/>
      <c r="BR28" s="449"/>
      <c r="BS28" s="449"/>
      <c r="BT28" s="449"/>
      <c r="BU28" s="450"/>
      <c r="BV28" s="448">
        <v>1727656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2080</v>
      </c>
      <c r="R29" s="373"/>
      <c r="S29" s="373"/>
      <c r="T29" s="373"/>
      <c r="U29" s="373"/>
      <c r="V29" s="374"/>
      <c r="W29" s="463"/>
      <c r="X29" s="464"/>
      <c r="Y29" s="465"/>
      <c r="Z29" s="375" t="s">
        <v>177</v>
      </c>
      <c r="AA29" s="376"/>
      <c r="AB29" s="376"/>
      <c r="AC29" s="376"/>
      <c r="AD29" s="376"/>
      <c r="AE29" s="376"/>
      <c r="AF29" s="376"/>
      <c r="AG29" s="377"/>
      <c r="AH29" s="372">
        <v>60</v>
      </c>
      <c r="AI29" s="373"/>
      <c r="AJ29" s="373"/>
      <c r="AK29" s="373"/>
      <c r="AL29" s="374"/>
      <c r="AM29" s="372">
        <v>176134</v>
      </c>
      <c r="AN29" s="373"/>
      <c r="AO29" s="373"/>
      <c r="AP29" s="373"/>
      <c r="AQ29" s="373"/>
      <c r="AR29" s="374"/>
      <c r="AS29" s="372">
        <v>2936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341476</v>
      </c>
      <c r="BO29" s="420"/>
      <c r="BP29" s="420"/>
      <c r="BQ29" s="420"/>
      <c r="BR29" s="420"/>
      <c r="BS29" s="420"/>
      <c r="BT29" s="420"/>
      <c r="BU29" s="421"/>
      <c r="BV29" s="419">
        <v>418991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2247495</v>
      </c>
      <c r="BO30" s="454"/>
      <c r="BP30" s="454"/>
      <c r="BQ30" s="454"/>
      <c r="BR30" s="454"/>
      <c r="BS30" s="454"/>
      <c r="BT30" s="454"/>
      <c r="BU30" s="455"/>
      <c r="BV30" s="453">
        <v>2194969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工場団地造成事業特別会計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白河地方広域市町村整備組合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白河地方土地開発公社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霊園事業特別会計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農業集落排水処理事業会計</v>
      </c>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IF('各会計、関係団体の財政状況及び健全化判断比率'!B34="","",'各会計、関係団体の財政状況及び健全化判断比率'!B34)</f>
        <v>宅地造成事業特別会計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白河地方広域市町村整備組合　水道用水供給事業会計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福島県市町村総合事務組合　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福島県市町村総合事務組合　消防補償等特別会計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福島県市町村総合事務組合　消防賞じゅつ金特別会計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福島県市町村総合事務組合　非常勤職員公務災害補償特別会計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福島県市町村総合事務組合　自治会館管理特別会計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東白衛生組合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福島県後期高齢者医療広域連合　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福島県後期高齢者医療広域連合　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UYS/6h9MzgEEPNgUyW2KTxM6JfAfIjZ4XUqameyPjvrrg+clOIbKFAxXlV8QzE2PGtkzUfoQV4+nzqT+pQf1A==" saltValue="J/ttShd62+8euGH/5vVj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9.41</v>
      </c>
      <c r="G34" s="33">
        <v>9.27</v>
      </c>
      <c r="H34" s="33">
        <v>9.0399999999999991</v>
      </c>
      <c r="I34" s="33">
        <v>8.8000000000000007</v>
      </c>
      <c r="J34" s="34">
        <v>8.66</v>
      </c>
      <c r="K34" s="22"/>
      <c r="L34" s="22"/>
      <c r="M34" s="22"/>
      <c r="N34" s="22"/>
      <c r="O34" s="22"/>
      <c r="P34" s="22"/>
    </row>
    <row r="35" spans="1:16" ht="39" customHeight="1" x14ac:dyDescent="0.15">
      <c r="A35" s="22"/>
      <c r="B35" s="35"/>
      <c r="C35" s="1145" t="s">
        <v>534</v>
      </c>
      <c r="D35" s="1146"/>
      <c r="E35" s="1147"/>
      <c r="F35" s="36">
        <v>8.1</v>
      </c>
      <c r="G35" s="37">
        <v>6.29</v>
      </c>
      <c r="H35" s="37">
        <v>5.99</v>
      </c>
      <c r="I35" s="37">
        <v>6.39</v>
      </c>
      <c r="J35" s="38">
        <v>7.31</v>
      </c>
      <c r="K35" s="22"/>
      <c r="L35" s="22"/>
      <c r="M35" s="22"/>
      <c r="N35" s="22"/>
      <c r="O35" s="22"/>
      <c r="P35" s="22"/>
    </row>
    <row r="36" spans="1:16" ht="39" customHeight="1" x14ac:dyDescent="0.15">
      <c r="A36" s="22"/>
      <c r="B36" s="35"/>
      <c r="C36" s="1145" t="s">
        <v>535</v>
      </c>
      <c r="D36" s="1146"/>
      <c r="E36" s="1147"/>
      <c r="F36" s="36">
        <v>12.69</v>
      </c>
      <c r="G36" s="37">
        <v>21.28</v>
      </c>
      <c r="H36" s="37">
        <v>12.9</v>
      </c>
      <c r="I36" s="37">
        <v>9.6199999999999992</v>
      </c>
      <c r="J36" s="38">
        <v>6.88</v>
      </c>
      <c r="K36" s="22"/>
      <c r="L36" s="22"/>
      <c r="M36" s="22"/>
      <c r="N36" s="22"/>
      <c r="O36" s="22"/>
      <c r="P36" s="22"/>
    </row>
    <row r="37" spans="1:16" ht="39" customHeight="1" x14ac:dyDescent="0.15">
      <c r="A37" s="22"/>
      <c r="B37" s="35"/>
      <c r="C37" s="1145" t="s">
        <v>536</v>
      </c>
      <c r="D37" s="1146"/>
      <c r="E37" s="1147"/>
      <c r="F37" s="36">
        <v>3.4</v>
      </c>
      <c r="G37" s="37">
        <v>3.98</v>
      </c>
      <c r="H37" s="37">
        <v>3.86</v>
      </c>
      <c r="I37" s="37">
        <v>3.26</v>
      </c>
      <c r="J37" s="38">
        <v>2.1</v>
      </c>
      <c r="K37" s="22"/>
      <c r="L37" s="22"/>
      <c r="M37" s="22"/>
      <c r="N37" s="22"/>
      <c r="O37" s="22"/>
      <c r="P37" s="22"/>
    </row>
    <row r="38" spans="1:16" ht="39" customHeight="1" x14ac:dyDescent="0.15">
      <c r="A38" s="22"/>
      <c r="B38" s="35"/>
      <c r="C38" s="1145" t="s">
        <v>537</v>
      </c>
      <c r="D38" s="1146"/>
      <c r="E38" s="1147"/>
      <c r="F38" s="36">
        <v>1.86</v>
      </c>
      <c r="G38" s="37">
        <v>0.93</v>
      </c>
      <c r="H38" s="37">
        <v>0.61</v>
      </c>
      <c r="I38" s="37">
        <v>0.52</v>
      </c>
      <c r="J38" s="38">
        <v>1.1000000000000001</v>
      </c>
      <c r="K38" s="22"/>
      <c r="L38" s="22"/>
      <c r="M38" s="22"/>
      <c r="N38" s="22"/>
      <c r="O38" s="22"/>
      <c r="P38" s="22"/>
    </row>
    <row r="39" spans="1:16" ht="39" customHeight="1" x14ac:dyDescent="0.15">
      <c r="A39" s="22"/>
      <c r="B39" s="35"/>
      <c r="C39" s="1145" t="s">
        <v>538</v>
      </c>
      <c r="D39" s="1146"/>
      <c r="E39" s="1147"/>
      <c r="F39" s="36" t="s">
        <v>488</v>
      </c>
      <c r="G39" s="37" t="s">
        <v>488</v>
      </c>
      <c r="H39" s="37" t="s">
        <v>488</v>
      </c>
      <c r="I39" s="37" t="s">
        <v>488</v>
      </c>
      <c r="J39" s="38">
        <v>0.11</v>
      </c>
      <c r="K39" s="22"/>
      <c r="L39" s="22"/>
      <c r="M39" s="22"/>
      <c r="N39" s="22"/>
      <c r="O39" s="22"/>
      <c r="P39" s="22"/>
    </row>
    <row r="40" spans="1:16" ht="39" customHeight="1" x14ac:dyDescent="0.15">
      <c r="A40" s="22"/>
      <c r="B40" s="35"/>
      <c r="C40" s="1145" t="s">
        <v>539</v>
      </c>
      <c r="D40" s="1146"/>
      <c r="E40" s="1147"/>
      <c r="F40" s="36">
        <v>0.04</v>
      </c>
      <c r="G40" s="37">
        <v>0.03</v>
      </c>
      <c r="H40" s="37">
        <v>0.01</v>
      </c>
      <c r="I40" s="37">
        <v>0</v>
      </c>
      <c r="J40" s="38">
        <v>0.01</v>
      </c>
      <c r="K40" s="22"/>
      <c r="L40" s="22"/>
      <c r="M40" s="22"/>
      <c r="N40" s="22"/>
      <c r="O40" s="22"/>
      <c r="P40" s="22"/>
    </row>
    <row r="41" spans="1:16" ht="39" customHeight="1" x14ac:dyDescent="0.15">
      <c r="A41" s="22"/>
      <c r="B41" s="35"/>
      <c r="C41" s="1145" t="s">
        <v>540</v>
      </c>
      <c r="D41" s="1146"/>
      <c r="E41" s="1147"/>
      <c r="F41" s="36">
        <v>0.02</v>
      </c>
      <c r="G41" s="37">
        <v>0.02</v>
      </c>
      <c r="H41" s="37">
        <v>0.01</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0.03</v>
      </c>
      <c r="G43" s="42">
        <v>0.03</v>
      </c>
      <c r="H43" s="42">
        <v>0.03</v>
      </c>
      <c r="I43" s="42">
        <v>0.2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4eJxmbDUZMmmeld+gpkPgcFiS74tiraFl/n2orABj/51H9IBCiNoARnPu+/oGcPtRUDNGDHxX5/cvF5IjLiuQ==" saltValue="XrWP3IfwgTsgYpi16JNS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467</v>
      </c>
      <c r="L45" s="60">
        <v>499</v>
      </c>
      <c r="M45" s="60">
        <v>535</v>
      </c>
      <c r="N45" s="60">
        <v>491</v>
      </c>
      <c r="O45" s="61">
        <v>531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71</v>
      </c>
      <c r="L48" s="64">
        <v>73</v>
      </c>
      <c r="M48" s="64">
        <v>74</v>
      </c>
      <c r="N48" s="64">
        <v>73</v>
      </c>
      <c r="O48" s="65">
        <v>75</v>
      </c>
      <c r="P48" s="48"/>
      <c r="Q48" s="48"/>
      <c r="R48" s="48"/>
      <c r="S48" s="48"/>
      <c r="T48" s="48"/>
      <c r="U48" s="48"/>
    </row>
    <row r="49" spans="1:21" ht="30.75" customHeight="1" x14ac:dyDescent="0.15">
      <c r="A49" s="48"/>
      <c r="B49" s="1178"/>
      <c r="C49" s="1179"/>
      <c r="D49" s="62"/>
      <c r="E49" s="1155" t="s">
        <v>14</v>
      </c>
      <c r="F49" s="1155"/>
      <c r="G49" s="1155"/>
      <c r="H49" s="1155"/>
      <c r="I49" s="1155"/>
      <c r="J49" s="1156"/>
      <c r="K49" s="63">
        <v>5</v>
      </c>
      <c r="L49" s="64">
        <v>7</v>
      </c>
      <c r="M49" s="64">
        <v>8</v>
      </c>
      <c r="N49" s="64">
        <v>7</v>
      </c>
      <c r="O49" s="65">
        <v>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450</v>
      </c>
      <c r="L52" s="64">
        <v>494</v>
      </c>
      <c r="M52" s="64">
        <v>513</v>
      </c>
      <c r="N52" s="64">
        <v>497</v>
      </c>
      <c r="O52" s="65">
        <v>494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93</v>
      </c>
      <c r="L53" s="69">
        <v>85</v>
      </c>
      <c r="M53" s="69">
        <v>104</v>
      </c>
      <c r="N53" s="69">
        <v>74</v>
      </c>
      <c r="O53" s="70">
        <v>119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gCNLtG5ZUrxTnaJAXFB1CwFdNAU0W5+irrcrfbPEoGqg9PcyTajXcmR31xpA9YivyLkTSJUhjmlrZbWz83XQg==" saltValue="zq2wRPCHcgEkxngtqbRv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5077</v>
      </c>
      <c r="J41" s="344">
        <v>4820</v>
      </c>
      <c r="K41" s="344">
        <v>4596</v>
      </c>
      <c r="L41" s="344">
        <v>4000</v>
      </c>
      <c r="M41" s="345">
        <v>3696</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904</v>
      </c>
      <c r="J43" s="347">
        <v>873</v>
      </c>
      <c r="K43" s="347">
        <v>859</v>
      </c>
      <c r="L43" s="347">
        <v>830</v>
      </c>
      <c r="M43" s="348">
        <v>790</v>
      </c>
    </row>
    <row r="44" spans="2:13" ht="27.75" customHeight="1" x14ac:dyDescent="0.15">
      <c r="B44" s="1186"/>
      <c r="C44" s="1187"/>
      <c r="D44" s="106"/>
      <c r="E44" s="1190" t="s">
        <v>34</v>
      </c>
      <c r="F44" s="1190"/>
      <c r="G44" s="1190"/>
      <c r="H44" s="1191"/>
      <c r="I44" s="346">
        <v>38</v>
      </c>
      <c r="J44" s="347">
        <v>38</v>
      </c>
      <c r="K44" s="347">
        <v>34</v>
      </c>
      <c r="L44" s="347">
        <v>33</v>
      </c>
      <c r="M44" s="348">
        <v>31</v>
      </c>
    </row>
    <row r="45" spans="2:13" ht="27.75" customHeight="1" x14ac:dyDescent="0.15">
      <c r="B45" s="1186"/>
      <c r="C45" s="1187"/>
      <c r="D45" s="106"/>
      <c r="E45" s="1190" t="s">
        <v>35</v>
      </c>
      <c r="F45" s="1190"/>
      <c r="G45" s="1190"/>
      <c r="H45" s="1191"/>
      <c r="I45" s="346">
        <v>427</v>
      </c>
      <c r="J45" s="347">
        <v>424</v>
      </c>
      <c r="K45" s="347">
        <v>399</v>
      </c>
      <c r="L45" s="347">
        <v>411</v>
      </c>
      <c r="M45" s="348">
        <v>339</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3738</v>
      </c>
      <c r="J50" s="347">
        <v>3884</v>
      </c>
      <c r="K50" s="347">
        <v>4580</v>
      </c>
      <c r="L50" s="347">
        <v>4556</v>
      </c>
      <c r="M50" s="348">
        <v>4514</v>
      </c>
    </row>
    <row r="51" spans="2:13" ht="27.75" customHeight="1" x14ac:dyDescent="0.15">
      <c r="B51" s="1186"/>
      <c r="C51" s="1187"/>
      <c r="D51" s="106"/>
      <c r="E51" s="1190" t="s">
        <v>42</v>
      </c>
      <c r="F51" s="1190"/>
      <c r="G51" s="1190"/>
      <c r="H51" s="1191"/>
      <c r="I51" s="346" t="s">
        <v>488</v>
      </c>
      <c r="J51" s="347" t="s">
        <v>488</v>
      </c>
      <c r="K51" s="347" t="s">
        <v>488</v>
      </c>
      <c r="L51" s="347" t="s">
        <v>488</v>
      </c>
      <c r="M51" s="348" t="s">
        <v>488</v>
      </c>
    </row>
    <row r="52" spans="2:13" ht="27.75" customHeight="1" x14ac:dyDescent="0.15">
      <c r="B52" s="1188"/>
      <c r="C52" s="1189"/>
      <c r="D52" s="106"/>
      <c r="E52" s="1190" t="s">
        <v>43</v>
      </c>
      <c r="F52" s="1190"/>
      <c r="G52" s="1190"/>
      <c r="H52" s="1191"/>
      <c r="I52" s="346">
        <v>4498</v>
      </c>
      <c r="J52" s="347">
        <v>4415</v>
      </c>
      <c r="K52" s="347">
        <v>4144</v>
      </c>
      <c r="L52" s="347">
        <v>3806</v>
      </c>
      <c r="M52" s="348">
        <v>3522</v>
      </c>
    </row>
    <row r="53" spans="2:13" ht="27.75" customHeight="1" thickBot="1" x14ac:dyDescent="0.2">
      <c r="B53" s="1192" t="s">
        <v>19</v>
      </c>
      <c r="C53" s="1193"/>
      <c r="D53" s="110"/>
      <c r="E53" s="1194" t="s">
        <v>44</v>
      </c>
      <c r="F53" s="1194"/>
      <c r="G53" s="1194"/>
      <c r="H53" s="1195"/>
      <c r="I53" s="349">
        <v>-1790</v>
      </c>
      <c r="J53" s="350">
        <v>-2145</v>
      </c>
      <c r="K53" s="350">
        <v>-2837</v>
      </c>
      <c r="L53" s="350">
        <v>-3088</v>
      </c>
      <c r="M53" s="351">
        <v>-3181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hdp45bsclGtO8sDiwCrPUN5mDuNMCBksmbwJG2iwRkIKhPcfH9RZ5erlGrvouY28ukA2A9BiwVWGeD3r4Jyww==" saltValue="x9lVrrOr3k+3oRNh3nX6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1754</v>
      </c>
      <c r="G55" s="352">
        <v>1728</v>
      </c>
      <c r="H55" s="353">
        <v>1670</v>
      </c>
    </row>
    <row r="56" spans="2:8" ht="52.5" customHeight="1" x14ac:dyDescent="0.15">
      <c r="B56" s="122"/>
      <c r="C56" s="1213" t="s">
        <v>47</v>
      </c>
      <c r="D56" s="1213"/>
      <c r="E56" s="1214"/>
      <c r="F56" s="354">
        <v>602</v>
      </c>
      <c r="G56" s="354">
        <v>419</v>
      </c>
      <c r="H56" s="355">
        <v>341</v>
      </c>
    </row>
    <row r="57" spans="2:8" ht="53.25" customHeight="1" x14ac:dyDescent="0.15">
      <c r="B57" s="122"/>
      <c r="C57" s="1215" t="s">
        <v>48</v>
      </c>
      <c r="D57" s="1215"/>
      <c r="E57" s="1216"/>
      <c r="F57" s="356">
        <v>2046</v>
      </c>
      <c r="G57" s="356">
        <v>2195</v>
      </c>
      <c r="H57" s="357">
        <v>2247</v>
      </c>
    </row>
    <row r="58" spans="2:8" ht="45.75" customHeight="1" x14ac:dyDescent="0.15">
      <c r="B58" s="123"/>
      <c r="C58" s="1203" t="s">
        <v>559</v>
      </c>
      <c r="D58" s="1204"/>
      <c r="E58" s="1205"/>
      <c r="F58" s="358">
        <v>1000</v>
      </c>
      <c r="G58" s="358">
        <v>1150</v>
      </c>
      <c r="H58" s="359">
        <v>1200</v>
      </c>
    </row>
    <row r="59" spans="2:8" ht="45.75" customHeight="1" x14ac:dyDescent="0.15">
      <c r="B59" s="123"/>
      <c r="C59" s="1203" t="s">
        <v>562</v>
      </c>
      <c r="D59" s="1204"/>
      <c r="E59" s="1205"/>
      <c r="F59" s="358">
        <v>466</v>
      </c>
      <c r="G59" s="358">
        <v>466</v>
      </c>
      <c r="H59" s="359">
        <v>466</v>
      </c>
    </row>
    <row r="60" spans="2:8" ht="45.75" customHeight="1" x14ac:dyDescent="0.15">
      <c r="B60" s="123"/>
      <c r="C60" s="1203" t="s">
        <v>560</v>
      </c>
      <c r="D60" s="1204"/>
      <c r="E60" s="1205"/>
      <c r="F60" s="358">
        <v>300</v>
      </c>
      <c r="G60" s="358">
        <v>297</v>
      </c>
      <c r="H60" s="359">
        <v>294</v>
      </c>
    </row>
    <row r="61" spans="2:8" ht="45.75" customHeight="1" x14ac:dyDescent="0.15">
      <c r="B61" s="123"/>
      <c r="C61" s="1203" t="s">
        <v>563</v>
      </c>
      <c r="D61" s="1204"/>
      <c r="E61" s="1205"/>
      <c r="F61" s="358">
        <v>104</v>
      </c>
      <c r="G61" s="358">
        <v>104</v>
      </c>
      <c r="H61" s="359">
        <v>104</v>
      </c>
    </row>
    <row r="62" spans="2:8" ht="45.75" customHeight="1" thickBot="1" x14ac:dyDescent="0.2">
      <c r="B62" s="124"/>
      <c r="C62" s="1206" t="s">
        <v>561</v>
      </c>
      <c r="D62" s="1207"/>
      <c r="E62" s="1208"/>
      <c r="F62" s="360">
        <v>97</v>
      </c>
      <c r="G62" s="360">
        <v>103</v>
      </c>
      <c r="H62" s="361">
        <v>103</v>
      </c>
    </row>
    <row r="63" spans="2:8" ht="52.5" customHeight="1" thickBot="1" x14ac:dyDescent="0.2">
      <c r="B63" s="125"/>
      <c r="C63" s="1209" t="s">
        <v>49</v>
      </c>
      <c r="D63" s="1209"/>
      <c r="E63" s="1210"/>
      <c r="F63" s="362">
        <v>4402</v>
      </c>
      <c r="G63" s="362">
        <v>4342</v>
      </c>
      <c r="H63" s="363">
        <v>4259</v>
      </c>
    </row>
    <row r="64" spans="2:8" x14ac:dyDescent="0.15"/>
  </sheetData>
  <sheetProtection algorithmName="SHA-512" hashValue="Pr7IOb4+bYe5QzHsr4HKzw3Y1R84ibiRRyJie1o5MAlE1UGttf8g+LyoVOQj0dJ26JQRUmnSH2LffihYdjPYdQ==" saltValue="ia0DGfrER82hz47D7CsN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126206</v>
      </c>
      <c r="E3" s="144"/>
      <c r="F3" s="145">
        <v>126525</v>
      </c>
      <c r="G3" s="146"/>
      <c r="H3" s="147"/>
    </row>
    <row r="4" spans="1:8" x14ac:dyDescent="0.15">
      <c r="A4" s="148"/>
      <c r="B4" s="149"/>
      <c r="C4" s="150"/>
      <c r="D4" s="151">
        <v>72449</v>
      </c>
      <c r="E4" s="152"/>
      <c r="F4" s="153">
        <v>67052</v>
      </c>
      <c r="G4" s="154"/>
      <c r="H4" s="155"/>
    </row>
    <row r="5" spans="1:8" x14ac:dyDescent="0.15">
      <c r="A5" s="136" t="s">
        <v>521</v>
      </c>
      <c r="B5" s="141"/>
      <c r="C5" s="142"/>
      <c r="D5" s="143">
        <v>100801</v>
      </c>
      <c r="E5" s="144"/>
      <c r="F5" s="145">
        <v>122054</v>
      </c>
      <c r="G5" s="146"/>
      <c r="H5" s="147"/>
    </row>
    <row r="6" spans="1:8" x14ac:dyDescent="0.15">
      <c r="A6" s="148"/>
      <c r="B6" s="149"/>
      <c r="C6" s="150"/>
      <c r="D6" s="151">
        <v>37611</v>
      </c>
      <c r="E6" s="152"/>
      <c r="F6" s="153">
        <v>68298</v>
      </c>
      <c r="G6" s="154"/>
      <c r="H6" s="155"/>
    </row>
    <row r="7" spans="1:8" x14ac:dyDescent="0.15">
      <c r="A7" s="136" t="s">
        <v>522</v>
      </c>
      <c r="B7" s="141"/>
      <c r="C7" s="142"/>
      <c r="D7" s="143">
        <v>121628</v>
      </c>
      <c r="E7" s="144"/>
      <c r="F7" s="145">
        <v>111644</v>
      </c>
      <c r="G7" s="146"/>
      <c r="H7" s="147"/>
    </row>
    <row r="8" spans="1:8" x14ac:dyDescent="0.15">
      <c r="A8" s="148"/>
      <c r="B8" s="149"/>
      <c r="C8" s="150"/>
      <c r="D8" s="151">
        <v>51395</v>
      </c>
      <c r="E8" s="152"/>
      <c r="F8" s="153">
        <v>66606</v>
      </c>
      <c r="G8" s="154"/>
      <c r="H8" s="155"/>
    </row>
    <row r="9" spans="1:8" x14ac:dyDescent="0.15">
      <c r="A9" s="136" t="s">
        <v>523</v>
      </c>
      <c r="B9" s="141"/>
      <c r="C9" s="142"/>
      <c r="D9" s="143">
        <v>104660</v>
      </c>
      <c r="E9" s="144"/>
      <c r="F9" s="145">
        <v>127917</v>
      </c>
      <c r="G9" s="146"/>
      <c r="H9" s="147"/>
    </row>
    <row r="10" spans="1:8" x14ac:dyDescent="0.15">
      <c r="A10" s="148"/>
      <c r="B10" s="149"/>
      <c r="C10" s="150"/>
      <c r="D10" s="151">
        <v>65350</v>
      </c>
      <c r="E10" s="152"/>
      <c r="F10" s="153">
        <v>69746</v>
      </c>
      <c r="G10" s="154"/>
      <c r="H10" s="155"/>
    </row>
    <row r="11" spans="1:8" x14ac:dyDescent="0.15">
      <c r="A11" s="136" t="s">
        <v>524</v>
      </c>
      <c r="B11" s="141"/>
      <c r="C11" s="142"/>
      <c r="D11" s="143">
        <v>131087</v>
      </c>
      <c r="E11" s="144"/>
      <c r="F11" s="145">
        <v>135931</v>
      </c>
      <c r="G11" s="146"/>
      <c r="H11" s="147"/>
    </row>
    <row r="12" spans="1:8" x14ac:dyDescent="0.15">
      <c r="A12" s="148"/>
      <c r="B12" s="149"/>
      <c r="C12" s="156"/>
      <c r="D12" s="151">
        <v>82123</v>
      </c>
      <c r="E12" s="152"/>
      <c r="F12" s="153">
        <v>75320</v>
      </c>
      <c r="G12" s="154"/>
      <c r="H12" s="155"/>
    </row>
    <row r="13" spans="1:8" x14ac:dyDescent="0.15">
      <c r="A13" s="136"/>
      <c r="B13" s="141"/>
      <c r="C13" s="157"/>
      <c r="D13" s="158">
        <v>116876</v>
      </c>
      <c r="E13" s="159"/>
      <c r="F13" s="160">
        <v>124814</v>
      </c>
      <c r="G13" s="161"/>
      <c r="H13" s="147"/>
    </row>
    <row r="14" spans="1:8" x14ac:dyDescent="0.15">
      <c r="A14" s="148"/>
      <c r="B14" s="149"/>
      <c r="C14" s="150"/>
      <c r="D14" s="151">
        <v>61786</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12.72</v>
      </c>
      <c r="C19" s="162">
        <f>ROUND(VALUE(SUBSTITUTE(実質収支比率等に係る経年分析!G$48,"▲","-")),2)</f>
        <v>21.31</v>
      </c>
      <c r="D19" s="162">
        <f>ROUND(VALUE(SUBSTITUTE(実質収支比率等に係る経年分析!H$48,"▲","-")),2)</f>
        <v>12.91</v>
      </c>
      <c r="E19" s="162">
        <f>ROUND(VALUE(SUBSTITUTE(実質収支比率等に係る経年分析!I$48,"▲","-")),2)</f>
        <v>9.6199999999999992</v>
      </c>
      <c r="F19" s="162">
        <f>ROUND(VALUE(SUBSTITUTE(実質収支比率等に係る経年分析!J$48,"▲","-")),2)</f>
        <v>6.89</v>
      </c>
    </row>
    <row r="20" spans="1:11" x14ac:dyDescent="0.15">
      <c r="A20" s="162" t="s">
        <v>53</v>
      </c>
      <c r="B20" s="162">
        <f>ROUND(VALUE(SUBSTITUTE(実質収支比率等に係る経年分析!F$47,"▲","-")),2)</f>
        <v>55.86</v>
      </c>
      <c r="C20" s="162">
        <f>ROUND(VALUE(SUBSTITUTE(実質収支比率等に係る経年分析!G$47,"▲","-")),2)</f>
        <v>54.62</v>
      </c>
      <c r="D20" s="162">
        <f>ROUND(VALUE(SUBSTITUTE(実質収支比率等に係る経年分析!H$47,"▲","-")),2)</f>
        <v>61.39</v>
      </c>
      <c r="E20" s="162">
        <f>ROUND(VALUE(SUBSTITUTE(実質収支比率等に係る経年分析!I$47,"▲","-")),2)</f>
        <v>58.83</v>
      </c>
      <c r="F20" s="162">
        <f>ROUND(VALUE(SUBSTITUTE(実質収支比率等に係る経年分析!J$47,"▲","-")),2)</f>
        <v>55.24</v>
      </c>
    </row>
    <row r="21" spans="1:11" x14ac:dyDescent="0.15">
      <c r="A21" s="162" t="s">
        <v>54</v>
      </c>
      <c r="B21" s="162">
        <f>IF(ISNUMBER(VALUE(SUBSTITUTE(実質収支比率等に係る経年分析!F$49,"▲","-"))),ROUND(VALUE(SUBSTITUTE(実質収支比率等に係る経年分析!F$49,"▲","-")),2),NA())</f>
        <v>2.83</v>
      </c>
      <c r="C21" s="162">
        <f>IF(ISNUMBER(VALUE(SUBSTITUTE(実質収支比率等に係る経年分析!G$49,"▲","-"))),ROUND(VALUE(SUBSTITUTE(実質収支比率等に係る経年分析!G$49,"▲","-")),2),NA())</f>
        <v>21.63</v>
      </c>
      <c r="D21" s="162">
        <f>IF(ISNUMBER(VALUE(SUBSTITUTE(実質収支比率等に係る経年分析!H$49,"▲","-"))),ROUND(VALUE(SUBSTITUTE(実質収支比率等に係る経年分析!H$49,"▲","-")),2),NA())</f>
        <v>7.9</v>
      </c>
      <c r="E21" s="162">
        <f>IF(ISNUMBER(VALUE(SUBSTITUTE(実質収支比率等に係る経年分析!I$49,"▲","-"))),ROUND(VALUE(SUBSTITUTE(実質収支比率等に係る経年分析!I$49,"▲","-")),2),NA())</f>
        <v>7.02</v>
      </c>
      <c r="F21" s="162">
        <f>IF(ISNUMBER(VALUE(SUBSTITUTE(実質収支比率等に係る経年分析!J$49,"▲","-"))),ROUND(VALUE(SUBSTITUTE(実質収支比率等に係る経年分析!J$49,"▲","-")),2),NA())</f>
        <v>-1.52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霊園事業特別会計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農業集落排水処理事業会計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1.86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1.1000000000000001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12.69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21.28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9.6199999999999992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6.88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7.31</v>
      </c>
    </row>
    <row r="36" spans="1:16" x14ac:dyDescent="0.15">
      <c r="A36" s="163" t="str">
        <f>IF(連結実質赤字比率に係る赤字・黒字の構成分析!C$34="",NA(),連結実質赤字比率に係る赤字・黒字の構成分析!C$34)</f>
        <v>宅地造成事業特別会計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9.0399999999999991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8.8000000000000007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8.66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450</v>
      </c>
      <c r="E42" s="164"/>
      <c r="F42" s="164"/>
      <c r="G42" s="164">
        <f>'実質公債費比率（分子）の構造'!L$52</f>
        <v>494</v>
      </c>
      <c r="H42" s="164"/>
      <c r="I42" s="164"/>
      <c r="J42" s="164">
        <f>'実質公債費比率（分子）の構造'!M$52</f>
        <v>513</v>
      </c>
      <c r="K42" s="164"/>
      <c r="L42" s="164"/>
      <c r="M42" s="164">
        <f>'実質公債費比率（分子）の構造'!N$52</f>
        <v>497</v>
      </c>
      <c r="N42" s="164"/>
      <c r="O42" s="164"/>
      <c r="P42" s="164">
        <f>'実質公債費比率（分子）の構造'!O$52</f>
        <v>494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7</v>
      </c>
      <c r="F45" s="164"/>
      <c r="G45" s="164"/>
      <c r="H45" s="164">
        <f>'実質公債費比率（分子）の構造'!M$49</f>
        <v>8</v>
      </c>
      <c r="I45" s="164"/>
      <c r="J45" s="164"/>
      <c r="K45" s="164">
        <f>'実質公債費比率（分子）の構造'!N$49</f>
        <v>7</v>
      </c>
      <c r="L45" s="164"/>
      <c r="M45" s="164"/>
      <c r="N45" s="164">
        <f>'実質公債費比率（分子）の構造'!O$49</f>
        <v>7</v>
      </c>
      <c r="O45" s="164"/>
      <c r="P45" s="164"/>
    </row>
    <row r="46" spans="1:16" x14ac:dyDescent="0.15">
      <c r="A46" s="164" t="s">
        <v>64</v>
      </c>
      <c r="B46" s="164">
        <f>'実質公債費比率（分子）の構造'!K$48</f>
        <v>71</v>
      </c>
      <c r="C46" s="164"/>
      <c r="D46" s="164"/>
      <c r="E46" s="164">
        <f>'実質公債費比率（分子）の構造'!L$48</f>
        <v>73</v>
      </c>
      <c r="F46" s="164"/>
      <c r="G46" s="164"/>
      <c r="H46" s="164">
        <f>'実質公債費比率（分子）の構造'!M$48</f>
        <v>74</v>
      </c>
      <c r="I46" s="164"/>
      <c r="J46" s="164"/>
      <c r="K46" s="164">
        <f>'実質公債費比率（分子）の構造'!N$48</f>
        <v>73</v>
      </c>
      <c r="L46" s="164"/>
      <c r="M46" s="164"/>
      <c r="N46" s="164">
        <f>'実質公債費比率（分子）の構造'!O$48</f>
        <v>75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467</v>
      </c>
      <c r="C49" s="164"/>
      <c r="D49" s="164"/>
      <c r="E49" s="164">
        <f>'実質公債費比率（分子）の構造'!L$45</f>
        <v>499</v>
      </c>
      <c r="F49" s="164"/>
      <c r="G49" s="164"/>
      <c r="H49" s="164">
        <f>'実質公債費比率（分子）の構造'!M$45</f>
        <v>535</v>
      </c>
      <c r="I49" s="164"/>
      <c r="J49" s="164"/>
      <c r="K49" s="164">
        <f>'実質公債費比率（分子）の構造'!N$45</f>
        <v>491</v>
      </c>
      <c r="L49" s="164"/>
      <c r="M49" s="164"/>
      <c r="N49" s="164">
        <f>'実質公債費比率（分子）の構造'!O$45</f>
        <v>531</v>
      </c>
      <c r="O49" s="164"/>
      <c r="P49" s="164"/>
    </row>
    <row r="50" spans="1:16" x14ac:dyDescent="0.15">
      <c r="A50" s="164" t="s">
        <v>67</v>
      </c>
      <c r="B50" s="164" t="e">
        <f>NA()</f>
        <v>#N/A</v>
      </c>
      <c r="C50" s="164">
        <f>IF(ISNUMBER('実質公債費比率（分子）の構造'!K$53),'実質公債費比率（分子）の構造'!K$53,NA())</f>
        <v>93</v>
      </c>
      <c r="D50" s="164" t="e">
        <f>NA()</f>
        <v>#N/A</v>
      </c>
      <c r="E50" s="164" t="e">
        <f>NA()</f>
        <v>#N/A</v>
      </c>
      <c r="F50" s="164">
        <f>IF(ISNUMBER('実質公債費比率（分子）の構造'!L$53),'実質公債費比率（分子）の構造'!L$53,NA())</f>
        <v>85</v>
      </c>
      <c r="G50" s="164" t="e">
        <f>NA()</f>
        <v>#N/A</v>
      </c>
      <c r="H50" s="164" t="e">
        <f>NA()</f>
        <v>#N/A</v>
      </c>
      <c r="I50" s="164">
        <f>IF(ISNUMBER('実質公債費比率（分子）の構造'!M$53),'実質公債費比率（分子）の構造'!M$53,NA())</f>
        <v>104</v>
      </c>
      <c r="J50" s="164" t="e">
        <f>NA()</f>
        <v>#N/A</v>
      </c>
      <c r="K50" s="164" t="e">
        <f>NA()</f>
        <v>#N/A</v>
      </c>
      <c r="L50" s="164">
        <f>IF(ISNUMBER('実質公債費比率（分子）の構造'!N$53),'実質公債費比率（分子）の構造'!N$53,NA())</f>
        <v>74</v>
      </c>
      <c r="M50" s="164" t="e">
        <f>NA()</f>
        <v>#N/A</v>
      </c>
      <c r="N50" s="164" t="e">
        <f>NA()</f>
        <v>#N/A</v>
      </c>
      <c r="O50" s="164">
        <f>IF(ISNUMBER('実質公債費比率（分子）の構造'!O$53),'実質公債費比率（分子）の構造'!O$53,NA())</f>
        <v>119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4498</v>
      </c>
      <c r="E56" s="163"/>
      <c r="F56" s="163"/>
      <c r="G56" s="163">
        <f>'将来負担比率（分子）の構造'!J$52</f>
        <v>4415</v>
      </c>
      <c r="H56" s="163"/>
      <c r="I56" s="163"/>
      <c r="J56" s="163">
        <f>'将来負担比率（分子）の構造'!K$52</f>
        <v>4144</v>
      </c>
      <c r="K56" s="163"/>
      <c r="L56" s="163"/>
      <c r="M56" s="163">
        <f>'将来負担比率（分子）の構造'!L$52</f>
        <v>3806</v>
      </c>
      <c r="N56" s="163"/>
      <c r="O56" s="163"/>
      <c r="P56" s="163">
        <f>'将来負担比率（分子）の構造'!M$52</f>
        <v>3522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3738</v>
      </c>
      <c r="E58" s="163"/>
      <c r="F58" s="163"/>
      <c r="G58" s="163">
        <f>'将来負担比率（分子）の構造'!J$50</f>
        <v>3884</v>
      </c>
      <c r="H58" s="163"/>
      <c r="I58" s="163"/>
      <c r="J58" s="163">
        <f>'将来負担比率（分子）の構造'!K$50</f>
        <v>4580</v>
      </c>
      <c r="K58" s="163"/>
      <c r="L58" s="163"/>
      <c r="M58" s="163">
        <f>'将来負担比率（分子）の構造'!L$50</f>
        <v>4556</v>
      </c>
      <c r="N58" s="163"/>
      <c r="O58" s="163"/>
      <c r="P58" s="163">
        <f>'将来負担比率（分子）の構造'!M$50</f>
        <v>4514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427</v>
      </c>
      <c r="C62" s="163"/>
      <c r="D62" s="163"/>
      <c r="E62" s="163">
        <f>'将来負担比率（分子）の構造'!J$45</f>
        <v>424</v>
      </c>
      <c r="F62" s="163"/>
      <c r="G62" s="163"/>
      <c r="H62" s="163">
        <f>'将来負担比率（分子）の構造'!K$45</f>
        <v>399</v>
      </c>
      <c r="I62" s="163"/>
      <c r="J62" s="163"/>
      <c r="K62" s="163">
        <f>'将来負担比率（分子）の構造'!L$45</f>
        <v>411</v>
      </c>
      <c r="L62" s="163"/>
      <c r="M62" s="163"/>
      <c r="N62" s="163">
        <f>'将来負担比率（分子）の構造'!M$45</f>
        <v>339</v>
      </c>
      <c r="O62" s="163"/>
      <c r="P62" s="163"/>
    </row>
    <row r="63" spans="1:16" x14ac:dyDescent="0.15">
      <c r="A63" s="163" t="s">
        <v>34</v>
      </c>
      <c r="B63" s="163">
        <f>'将来負担比率（分子）の構造'!I$44</f>
        <v>38</v>
      </c>
      <c r="C63" s="163"/>
      <c r="D63" s="163"/>
      <c r="E63" s="163">
        <f>'将来負担比率（分子）の構造'!J$44</f>
        <v>38</v>
      </c>
      <c r="F63" s="163"/>
      <c r="G63" s="163"/>
      <c r="H63" s="163">
        <f>'将来負担比率（分子）の構造'!K$44</f>
        <v>34</v>
      </c>
      <c r="I63" s="163"/>
      <c r="J63" s="163"/>
      <c r="K63" s="163">
        <f>'将来負担比率（分子）の構造'!L$44</f>
        <v>33</v>
      </c>
      <c r="L63" s="163"/>
      <c r="M63" s="163"/>
      <c r="N63" s="163">
        <f>'将来負担比率（分子）の構造'!M$44</f>
        <v>31</v>
      </c>
      <c r="O63" s="163"/>
      <c r="P63" s="163"/>
    </row>
    <row r="64" spans="1:16" x14ac:dyDescent="0.15">
      <c r="A64" s="163" t="s">
        <v>33</v>
      </c>
      <c r="B64" s="163">
        <f>'将来負担比率（分子）の構造'!I$43</f>
        <v>904</v>
      </c>
      <c r="C64" s="163"/>
      <c r="D64" s="163"/>
      <c r="E64" s="163">
        <f>'将来負担比率（分子）の構造'!J$43</f>
        <v>873</v>
      </c>
      <c r="F64" s="163"/>
      <c r="G64" s="163"/>
      <c r="H64" s="163">
        <f>'将来負担比率（分子）の構造'!K$43</f>
        <v>859</v>
      </c>
      <c r="I64" s="163"/>
      <c r="J64" s="163"/>
      <c r="K64" s="163">
        <f>'将来負担比率（分子）の構造'!L$43</f>
        <v>830</v>
      </c>
      <c r="L64" s="163"/>
      <c r="M64" s="163"/>
      <c r="N64" s="163">
        <f>'将来負担比率（分子）の構造'!M$43</f>
        <v>790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5077</v>
      </c>
      <c r="C66" s="163"/>
      <c r="D66" s="163"/>
      <c r="E66" s="163">
        <f>'将来負担比率（分子）の構造'!J$41</f>
        <v>4820</v>
      </c>
      <c r="F66" s="163"/>
      <c r="G66" s="163"/>
      <c r="H66" s="163">
        <f>'将来負担比率（分子）の構造'!K$41</f>
        <v>4596</v>
      </c>
      <c r="I66" s="163"/>
      <c r="J66" s="163"/>
      <c r="K66" s="163">
        <f>'将来負担比率（分子）の構造'!L$41</f>
        <v>4000</v>
      </c>
      <c r="L66" s="163"/>
      <c r="M66" s="163"/>
      <c r="N66" s="163">
        <f>'将来負担比率（分子）の構造'!M$41</f>
        <v>3696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1754</v>
      </c>
      <c r="C72" s="167">
        <f>基金残高に係る経年分析!G55</f>
        <v>1728</v>
      </c>
      <c r="D72" s="167">
        <f>基金残高に係る経年分析!H55</f>
        <v>1670</v>
      </c>
    </row>
    <row r="73" spans="1:16" x14ac:dyDescent="0.15">
      <c r="A73" s="166" t="s">
        <v>74</v>
      </c>
      <c r="B73" s="167">
        <f>基金残高に係る経年分析!F56</f>
        <v>602</v>
      </c>
      <c r="C73" s="167">
        <f>基金残高に係る経年分析!G56</f>
        <v>419</v>
      </c>
      <c r="D73" s="167">
        <f>基金残高に係る経年分析!H56</f>
        <v>341</v>
      </c>
    </row>
    <row r="74" spans="1:16" x14ac:dyDescent="0.15">
      <c r="A74" s="166" t="s">
        <v>75</v>
      </c>
      <c r="B74" s="167">
        <f>基金残高に係る経年分析!F57</f>
        <v>2046</v>
      </c>
      <c r="C74" s="167">
        <f>基金残高に係る経年分析!G57</f>
        <v>2195</v>
      </c>
      <c r="D74" s="167">
        <f>基金残高に係る経年分析!H57</f>
        <v>2247</v>
      </c>
    </row>
  </sheetData>
  <sheetProtection algorithmName="SHA-512" hashValue="IimYX3rLUsnv1O95Xr4sNWpZ1U7vJmVjTju6m3g7VhgbPGna+HD26vVT+8LHf9x3/HJf+vzjgBJPc6VDS9nCdQ==" saltValue="HEXi9FalDS3QHYsVFVkE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899291</v>
      </c>
      <c r="S5" s="674"/>
      <c r="T5" s="674"/>
      <c r="U5" s="674"/>
      <c r="V5" s="674"/>
      <c r="W5" s="674"/>
      <c r="X5" s="674"/>
      <c r="Y5" s="702"/>
      <c r="Z5" s="715">
        <v>18.399999999999999</v>
      </c>
      <c r="AA5" s="715"/>
      <c r="AB5" s="715"/>
      <c r="AC5" s="715"/>
      <c r="AD5" s="716">
        <v>899291</v>
      </c>
      <c r="AE5" s="716"/>
      <c r="AF5" s="716"/>
      <c r="AG5" s="716"/>
      <c r="AH5" s="716"/>
      <c r="AI5" s="716"/>
      <c r="AJ5" s="716"/>
      <c r="AK5" s="716"/>
      <c r="AL5" s="703">
        <v>32.200000000000003</v>
      </c>
      <c r="AM5" s="685"/>
      <c r="AN5" s="685"/>
      <c r="AO5" s="704"/>
      <c r="AP5" s="676" t="s">
        <v>216</v>
      </c>
      <c r="AQ5" s="677"/>
      <c r="AR5" s="677"/>
      <c r="AS5" s="677"/>
      <c r="AT5" s="677"/>
      <c r="AU5" s="677"/>
      <c r="AV5" s="677"/>
      <c r="AW5" s="677"/>
      <c r="AX5" s="677"/>
      <c r="AY5" s="677"/>
      <c r="AZ5" s="677"/>
      <c r="BA5" s="677"/>
      <c r="BB5" s="677"/>
      <c r="BC5" s="677"/>
      <c r="BD5" s="677"/>
      <c r="BE5" s="677"/>
      <c r="BF5" s="678"/>
      <c r="BG5" s="621">
        <v>896185</v>
      </c>
      <c r="BH5" s="622"/>
      <c r="BI5" s="622"/>
      <c r="BJ5" s="622"/>
      <c r="BK5" s="622"/>
      <c r="BL5" s="622"/>
      <c r="BM5" s="622"/>
      <c r="BN5" s="623"/>
      <c r="BO5" s="659">
        <v>99.7</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59022</v>
      </c>
      <c r="S6" s="622"/>
      <c r="T6" s="622"/>
      <c r="U6" s="622"/>
      <c r="V6" s="622"/>
      <c r="W6" s="622"/>
      <c r="X6" s="622"/>
      <c r="Y6" s="623"/>
      <c r="Z6" s="659">
        <v>1.2</v>
      </c>
      <c r="AA6" s="659"/>
      <c r="AB6" s="659"/>
      <c r="AC6" s="659"/>
      <c r="AD6" s="660">
        <v>59022</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896185</v>
      </c>
      <c r="BH6" s="622"/>
      <c r="BI6" s="622"/>
      <c r="BJ6" s="622"/>
      <c r="BK6" s="622"/>
      <c r="BL6" s="622"/>
      <c r="BM6" s="622"/>
      <c r="BN6" s="623"/>
      <c r="BO6" s="659">
        <v>99.7</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54905</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54905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222</v>
      </c>
      <c r="S7" s="622"/>
      <c r="T7" s="622"/>
      <c r="U7" s="622"/>
      <c r="V7" s="622"/>
      <c r="W7" s="622"/>
      <c r="X7" s="622"/>
      <c r="Y7" s="623"/>
      <c r="Z7" s="659">
        <v>0</v>
      </c>
      <c r="AA7" s="659"/>
      <c r="AB7" s="659"/>
      <c r="AC7" s="659"/>
      <c r="AD7" s="660">
        <v>222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454046</v>
      </c>
      <c r="BH7" s="622"/>
      <c r="BI7" s="622"/>
      <c r="BJ7" s="622"/>
      <c r="BK7" s="622"/>
      <c r="BL7" s="622"/>
      <c r="BM7" s="622"/>
      <c r="BN7" s="623"/>
      <c r="BO7" s="659">
        <v>50.5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915260</v>
      </c>
      <c r="CS7" s="622"/>
      <c r="CT7" s="622"/>
      <c r="CU7" s="622"/>
      <c r="CV7" s="622"/>
      <c r="CW7" s="622"/>
      <c r="CX7" s="622"/>
      <c r="CY7" s="623"/>
      <c r="CZ7" s="659">
        <v>19.8</v>
      </c>
      <c r="DA7" s="659"/>
      <c r="DB7" s="659"/>
      <c r="DC7" s="659"/>
      <c r="DD7" s="627">
        <v>49379</v>
      </c>
      <c r="DE7" s="622"/>
      <c r="DF7" s="622"/>
      <c r="DG7" s="622"/>
      <c r="DH7" s="622"/>
      <c r="DI7" s="622"/>
      <c r="DJ7" s="622"/>
      <c r="DK7" s="622"/>
      <c r="DL7" s="622"/>
      <c r="DM7" s="622"/>
      <c r="DN7" s="622"/>
      <c r="DO7" s="622"/>
      <c r="DP7" s="623"/>
      <c r="DQ7" s="627">
        <v>816966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3556</v>
      </c>
      <c r="S8" s="622"/>
      <c r="T8" s="622"/>
      <c r="U8" s="622"/>
      <c r="V8" s="622"/>
      <c r="W8" s="622"/>
      <c r="X8" s="622"/>
      <c r="Y8" s="623"/>
      <c r="Z8" s="659">
        <v>0.1</v>
      </c>
      <c r="AA8" s="659"/>
      <c r="AB8" s="659"/>
      <c r="AC8" s="659"/>
      <c r="AD8" s="660">
        <v>3556</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7890</v>
      </c>
      <c r="BH8" s="622"/>
      <c r="BI8" s="622"/>
      <c r="BJ8" s="622"/>
      <c r="BK8" s="622"/>
      <c r="BL8" s="622"/>
      <c r="BM8" s="622"/>
      <c r="BN8" s="623"/>
      <c r="BO8" s="659">
        <v>0.9</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794602</v>
      </c>
      <c r="CS8" s="622"/>
      <c r="CT8" s="622"/>
      <c r="CU8" s="622"/>
      <c r="CV8" s="622"/>
      <c r="CW8" s="622"/>
      <c r="CX8" s="622"/>
      <c r="CY8" s="623"/>
      <c r="CZ8" s="659">
        <v>17.2</v>
      </c>
      <c r="DA8" s="659"/>
      <c r="DB8" s="659"/>
      <c r="DC8" s="659"/>
      <c r="DD8" s="627" t="s">
        <v>122</v>
      </c>
      <c r="DE8" s="622"/>
      <c r="DF8" s="622"/>
      <c r="DG8" s="622"/>
      <c r="DH8" s="622"/>
      <c r="DI8" s="622"/>
      <c r="DJ8" s="622"/>
      <c r="DK8" s="622"/>
      <c r="DL8" s="622"/>
      <c r="DM8" s="622"/>
      <c r="DN8" s="622"/>
      <c r="DO8" s="622"/>
      <c r="DP8" s="623"/>
      <c r="DQ8" s="627">
        <v>512129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4599</v>
      </c>
      <c r="S9" s="622"/>
      <c r="T9" s="622"/>
      <c r="U9" s="622"/>
      <c r="V9" s="622"/>
      <c r="W9" s="622"/>
      <c r="X9" s="622"/>
      <c r="Y9" s="623"/>
      <c r="Z9" s="659">
        <v>0.1</v>
      </c>
      <c r="AA9" s="659"/>
      <c r="AB9" s="659"/>
      <c r="AC9" s="659"/>
      <c r="AD9" s="660">
        <v>4599</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202598</v>
      </c>
      <c r="BH9" s="622"/>
      <c r="BI9" s="622"/>
      <c r="BJ9" s="622"/>
      <c r="BK9" s="622"/>
      <c r="BL9" s="622"/>
      <c r="BM9" s="622"/>
      <c r="BN9" s="623"/>
      <c r="BO9" s="659">
        <v>22.5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371245</v>
      </c>
      <c r="CS9" s="622"/>
      <c r="CT9" s="622"/>
      <c r="CU9" s="622"/>
      <c r="CV9" s="622"/>
      <c r="CW9" s="622"/>
      <c r="CX9" s="622"/>
      <c r="CY9" s="623"/>
      <c r="CZ9" s="659">
        <v>8</v>
      </c>
      <c r="DA9" s="659"/>
      <c r="DB9" s="659"/>
      <c r="DC9" s="659"/>
      <c r="DD9" s="627">
        <v>5630</v>
      </c>
      <c r="DE9" s="622"/>
      <c r="DF9" s="622"/>
      <c r="DG9" s="622"/>
      <c r="DH9" s="622"/>
      <c r="DI9" s="622"/>
      <c r="DJ9" s="622"/>
      <c r="DK9" s="622"/>
      <c r="DL9" s="622"/>
      <c r="DM9" s="622"/>
      <c r="DN9" s="622"/>
      <c r="DO9" s="622"/>
      <c r="DP9" s="623"/>
      <c r="DQ9" s="627">
        <v>340609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12297</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144391</v>
      </c>
      <c r="S11" s="622"/>
      <c r="T11" s="622"/>
      <c r="U11" s="622"/>
      <c r="V11" s="622"/>
      <c r="W11" s="622"/>
      <c r="X11" s="622"/>
      <c r="Y11" s="623"/>
      <c r="Z11" s="624">
        <v>3</v>
      </c>
      <c r="AA11" s="625"/>
      <c r="AB11" s="625"/>
      <c r="AC11" s="626"/>
      <c r="AD11" s="627">
        <v>144391</v>
      </c>
      <c r="AE11" s="622"/>
      <c r="AF11" s="622"/>
      <c r="AG11" s="622"/>
      <c r="AH11" s="622"/>
      <c r="AI11" s="622"/>
      <c r="AJ11" s="622"/>
      <c r="AK11" s="623"/>
      <c r="AL11" s="624">
        <v>5.2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231261</v>
      </c>
      <c r="BH11" s="622"/>
      <c r="BI11" s="622"/>
      <c r="BJ11" s="622"/>
      <c r="BK11" s="622"/>
      <c r="BL11" s="622"/>
      <c r="BM11" s="622"/>
      <c r="BN11" s="623"/>
      <c r="BO11" s="659">
        <v>25.7</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521541</v>
      </c>
      <c r="CS11" s="622"/>
      <c r="CT11" s="622"/>
      <c r="CU11" s="622"/>
      <c r="CV11" s="622"/>
      <c r="CW11" s="622"/>
      <c r="CX11" s="622"/>
      <c r="CY11" s="623"/>
      <c r="CZ11" s="659">
        <v>11.3</v>
      </c>
      <c r="DA11" s="659"/>
      <c r="DB11" s="659"/>
      <c r="DC11" s="659"/>
      <c r="DD11" s="627">
        <v>273834</v>
      </c>
      <c r="DE11" s="622"/>
      <c r="DF11" s="622"/>
      <c r="DG11" s="622"/>
      <c r="DH11" s="622"/>
      <c r="DI11" s="622"/>
      <c r="DJ11" s="622"/>
      <c r="DK11" s="622"/>
      <c r="DL11" s="622"/>
      <c r="DM11" s="622"/>
      <c r="DN11" s="622"/>
      <c r="DO11" s="622"/>
      <c r="DP11" s="623"/>
      <c r="DQ11" s="627">
        <v>176968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382534</v>
      </c>
      <c r="BH12" s="622"/>
      <c r="BI12" s="622"/>
      <c r="BJ12" s="622"/>
      <c r="BK12" s="622"/>
      <c r="BL12" s="622"/>
      <c r="BM12" s="622"/>
      <c r="BN12" s="623"/>
      <c r="BO12" s="659">
        <v>42.5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233793</v>
      </c>
      <c r="CS12" s="622"/>
      <c r="CT12" s="622"/>
      <c r="CU12" s="622"/>
      <c r="CV12" s="622"/>
      <c r="CW12" s="622"/>
      <c r="CX12" s="622"/>
      <c r="CY12" s="623"/>
      <c r="CZ12" s="659">
        <v>5.0999999999999996</v>
      </c>
      <c r="DA12" s="659"/>
      <c r="DB12" s="659"/>
      <c r="DC12" s="659"/>
      <c r="DD12" s="627">
        <v>81045</v>
      </c>
      <c r="DE12" s="622"/>
      <c r="DF12" s="622"/>
      <c r="DG12" s="622"/>
      <c r="DH12" s="622"/>
      <c r="DI12" s="622"/>
      <c r="DJ12" s="622"/>
      <c r="DK12" s="622"/>
      <c r="DL12" s="622"/>
      <c r="DM12" s="622"/>
      <c r="DN12" s="622"/>
      <c r="DO12" s="622"/>
      <c r="DP12" s="623"/>
      <c r="DQ12" s="627">
        <v>159911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371396</v>
      </c>
      <c r="BH13" s="622"/>
      <c r="BI13" s="622"/>
      <c r="BJ13" s="622"/>
      <c r="BK13" s="622"/>
      <c r="BL13" s="622"/>
      <c r="BM13" s="622"/>
      <c r="BN13" s="623"/>
      <c r="BO13" s="659">
        <v>41.3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274522</v>
      </c>
      <c r="CS13" s="622"/>
      <c r="CT13" s="622"/>
      <c r="CU13" s="622"/>
      <c r="CV13" s="622"/>
      <c r="CW13" s="622"/>
      <c r="CX13" s="622"/>
      <c r="CY13" s="623"/>
      <c r="CZ13" s="659">
        <v>5.9</v>
      </c>
      <c r="DA13" s="659"/>
      <c r="DB13" s="659"/>
      <c r="DC13" s="659"/>
      <c r="DD13" s="627">
        <v>182594</v>
      </c>
      <c r="DE13" s="622"/>
      <c r="DF13" s="622"/>
      <c r="DG13" s="622"/>
      <c r="DH13" s="622"/>
      <c r="DI13" s="622"/>
      <c r="DJ13" s="622"/>
      <c r="DK13" s="622"/>
      <c r="DL13" s="622"/>
      <c r="DM13" s="622"/>
      <c r="DN13" s="622"/>
      <c r="DO13" s="622"/>
      <c r="DP13" s="623"/>
      <c r="DQ13" s="627">
        <v>123169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22229</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235140</v>
      </c>
      <c r="CS14" s="622"/>
      <c r="CT14" s="622"/>
      <c r="CU14" s="622"/>
      <c r="CV14" s="622"/>
      <c r="CW14" s="622"/>
      <c r="CX14" s="622"/>
      <c r="CY14" s="623"/>
      <c r="CZ14" s="659">
        <v>5.0999999999999996</v>
      </c>
      <c r="DA14" s="659"/>
      <c r="DB14" s="659"/>
      <c r="DC14" s="659"/>
      <c r="DD14" s="627">
        <v>49130</v>
      </c>
      <c r="DE14" s="622"/>
      <c r="DF14" s="622"/>
      <c r="DG14" s="622"/>
      <c r="DH14" s="622"/>
      <c r="DI14" s="622"/>
      <c r="DJ14" s="622"/>
      <c r="DK14" s="622"/>
      <c r="DL14" s="622"/>
      <c r="DM14" s="622"/>
      <c r="DN14" s="622"/>
      <c r="DO14" s="622"/>
      <c r="DP14" s="623"/>
      <c r="DQ14" s="627">
        <v>185660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2887</v>
      </c>
      <c r="S15" s="622"/>
      <c r="T15" s="622"/>
      <c r="U15" s="622"/>
      <c r="V15" s="622"/>
      <c r="W15" s="622"/>
      <c r="X15" s="622"/>
      <c r="Y15" s="623"/>
      <c r="Z15" s="659">
        <v>0.1</v>
      </c>
      <c r="AA15" s="659"/>
      <c r="AB15" s="659"/>
      <c r="AC15" s="659"/>
      <c r="AD15" s="660">
        <v>2887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37376</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611030</v>
      </c>
      <c r="CS15" s="622"/>
      <c r="CT15" s="622"/>
      <c r="CU15" s="622"/>
      <c r="CV15" s="622"/>
      <c r="CW15" s="622"/>
      <c r="CX15" s="622"/>
      <c r="CY15" s="623"/>
      <c r="CZ15" s="659">
        <v>13.2</v>
      </c>
      <c r="DA15" s="659"/>
      <c r="DB15" s="659"/>
      <c r="DC15" s="659"/>
      <c r="DD15" s="627">
        <v>32832</v>
      </c>
      <c r="DE15" s="622"/>
      <c r="DF15" s="622"/>
      <c r="DG15" s="622"/>
      <c r="DH15" s="622"/>
      <c r="DI15" s="622"/>
      <c r="DJ15" s="622"/>
      <c r="DK15" s="622"/>
      <c r="DL15" s="622"/>
      <c r="DM15" s="622"/>
      <c r="DN15" s="622"/>
      <c r="DO15" s="622"/>
      <c r="DP15" s="623"/>
      <c r="DQ15" s="627">
        <v>533232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13986</v>
      </c>
      <c r="S16" s="622"/>
      <c r="T16" s="622"/>
      <c r="U16" s="622"/>
      <c r="V16" s="622"/>
      <c r="W16" s="622"/>
      <c r="X16" s="622"/>
      <c r="Y16" s="623"/>
      <c r="Z16" s="659">
        <v>0.3</v>
      </c>
      <c r="AA16" s="659"/>
      <c r="AB16" s="659"/>
      <c r="AC16" s="659"/>
      <c r="AD16" s="660">
        <v>13986</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19</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24960</v>
      </c>
      <c r="S17" s="622"/>
      <c r="T17" s="622"/>
      <c r="U17" s="622"/>
      <c r="V17" s="622"/>
      <c r="W17" s="622"/>
      <c r="X17" s="622"/>
      <c r="Y17" s="623"/>
      <c r="Z17" s="659">
        <v>0.5</v>
      </c>
      <c r="AA17" s="659"/>
      <c r="AB17" s="659"/>
      <c r="AC17" s="659"/>
      <c r="AD17" s="660">
        <v>24960</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616781</v>
      </c>
      <c r="CS17" s="622"/>
      <c r="CT17" s="622"/>
      <c r="CU17" s="622"/>
      <c r="CV17" s="622"/>
      <c r="CW17" s="622"/>
      <c r="CX17" s="622"/>
      <c r="CY17" s="623"/>
      <c r="CZ17" s="659">
        <v>13.3</v>
      </c>
      <c r="DA17" s="659"/>
      <c r="DB17" s="659"/>
      <c r="DC17" s="659"/>
      <c r="DD17" s="627" t="s">
        <v>122</v>
      </c>
      <c r="DE17" s="622"/>
      <c r="DF17" s="622"/>
      <c r="DG17" s="622"/>
      <c r="DH17" s="622"/>
      <c r="DI17" s="622"/>
      <c r="DJ17" s="622"/>
      <c r="DK17" s="622"/>
      <c r="DL17" s="622"/>
      <c r="DM17" s="622"/>
      <c r="DN17" s="622"/>
      <c r="DO17" s="622"/>
      <c r="DP17" s="623"/>
      <c r="DQ17" s="627">
        <v>616781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2603</v>
      </c>
      <c r="S18" s="622"/>
      <c r="T18" s="622"/>
      <c r="U18" s="622"/>
      <c r="V18" s="622"/>
      <c r="W18" s="622"/>
      <c r="X18" s="622"/>
      <c r="Y18" s="623"/>
      <c r="Z18" s="659">
        <v>0.1</v>
      </c>
      <c r="AA18" s="659"/>
      <c r="AB18" s="659"/>
      <c r="AC18" s="659"/>
      <c r="AD18" s="660">
        <v>2603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22357</v>
      </c>
      <c r="S19" s="622"/>
      <c r="T19" s="622"/>
      <c r="U19" s="622"/>
      <c r="V19" s="622"/>
      <c r="W19" s="622"/>
      <c r="X19" s="622"/>
      <c r="Y19" s="623"/>
      <c r="Z19" s="659">
        <v>0.5</v>
      </c>
      <c r="AA19" s="659"/>
      <c r="AB19" s="659"/>
      <c r="AC19" s="659"/>
      <c r="AD19" s="660">
        <v>22357</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3106</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3106</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4628838</v>
      </c>
      <c r="CS20" s="622"/>
      <c r="CT20" s="622"/>
      <c r="CU20" s="622"/>
      <c r="CV20" s="622"/>
      <c r="CW20" s="622"/>
      <c r="CX20" s="622"/>
      <c r="CY20" s="623"/>
      <c r="CZ20" s="659">
        <v>100</v>
      </c>
      <c r="DA20" s="659"/>
      <c r="DB20" s="659"/>
      <c r="DC20" s="659"/>
      <c r="DD20" s="627">
        <v>674444</v>
      </c>
      <c r="DE20" s="622"/>
      <c r="DF20" s="622"/>
      <c r="DG20" s="622"/>
      <c r="DH20" s="622"/>
      <c r="DI20" s="622"/>
      <c r="DJ20" s="622"/>
      <c r="DK20" s="622"/>
      <c r="DL20" s="622"/>
      <c r="DM20" s="622"/>
      <c r="DN20" s="622"/>
      <c r="DO20" s="622"/>
      <c r="DP20" s="623"/>
      <c r="DQ20" s="627">
        <v>3520349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1868074</v>
      </c>
      <c r="S21" s="622"/>
      <c r="T21" s="622"/>
      <c r="U21" s="622"/>
      <c r="V21" s="622"/>
      <c r="W21" s="622"/>
      <c r="X21" s="622"/>
      <c r="Y21" s="623"/>
      <c r="Z21" s="659">
        <v>38.299999999999997</v>
      </c>
      <c r="AA21" s="659"/>
      <c r="AB21" s="659"/>
      <c r="AC21" s="659"/>
      <c r="AD21" s="660">
        <v>1636558</v>
      </c>
      <c r="AE21" s="660"/>
      <c r="AF21" s="660"/>
      <c r="AG21" s="660"/>
      <c r="AH21" s="660"/>
      <c r="AI21" s="660"/>
      <c r="AJ21" s="660"/>
      <c r="AK21" s="660"/>
      <c r="AL21" s="624">
        <v>58.7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3106</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1636558</v>
      </c>
      <c r="S22" s="622"/>
      <c r="T22" s="622"/>
      <c r="U22" s="622"/>
      <c r="V22" s="622"/>
      <c r="W22" s="622"/>
      <c r="X22" s="622"/>
      <c r="Y22" s="623"/>
      <c r="Z22" s="659">
        <v>33.6</v>
      </c>
      <c r="AA22" s="659"/>
      <c r="AB22" s="659"/>
      <c r="AC22" s="659"/>
      <c r="AD22" s="660">
        <v>1636558</v>
      </c>
      <c r="AE22" s="660"/>
      <c r="AF22" s="660"/>
      <c r="AG22" s="660"/>
      <c r="AH22" s="660"/>
      <c r="AI22" s="660"/>
      <c r="AJ22" s="660"/>
      <c r="AK22" s="660"/>
      <c r="AL22" s="624">
        <v>58.7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188525</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42991</v>
      </c>
      <c r="S24" s="622"/>
      <c r="T24" s="622"/>
      <c r="U24" s="622"/>
      <c r="V24" s="622"/>
      <c r="W24" s="622"/>
      <c r="X24" s="622"/>
      <c r="Y24" s="623"/>
      <c r="Z24" s="659">
        <v>0.9</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1868740</v>
      </c>
      <c r="CS24" s="674"/>
      <c r="CT24" s="674"/>
      <c r="CU24" s="674"/>
      <c r="CV24" s="674"/>
      <c r="CW24" s="674"/>
      <c r="CX24" s="674"/>
      <c r="CY24" s="702"/>
      <c r="CZ24" s="703">
        <v>40.4</v>
      </c>
      <c r="DA24" s="685"/>
      <c r="DB24" s="685"/>
      <c r="DC24" s="705"/>
      <c r="DD24" s="701">
        <v>1621992</v>
      </c>
      <c r="DE24" s="674"/>
      <c r="DF24" s="674"/>
      <c r="DG24" s="674"/>
      <c r="DH24" s="674"/>
      <c r="DI24" s="674"/>
      <c r="DJ24" s="674"/>
      <c r="DK24" s="702"/>
      <c r="DL24" s="701">
        <v>1393186</v>
      </c>
      <c r="DM24" s="674"/>
      <c r="DN24" s="674"/>
      <c r="DO24" s="674"/>
      <c r="DP24" s="674"/>
      <c r="DQ24" s="674"/>
      <c r="DR24" s="674"/>
      <c r="DS24" s="674"/>
      <c r="DT24" s="674"/>
      <c r="DU24" s="674"/>
      <c r="DV24" s="702"/>
      <c r="DW24" s="703">
        <v>49.8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3020988</v>
      </c>
      <c r="S25" s="622"/>
      <c r="T25" s="622"/>
      <c r="U25" s="622"/>
      <c r="V25" s="622"/>
      <c r="W25" s="622"/>
      <c r="X25" s="622"/>
      <c r="Y25" s="623"/>
      <c r="Z25" s="659">
        <v>62</v>
      </c>
      <c r="AA25" s="659"/>
      <c r="AB25" s="659"/>
      <c r="AC25" s="659"/>
      <c r="AD25" s="660">
        <v>2789472</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888362</v>
      </c>
      <c r="CS25" s="634"/>
      <c r="CT25" s="634"/>
      <c r="CU25" s="634"/>
      <c r="CV25" s="634"/>
      <c r="CW25" s="634"/>
      <c r="CX25" s="634"/>
      <c r="CY25" s="635"/>
      <c r="CZ25" s="624">
        <v>19.2</v>
      </c>
      <c r="DA25" s="636"/>
      <c r="DB25" s="636"/>
      <c r="DC25" s="637"/>
      <c r="DD25" s="627">
        <v>851012</v>
      </c>
      <c r="DE25" s="634"/>
      <c r="DF25" s="634"/>
      <c r="DG25" s="634"/>
      <c r="DH25" s="634"/>
      <c r="DI25" s="634"/>
      <c r="DJ25" s="634"/>
      <c r="DK25" s="635"/>
      <c r="DL25" s="627">
        <v>790349</v>
      </c>
      <c r="DM25" s="634"/>
      <c r="DN25" s="634"/>
      <c r="DO25" s="634"/>
      <c r="DP25" s="634"/>
      <c r="DQ25" s="634"/>
      <c r="DR25" s="634"/>
      <c r="DS25" s="634"/>
      <c r="DT25" s="634"/>
      <c r="DU25" s="634"/>
      <c r="DV25" s="635"/>
      <c r="DW25" s="624">
        <v>28.3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525160</v>
      </c>
      <c r="CS26" s="622"/>
      <c r="CT26" s="622"/>
      <c r="CU26" s="622"/>
      <c r="CV26" s="622"/>
      <c r="CW26" s="622"/>
      <c r="CX26" s="622"/>
      <c r="CY26" s="623"/>
      <c r="CZ26" s="624">
        <v>11.3</v>
      </c>
      <c r="DA26" s="636"/>
      <c r="DB26" s="636"/>
      <c r="DC26" s="637"/>
      <c r="DD26" s="627">
        <v>509950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4884</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899291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363597</v>
      </c>
      <c r="CS27" s="634"/>
      <c r="CT27" s="634"/>
      <c r="CU27" s="634"/>
      <c r="CV27" s="634"/>
      <c r="CW27" s="634"/>
      <c r="CX27" s="634"/>
      <c r="CY27" s="635"/>
      <c r="CZ27" s="624">
        <v>7.9</v>
      </c>
      <c r="DA27" s="636"/>
      <c r="DB27" s="636"/>
      <c r="DC27" s="637"/>
      <c r="DD27" s="627">
        <v>154199</v>
      </c>
      <c r="DE27" s="634"/>
      <c r="DF27" s="634"/>
      <c r="DG27" s="634"/>
      <c r="DH27" s="634"/>
      <c r="DI27" s="634"/>
      <c r="DJ27" s="634"/>
      <c r="DK27" s="635"/>
      <c r="DL27" s="627">
        <v>72106</v>
      </c>
      <c r="DM27" s="634"/>
      <c r="DN27" s="634"/>
      <c r="DO27" s="634"/>
      <c r="DP27" s="634"/>
      <c r="DQ27" s="634"/>
      <c r="DR27" s="634"/>
      <c r="DS27" s="634"/>
      <c r="DT27" s="634"/>
      <c r="DU27" s="634"/>
      <c r="DV27" s="635"/>
      <c r="DW27" s="624">
        <v>2.6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33631</v>
      </c>
      <c r="S28" s="622"/>
      <c r="T28" s="622"/>
      <c r="U28" s="622"/>
      <c r="V28" s="622"/>
      <c r="W28" s="622"/>
      <c r="X28" s="622"/>
      <c r="Y28" s="623"/>
      <c r="Z28" s="659">
        <v>0.7</v>
      </c>
      <c r="AA28" s="659"/>
      <c r="AB28" s="659"/>
      <c r="AC28" s="659"/>
      <c r="AD28" s="660">
        <v>2</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616781</v>
      </c>
      <c r="CS28" s="622"/>
      <c r="CT28" s="622"/>
      <c r="CU28" s="622"/>
      <c r="CV28" s="622"/>
      <c r="CW28" s="622"/>
      <c r="CX28" s="622"/>
      <c r="CY28" s="623"/>
      <c r="CZ28" s="624">
        <v>13.3</v>
      </c>
      <c r="DA28" s="636"/>
      <c r="DB28" s="636"/>
      <c r="DC28" s="637"/>
      <c r="DD28" s="627">
        <v>616781</v>
      </c>
      <c r="DE28" s="622"/>
      <c r="DF28" s="622"/>
      <c r="DG28" s="622"/>
      <c r="DH28" s="622"/>
      <c r="DI28" s="622"/>
      <c r="DJ28" s="622"/>
      <c r="DK28" s="623"/>
      <c r="DL28" s="627">
        <v>530731</v>
      </c>
      <c r="DM28" s="622"/>
      <c r="DN28" s="622"/>
      <c r="DO28" s="622"/>
      <c r="DP28" s="622"/>
      <c r="DQ28" s="622"/>
      <c r="DR28" s="622"/>
      <c r="DS28" s="622"/>
      <c r="DT28" s="622"/>
      <c r="DU28" s="622"/>
      <c r="DV28" s="623"/>
      <c r="DW28" s="624">
        <v>19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2809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616781</v>
      </c>
      <c r="CS29" s="634"/>
      <c r="CT29" s="634"/>
      <c r="CU29" s="634"/>
      <c r="CV29" s="634"/>
      <c r="CW29" s="634"/>
      <c r="CX29" s="634"/>
      <c r="CY29" s="635"/>
      <c r="CZ29" s="624">
        <v>13.3</v>
      </c>
      <c r="DA29" s="636"/>
      <c r="DB29" s="636"/>
      <c r="DC29" s="637"/>
      <c r="DD29" s="627">
        <v>616781</v>
      </c>
      <c r="DE29" s="634"/>
      <c r="DF29" s="634"/>
      <c r="DG29" s="634"/>
      <c r="DH29" s="634"/>
      <c r="DI29" s="634"/>
      <c r="DJ29" s="634"/>
      <c r="DK29" s="635"/>
      <c r="DL29" s="627">
        <v>530731</v>
      </c>
      <c r="DM29" s="634"/>
      <c r="DN29" s="634"/>
      <c r="DO29" s="634"/>
      <c r="DP29" s="634"/>
      <c r="DQ29" s="634"/>
      <c r="DR29" s="634"/>
      <c r="DS29" s="634"/>
      <c r="DT29" s="634"/>
      <c r="DU29" s="634"/>
      <c r="DV29" s="635"/>
      <c r="DW29" s="624">
        <v>19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348452</v>
      </c>
      <c r="S30" s="622"/>
      <c r="T30" s="622"/>
      <c r="U30" s="622"/>
      <c r="V30" s="622"/>
      <c r="W30" s="622"/>
      <c r="X30" s="622"/>
      <c r="Y30" s="623"/>
      <c r="Z30" s="659">
        <v>7.1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608977</v>
      </c>
      <c r="CS30" s="622"/>
      <c r="CT30" s="622"/>
      <c r="CU30" s="622"/>
      <c r="CV30" s="622"/>
      <c r="CW30" s="622"/>
      <c r="CX30" s="622"/>
      <c r="CY30" s="623"/>
      <c r="CZ30" s="624">
        <v>13.2</v>
      </c>
      <c r="DA30" s="636"/>
      <c r="DB30" s="636"/>
      <c r="DC30" s="637"/>
      <c r="DD30" s="627">
        <v>608977</v>
      </c>
      <c r="DE30" s="622"/>
      <c r="DF30" s="622"/>
      <c r="DG30" s="622"/>
      <c r="DH30" s="622"/>
      <c r="DI30" s="622"/>
      <c r="DJ30" s="622"/>
      <c r="DK30" s="623"/>
      <c r="DL30" s="627">
        <v>523079</v>
      </c>
      <c r="DM30" s="622"/>
      <c r="DN30" s="622"/>
      <c r="DO30" s="622"/>
      <c r="DP30" s="622"/>
      <c r="DQ30" s="622"/>
      <c r="DR30" s="622"/>
      <c r="DS30" s="622"/>
      <c r="DT30" s="622"/>
      <c r="DU30" s="622"/>
      <c r="DV30" s="623"/>
      <c r="DW30" s="624">
        <v>18.7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99.4</v>
      </c>
      <c r="BH31" s="684"/>
      <c r="BI31" s="684"/>
      <c r="BJ31" s="684"/>
      <c r="BK31" s="684"/>
      <c r="BL31" s="684"/>
      <c r="BM31" s="685">
        <v>97.8</v>
      </c>
      <c r="BN31" s="684"/>
      <c r="BO31" s="684"/>
      <c r="BP31" s="684"/>
      <c r="BQ31" s="686"/>
      <c r="BR31" s="683">
        <v>99.4</v>
      </c>
      <c r="BS31" s="684"/>
      <c r="BT31" s="684"/>
      <c r="BU31" s="684"/>
      <c r="BV31" s="684"/>
      <c r="BW31" s="684"/>
      <c r="BX31" s="685">
        <v>97.6</v>
      </c>
      <c r="BY31" s="684"/>
      <c r="BZ31" s="684"/>
      <c r="CA31" s="684"/>
      <c r="CB31" s="686"/>
      <c r="CD31" s="642"/>
      <c r="CE31" s="643"/>
      <c r="CF31" s="618" t="s">
        <v>300</v>
      </c>
      <c r="CG31" s="619"/>
      <c r="CH31" s="619"/>
      <c r="CI31" s="619"/>
      <c r="CJ31" s="619"/>
      <c r="CK31" s="619"/>
      <c r="CL31" s="619"/>
      <c r="CM31" s="619"/>
      <c r="CN31" s="619"/>
      <c r="CO31" s="619"/>
      <c r="CP31" s="619"/>
      <c r="CQ31" s="620"/>
      <c r="CR31" s="621">
        <v>7804</v>
      </c>
      <c r="CS31" s="634"/>
      <c r="CT31" s="634"/>
      <c r="CU31" s="634"/>
      <c r="CV31" s="634"/>
      <c r="CW31" s="634"/>
      <c r="CX31" s="634"/>
      <c r="CY31" s="635"/>
      <c r="CZ31" s="624">
        <v>0.2</v>
      </c>
      <c r="DA31" s="636"/>
      <c r="DB31" s="636"/>
      <c r="DC31" s="637"/>
      <c r="DD31" s="627">
        <v>7804</v>
      </c>
      <c r="DE31" s="634"/>
      <c r="DF31" s="634"/>
      <c r="DG31" s="634"/>
      <c r="DH31" s="634"/>
      <c r="DI31" s="634"/>
      <c r="DJ31" s="634"/>
      <c r="DK31" s="635"/>
      <c r="DL31" s="627">
        <v>7652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399607</v>
      </c>
      <c r="S32" s="622"/>
      <c r="T32" s="622"/>
      <c r="U32" s="622"/>
      <c r="V32" s="622"/>
      <c r="W32" s="622"/>
      <c r="X32" s="622"/>
      <c r="Y32" s="623"/>
      <c r="Z32" s="659">
        <v>8.1999999999999993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99.6</v>
      </c>
      <c r="BH32" s="634"/>
      <c r="BI32" s="634"/>
      <c r="BJ32" s="634"/>
      <c r="BK32" s="634"/>
      <c r="BL32" s="634"/>
      <c r="BM32" s="625">
        <v>98.5</v>
      </c>
      <c r="BN32" s="634"/>
      <c r="BO32" s="634"/>
      <c r="BP32" s="634"/>
      <c r="BQ32" s="657"/>
      <c r="BR32" s="692">
        <v>99.8</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10462</v>
      </c>
      <c r="S33" s="622"/>
      <c r="T33" s="622"/>
      <c r="U33" s="622"/>
      <c r="V33" s="622"/>
      <c r="W33" s="622"/>
      <c r="X33" s="622"/>
      <c r="Y33" s="623"/>
      <c r="Z33" s="659">
        <v>0.2</v>
      </c>
      <c r="AA33" s="659"/>
      <c r="AB33" s="659"/>
      <c r="AC33" s="659"/>
      <c r="AD33" s="660">
        <v>9</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96.8</v>
      </c>
      <c r="BN33" s="606"/>
      <c r="BO33" s="606"/>
      <c r="BP33" s="606"/>
      <c r="BQ33" s="669"/>
      <c r="BR33" s="682">
        <v>98.8</v>
      </c>
      <c r="BS33" s="606"/>
      <c r="BT33" s="606"/>
      <c r="BU33" s="606"/>
      <c r="BV33" s="606"/>
      <c r="BW33" s="606"/>
      <c r="BX33" s="652">
        <v>95.7</v>
      </c>
      <c r="BY33" s="606"/>
      <c r="BZ33" s="606"/>
      <c r="CA33" s="606"/>
      <c r="CB33" s="669"/>
      <c r="CD33" s="618" t="s">
        <v>307</v>
      </c>
      <c r="CE33" s="619"/>
      <c r="CF33" s="619"/>
      <c r="CG33" s="619"/>
      <c r="CH33" s="619"/>
      <c r="CI33" s="619"/>
      <c r="CJ33" s="619"/>
      <c r="CK33" s="619"/>
      <c r="CL33" s="619"/>
      <c r="CM33" s="619"/>
      <c r="CN33" s="619"/>
      <c r="CO33" s="619"/>
      <c r="CP33" s="619"/>
      <c r="CQ33" s="620"/>
      <c r="CR33" s="621">
        <v>2085635</v>
      </c>
      <c r="CS33" s="634"/>
      <c r="CT33" s="634"/>
      <c r="CU33" s="634"/>
      <c r="CV33" s="634"/>
      <c r="CW33" s="634"/>
      <c r="CX33" s="634"/>
      <c r="CY33" s="635"/>
      <c r="CZ33" s="624">
        <v>45.1</v>
      </c>
      <c r="DA33" s="636"/>
      <c r="DB33" s="636"/>
      <c r="DC33" s="637"/>
      <c r="DD33" s="627">
        <v>1748469</v>
      </c>
      <c r="DE33" s="634"/>
      <c r="DF33" s="634"/>
      <c r="DG33" s="634"/>
      <c r="DH33" s="634"/>
      <c r="DI33" s="634"/>
      <c r="DJ33" s="634"/>
      <c r="DK33" s="635"/>
      <c r="DL33" s="627">
        <v>1309594</v>
      </c>
      <c r="DM33" s="634"/>
      <c r="DN33" s="634"/>
      <c r="DO33" s="634"/>
      <c r="DP33" s="634"/>
      <c r="DQ33" s="634"/>
      <c r="DR33" s="634"/>
      <c r="DS33" s="634"/>
      <c r="DT33" s="634"/>
      <c r="DU33" s="634"/>
      <c r="DV33" s="635"/>
      <c r="DW33" s="624">
        <v>46.8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8231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776017</v>
      </c>
      <c r="CS34" s="622"/>
      <c r="CT34" s="622"/>
      <c r="CU34" s="622"/>
      <c r="CV34" s="622"/>
      <c r="CW34" s="622"/>
      <c r="CX34" s="622"/>
      <c r="CY34" s="623"/>
      <c r="CZ34" s="624">
        <v>16.8</v>
      </c>
      <c r="DA34" s="636"/>
      <c r="DB34" s="636"/>
      <c r="DC34" s="637"/>
      <c r="DD34" s="627">
        <v>634017</v>
      </c>
      <c r="DE34" s="622"/>
      <c r="DF34" s="622"/>
      <c r="DG34" s="622"/>
      <c r="DH34" s="622"/>
      <c r="DI34" s="622"/>
      <c r="DJ34" s="622"/>
      <c r="DK34" s="623"/>
      <c r="DL34" s="627">
        <v>478403</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311128</v>
      </c>
      <c r="S35" s="622"/>
      <c r="T35" s="622"/>
      <c r="U35" s="622"/>
      <c r="V35" s="622"/>
      <c r="W35" s="622"/>
      <c r="X35" s="622"/>
      <c r="Y35" s="623"/>
      <c r="Z35" s="659">
        <v>6.4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49494</v>
      </c>
      <c r="CS35" s="634"/>
      <c r="CT35" s="634"/>
      <c r="CU35" s="634"/>
      <c r="CV35" s="634"/>
      <c r="CW35" s="634"/>
      <c r="CX35" s="634"/>
      <c r="CY35" s="635"/>
      <c r="CZ35" s="624">
        <v>1.1000000000000001</v>
      </c>
      <c r="DA35" s="636"/>
      <c r="DB35" s="636"/>
      <c r="DC35" s="637"/>
      <c r="DD35" s="627">
        <v>44057</v>
      </c>
      <c r="DE35" s="634"/>
      <c r="DF35" s="634"/>
      <c r="DG35" s="634"/>
      <c r="DH35" s="634"/>
      <c r="DI35" s="634"/>
      <c r="DJ35" s="634"/>
      <c r="DK35" s="635"/>
      <c r="DL35" s="627">
        <v>40027</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392242</v>
      </c>
      <c r="S36" s="622"/>
      <c r="T36" s="622"/>
      <c r="U36" s="622"/>
      <c r="V36" s="622"/>
      <c r="W36" s="622"/>
      <c r="X36" s="622"/>
      <c r="Y36" s="623"/>
      <c r="Z36" s="659">
        <v>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388053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33494</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785618</v>
      </c>
      <c r="CS36" s="622"/>
      <c r="CT36" s="622"/>
      <c r="CU36" s="622"/>
      <c r="CV36" s="622"/>
      <c r="CW36" s="622"/>
      <c r="CX36" s="622"/>
      <c r="CY36" s="623"/>
      <c r="CZ36" s="624">
        <v>17</v>
      </c>
      <c r="DA36" s="636"/>
      <c r="DB36" s="636"/>
      <c r="DC36" s="637"/>
      <c r="DD36" s="627">
        <v>655626</v>
      </c>
      <c r="DE36" s="622"/>
      <c r="DF36" s="622"/>
      <c r="DG36" s="622"/>
      <c r="DH36" s="622"/>
      <c r="DI36" s="622"/>
      <c r="DJ36" s="622"/>
      <c r="DK36" s="623"/>
      <c r="DL36" s="627">
        <v>586805</v>
      </c>
      <c r="DM36" s="622"/>
      <c r="DN36" s="622"/>
      <c r="DO36" s="622"/>
      <c r="DP36" s="622"/>
      <c r="DQ36" s="622"/>
      <c r="DR36" s="622"/>
      <c r="DS36" s="622"/>
      <c r="DT36" s="622"/>
      <c r="DU36" s="622"/>
      <c r="DV36" s="623"/>
      <c r="DW36" s="624">
        <v>21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39319</v>
      </c>
      <c r="S37" s="622"/>
      <c r="T37" s="622"/>
      <c r="U37" s="622"/>
      <c r="V37" s="622"/>
      <c r="W37" s="622"/>
      <c r="X37" s="622"/>
      <c r="Y37" s="623"/>
      <c r="Z37" s="659">
        <v>0.8</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113984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33494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300817</v>
      </c>
      <c r="CS37" s="634"/>
      <c r="CT37" s="634"/>
      <c r="CU37" s="634"/>
      <c r="CV37" s="634"/>
      <c r="CW37" s="634"/>
      <c r="CX37" s="634"/>
      <c r="CY37" s="635"/>
      <c r="CZ37" s="624">
        <v>6.5</v>
      </c>
      <c r="DA37" s="636"/>
      <c r="DB37" s="636"/>
      <c r="DC37" s="637"/>
      <c r="DD37" s="627">
        <v>300817</v>
      </c>
      <c r="DE37" s="634"/>
      <c r="DF37" s="634"/>
      <c r="DG37" s="634"/>
      <c r="DH37" s="634"/>
      <c r="DI37" s="634"/>
      <c r="DJ37" s="634"/>
      <c r="DK37" s="635"/>
      <c r="DL37" s="627">
        <v>300739</v>
      </c>
      <c r="DM37" s="634"/>
      <c r="DN37" s="634"/>
      <c r="DO37" s="634"/>
      <c r="DP37" s="634"/>
      <c r="DQ37" s="634"/>
      <c r="DR37" s="634"/>
      <c r="DS37" s="634"/>
      <c r="DT37" s="634"/>
      <c r="DU37" s="634"/>
      <c r="DV37" s="635"/>
      <c r="DW37" s="624">
        <v>10.8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304574</v>
      </c>
      <c r="S38" s="622"/>
      <c r="T38" s="622"/>
      <c r="U38" s="622"/>
      <c r="V38" s="622"/>
      <c r="W38" s="622"/>
      <c r="X38" s="622"/>
      <c r="Y38" s="623"/>
      <c r="Z38" s="659">
        <v>6.2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29235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696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246233</v>
      </c>
      <c r="CS38" s="622"/>
      <c r="CT38" s="622"/>
      <c r="CU38" s="622"/>
      <c r="CV38" s="622"/>
      <c r="CW38" s="622"/>
      <c r="CX38" s="622"/>
      <c r="CY38" s="623"/>
      <c r="CZ38" s="624">
        <v>5.3</v>
      </c>
      <c r="DA38" s="636"/>
      <c r="DB38" s="636"/>
      <c r="DC38" s="637"/>
      <c r="DD38" s="627">
        <v>204359</v>
      </c>
      <c r="DE38" s="622"/>
      <c r="DF38" s="622"/>
      <c r="DG38" s="622"/>
      <c r="DH38" s="622"/>
      <c r="DI38" s="622"/>
      <c r="DJ38" s="622"/>
      <c r="DK38" s="623"/>
      <c r="DL38" s="627">
        <v>204359</v>
      </c>
      <c r="DM38" s="622"/>
      <c r="DN38" s="622"/>
      <c r="DO38" s="622"/>
      <c r="DP38" s="622"/>
      <c r="DQ38" s="622"/>
      <c r="DR38" s="622"/>
      <c r="DS38" s="622"/>
      <c r="DT38" s="622"/>
      <c r="DU38" s="622"/>
      <c r="DV38" s="623"/>
      <c r="DW38" s="624">
        <v>7.3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3000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218273</v>
      </c>
      <c r="CS39" s="634"/>
      <c r="CT39" s="634"/>
      <c r="CU39" s="634"/>
      <c r="CV39" s="634"/>
      <c r="CW39" s="634"/>
      <c r="CX39" s="634"/>
      <c r="CY39" s="635"/>
      <c r="CZ39" s="624">
        <v>4.7</v>
      </c>
      <c r="DA39" s="636"/>
      <c r="DB39" s="636"/>
      <c r="DC39" s="637"/>
      <c r="DD39" s="627">
        <v>200410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6974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10000</v>
      </c>
      <c r="CS40" s="622"/>
      <c r="CT40" s="622"/>
      <c r="CU40" s="622"/>
      <c r="CV40" s="622"/>
      <c r="CW40" s="622"/>
      <c r="CX40" s="622"/>
      <c r="CY40" s="623"/>
      <c r="CZ40" s="624">
        <v>0.2</v>
      </c>
      <c r="DA40" s="636"/>
      <c r="DB40" s="636"/>
      <c r="DC40" s="637"/>
      <c r="DD40" s="627">
        <v>10000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4876327</v>
      </c>
      <c r="S41" s="646"/>
      <c r="T41" s="646"/>
      <c r="U41" s="646"/>
      <c r="V41" s="646"/>
      <c r="W41" s="646"/>
      <c r="X41" s="646"/>
      <c r="Y41" s="649"/>
      <c r="Z41" s="650">
        <v>100</v>
      </c>
      <c r="AA41" s="650"/>
      <c r="AB41" s="650"/>
      <c r="AC41" s="650"/>
      <c r="AD41" s="651">
        <v>2789483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65082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323</v>
      </c>
      <c r="AR42" s="667"/>
      <c r="AS42" s="667"/>
      <c r="AT42" s="667"/>
      <c r="AU42" s="667"/>
      <c r="AV42" s="667"/>
      <c r="AW42" s="667"/>
      <c r="AX42" s="667"/>
      <c r="AY42" s="668"/>
      <c r="AZ42" s="605">
        <v>176752</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378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674463</v>
      </c>
      <c r="CS42" s="634"/>
      <c r="CT42" s="634"/>
      <c r="CU42" s="634"/>
      <c r="CV42" s="634"/>
      <c r="CW42" s="634"/>
      <c r="CX42" s="634"/>
      <c r="CY42" s="635"/>
      <c r="CZ42" s="624">
        <v>14.6</v>
      </c>
      <c r="DA42" s="636"/>
      <c r="DB42" s="636"/>
      <c r="DC42" s="637"/>
      <c r="DD42" s="627">
        <v>149888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674444</v>
      </c>
      <c r="CS44" s="622"/>
      <c r="CT44" s="622"/>
      <c r="CU44" s="622"/>
      <c r="CV44" s="622"/>
      <c r="CW44" s="622"/>
      <c r="CX44" s="622"/>
      <c r="CY44" s="623"/>
      <c r="CZ44" s="624">
        <v>14.6</v>
      </c>
      <c r="DA44" s="625"/>
      <c r="DB44" s="625"/>
      <c r="DC44" s="626"/>
      <c r="DD44" s="627">
        <v>149869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251923</v>
      </c>
      <c r="CS45" s="634"/>
      <c r="CT45" s="634"/>
      <c r="CU45" s="634"/>
      <c r="CV45" s="634"/>
      <c r="CW45" s="634"/>
      <c r="CX45" s="634"/>
      <c r="CY45" s="635"/>
      <c r="CZ45" s="624">
        <v>5.4</v>
      </c>
      <c r="DA45" s="636"/>
      <c r="DB45" s="636"/>
      <c r="DC45" s="637"/>
      <c r="DD45" s="627">
        <v>37716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422521</v>
      </c>
      <c r="CS46" s="622"/>
      <c r="CT46" s="622"/>
      <c r="CU46" s="622"/>
      <c r="CV46" s="622"/>
      <c r="CW46" s="622"/>
      <c r="CX46" s="622"/>
      <c r="CY46" s="623"/>
      <c r="CZ46" s="624">
        <v>9.1</v>
      </c>
      <c r="DA46" s="625"/>
      <c r="DB46" s="625"/>
      <c r="DC46" s="626"/>
      <c r="DD46" s="627">
        <v>112153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19</v>
      </c>
      <c r="CS47" s="634"/>
      <c r="CT47" s="634"/>
      <c r="CU47" s="634"/>
      <c r="CV47" s="634"/>
      <c r="CW47" s="634"/>
      <c r="CX47" s="634"/>
      <c r="CY47" s="635"/>
      <c r="CZ47" s="624">
        <v>0</v>
      </c>
      <c r="DA47" s="636"/>
      <c r="DB47" s="636"/>
      <c r="DC47" s="637"/>
      <c r="DD47" s="627">
        <v>19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4628838</v>
      </c>
      <c r="CS49" s="606"/>
      <c r="CT49" s="606"/>
      <c r="CU49" s="606"/>
      <c r="CV49" s="606"/>
      <c r="CW49" s="606"/>
      <c r="CX49" s="606"/>
      <c r="CY49" s="607"/>
      <c r="CZ49" s="608">
        <v>100</v>
      </c>
      <c r="DA49" s="609"/>
      <c r="DB49" s="609"/>
      <c r="DC49" s="610"/>
      <c r="DD49" s="611">
        <v>3520349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8SQqibhwEejgCRmSz/VKk3DzBYUqUTR7cLf4I6tlgfgl9oErBv2UdzY1NgrUBzDj1ifwySIKKtZsNSAJ7otMA==" saltValue="EB0Z72jDM/l5z/C5Pco1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AU75" sqref="AU75:AY7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4879</v>
      </c>
      <c r="R7" s="1103"/>
      <c r="S7" s="1103"/>
      <c r="T7" s="1103"/>
      <c r="U7" s="1103"/>
      <c r="V7" s="1103">
        <v>4631</v>
      </c>
      <c r="W7" s="1103"/>
      <c r="X7" s="1103"/>
      <c r="Y7" s="1103"/>
      <c r="Z7" s="1103"/>
      <c r="AA7" s="1103">
        <v>248</v>
      </c>
      <c r="AB7" s="1103"/>
      <c r="AC7" s="1103"/>
      <c r="AD7" s="1103"/>
      <c r="AE7" s="1104"/>
      <c r="AF7" s="1105">
        <v>208</v>
      </c>
      <c r="AG7" s="1106"/>
      <c r="AH7" s="1106"/>
      <c r="AI7" s="1106"/>
      <c r="AJ7" s="1107"/>
      <c r="AK7" s="1108"/>
      <c r="AL7" s="1109"/>
      <c r="AM7" s="1109"/>
      <c r="AN7" s="1109"/>
      <c r="AO7" s="1109"/>
      <c r="AP7" s="1109"/>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548</v>
      </c>
      <c r="BT7" s="1100"/>
      <c r="BU7" s="1100"/>
      <c r="BV7" s="1100"/>
      <c r="BW7" s="1100"/>
      <c r="BX7" s="1100"/>
      <c r="BY7" s="1100"/>
      <c r="BZ7" s="1100"/>
      <c r="CA7" s="1100"/>
      <c r="CB7" s="1100"/>
      <c r="CC7" s="1100"/>
      <c r="CD7" s="1100"/>
      <c r="CE7" s="1100"/>
      <c r="CF7" s="1100"/>
      <c r="CG7" s="1112"/>
      <c r="CH7" s="1096">
        <v>-755</v>
      </c>
      <c r="CI7" s="1097"/>
      <c r="CJ7" s="1097"/>
      <c r="CK7" s="1097"/>
      <c r="CL7" s="1098"/>
      <c r="CM7" s="1096">
        <v>67</v>
      </c>
      <c r="CN7" s="1097"/>
      <c r="CO7" s="1097"/>
      <c r="CP7" s="1097"/>
      <c r="CQ7" s="1098"/>
      <c r="CR7" s="1096">
        <v>700</v>
      </c>
      <c r="CS7" s="1097"/>
      <c r="CT7" s="1097"/>
      <c r="CU7" s="1097"/>
      <c r="CV7" s="1098"/>
      <c r="CW7" s="1096">
        <v>0</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322</v>
      </c>
      <c r="R8" s="1039"/>
      <c r="S8" s="1039"/>
      <c r="T8" s="1039"/>
      <c r="U8" s="1039"/>
      <c r="V8" s="1039">
        <v>217</v>
      </c>
      <c r="W8" s="1039"/>
      <c r="X8" s="1039"/>
      <c r="Y8" s="1039"/>
      <c r="Z8" s="1039"/>
      <c r="AA8" s="1039">
        <v>105</v>
      </c>
      <c r="AB8" s="1039"/>
      <c r="AC8" s="1039"/>
      <c r="AD8" s="1039"/>
      <c r="AE8" s="1040"/>
      <c r="AF8" s="1035">
        <v>0</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208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600</v>
      </c>
      <c r="R28" s="1051"/>
      <c r="S28" s="1051"/>
      <c r="T28" s="1051"/>
      <c r="U28" s="1051"/>
      <c r="V28" s="1051">
        <v>567</v>
      </c>
      <c r="W28" s="1051"/>
      <c r="X28" s="1051"/>
      <c r="Y28" s="1051"/>
      <c r="Z28" s="1051"/>
      <c r="AA28" s="1051">
        <v>33</v>
      </c>
      <c r="AB28" s="1051"/>
      <c r="AC28" s="1051"/>
      <c r="AD28" s="1051"/>
      <c r="AE28" s="1052"/>
      <c r="AF28" s="1053">
        <v>33</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647</v>
      </c>
      <c r="R29" s="1039"/>
      <c r="S29" s="1039"/>
      <c r="T29" s="1039"/>
      <c r="U29" s="1039"/>
      <c r="V29" s="1039">
        <v>583</v>
      </c>
      <c r="W29" s="1039"/>
      <c r="X29" s="1039"/>
      <c r="Y29" s="1039"/>
      <c r="Z29" s="1039"/>
      <c r="AA29" s="1039">
        <v>64</v>
      </c>
      <c r="AB29" s="1039"/>
      <c r="AC29" s="1039"/>
      <c r="AD29" s="1039"/>
      <c r="AE29" s="1040"/>
      <c r="AF29" s="1035">
        <v>64</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157</v>
      </c>
      <c r="R30" s="1039"/>
      <c r="S30" s="1039"/>
      <c r="T30" s="1039"/>
      <c r="U30" s="1039"/>
      <c r="V30" s="1039">
        <v>157</v>
      </c>
      <c r="W30" s="1039"/>
      <c r="X30" s="1039"/>
      <c r="Y30" s="1039"/>
      <c r="Z30" s="1039"/>
      <c r="AA30" s="1039">
        <v>0</v>
      </c>
      <c r="AB30" s="1039"/>
      <c r="AC30" s="1039"/>
      <c r="AD30" s="1039"/>
      <c r="AE30" s="1040"/>
      <c r="AF30" s="1035">
        <v>0</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159</v>
      </c>
      <c r="R31" s="1039"/>
      <c r="S31" s="1039"/>
      <c r="T31" s="1039"/>
      <c r="U31" s="1039"/>
      <c r="V31" s="1039">
        <v>155</v>
      </c>
      <c r="W31" s="1039"/>
      <c r="X31" s="1039"/>
      <c r="Y31" s="1039"/>
      <c r="Z31" s="1039"/>
      <c r="AA31" s="1039">
        <v>4</v>
      </c>
      <c r="AB31" s="1039"/>
      <c r="AC31" s="1039"/>
      <c r="AD31" s="1039"/>
      <c r="AE31" s="1040"/>
      <c r="AF31" s="1035">
        <v>221</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34</v>
      </c>
      <c r="R32" s="1039"/>
      <c r="S32" s="1039"/>
      <c r="T32" s="1039"/>
      <c r="U32" s="1039"/>
      <c r="V32" s="1039">
        <v>18</v>
      </c>
      <c r="W32" s="1039"/>
      <c r="X32" s="1039"/>
      <c r="Y32" s="1039"/>
      <c r="Z32" s="1039"/>
      <c r="AA32" s="1039">
        <v>16</v>
      </c>
      <c r="AB32" s="1039"/>
      <c r="AC32" s="1039"/>
      <c r="AD32" s="1039"/>
      <c r="AE32" s="1040"/>
      <c r="AF32" s="1035">
        <v>3</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1641</v>
      </c>
      <c r="R33" s="1039"/>
      <c r="S33" s="1039"/>
      <c r="T33" s="1039"/>
      <c r="U33" s="1039"/>
      <c r="V33" s="1039">
        <v>1560</v>
      </c>
      <c r="W33" s="1039"/>
      <c r="X33" s="1039"/>
      <c r="Y33" s="1039"/>
      <c r="Z33" s="1039"/>
      <c r="AA33" s="1039">
        <v>81</v>
      </c>
      <c r="AB33" s="1039"/>
      <c r="AC33" s="1039"/>
      <c r="AD33" s="1039"/>
      <c r="AE33" s="1040"/>
      <c r="AF33" s="1035">
        <v>0</v>
      </c>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16462</v>
      </c>
      <c r="R34" s="1039"/>
      <c r="S34" s="1039"/>
      <c r="T34" s="1039"/>
      <c r="U34" s="1039"/>
      <c r="V34" s="1039">
        <v>6714</v>
      </c>
      <c r="W34" s="1039"/>
      <c r="X34" s="1039"/>
      <c r="Y34" s="1039"/>
      <c r="Z34" s="1039"/>
      <c r="AA34" s="1039">
        <v>9748</v>
      </c>
      <c r="AB34" s="1039"/>
      <c r="AC34" s="1039"/>
      <c r="AD34" s="1039"/>
      <c r="AE34" s="1040"/>
      <c r="AF34" s="1035">
        <v>262</v>
      </c>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584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4554</v>
      </c>
      <c r="R68" s="982"/>
      <c r="S68" s="982"/>
      <c r="T68" s="982"/>
      <c r="U68" s="982"/>
      <c r="V68" s="982">
        <v>4415</v>
      </c>
      <c r="W68" s="982"/>
      <c r="X68" s="982"/>
      <c r="Y68" s="982"/>
      <c r="Z68" s="982"/>
      <c r="AA68" s="982">
        <v>139</v>
      </c>
      <c r="AB68" s="982"/>
      <c r="AC68" s="982"/>
      <c r="AD68" s="982"/>
      <c r="AE68" s="982"/>
      <c r="AF68" s="982">
        <v>132</v>
      </c>
      <c r="AG68" s="982"/>
      <c r="AH68" s="982"/>
      <c r="AI68" s="982"/>
      <c r="AJ68" s="982"/>
      <c r="AK68" s="982">
        <v>0</v>
      </c>
      <c r="AL68" s="982"/>
      <c r="AM68" s="982"/>
      <c r="AN68" s="982"/>
      <c r="AO68" s="982"/>
      <c r="AP68" s="982">
        <v>492</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1096</v>
      </c>
      <c r="R69" s="971"/>
      <c r="S69" s="971"/>
      <c r="T69" s="971"/>
      <c r="U69" s="971"/>
      <c r="V69" s="971">
        <v>916</v>
      </c>
      <c r="W69" s="971"/>
      <c r="X69" s="971"/>
      <c r="Y69" s="971"/>
      <c r="Z69" s="971"/>
      <c r="AA69" s="971">
        <v>180</v>
      </c>
      <c r="AB69" s="971"/>
      <c r="AC69" s="971"/>
      <c r="AD69" s="971"/>
      <c r="AE69" s="971"/>
      <c r="AF69" s="971">
        <v>930</v>
      </c>
      <c r="AG69" s="971"/>
      <c r="AH69" s="971"/>
      <c r="AI69" s="971"/>
      <c r="AJ69" s="971"/>
      <c r="AK69" s="971">
        <v>0</v>
      </c>
      <c r="AL69" s="971"/>
      <c r="AM69" s="971"/>
      <c r="AN69" s="971"/>
      <c r="AO69" s="971"/>
      <c r="AP69" s="971">
        <v>3220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8445</v>
      </c>
      <c r="R70" s="971"/>
      <c r="S70" s="971"/>
      <c r="T70" s="971"/>
      <c r="U70" s="971"/>
      <c r="V70" s="971">
        <v>6617</v>
      </c>
      <c r="W70" s="971"/>
      <c r="X70" s="971"/>
      <c r="Y70" s="971"/>
      <c r="Z70" s="971"/>
      <c r="AA70" s="971">
        <v>1828</v>
      </c>
      <c r="AB70" s="971"/>
      <c r="AC70" s="971"/>
      <c r="AD70" s="971"/>
      <c r="AE70" s="971"/>
      <c r="AF70" s="971">
        <v>0</v>
      </c>
      <c r="AG70" s="971"/>
      <c r="AH70" s="971"/>
      <c r="AI70" s="971"/>
      <c r="AJ70" s="971"/>
      <c r="AK70" s="971">
        <v>14</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1514</v>
      </c>
      <c r="R71" s="971"/>
      <c r="S71" s="971"/>
      <c r="T71" s="971"/>
      <c r="U71" s="971"/>
      <c r="V71" s="971">
        <v>1513</v>
      </c>
      <c r="W71" s="971"/>
      <c r="X71" s="971"/>
      <c r="Y71" s="971"/>
      <c r="Z71" s="971"/>
      <c r="AA71" s="971">
        <v>1</v>
      </c>
      <c r="AB71" s="971"/>
      <c r="AC71" s="971"/>
      <c r="AD71" s="971"/>
      <c r="AE71" s="971"/>
      <c r="AF71" s="971">
        <v>0</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2</v>
      </c>
      <c r="R72" s="971"/>
      <c r="S72" s="971"/>
      <c r="T72" s="971"/>
      <c r="U72" s="971"/>
      <c r="V72" s="971">
        <v>0</v>
      </c>
      <c r="W72" s="971"/>
      <c r="X72" s="971"/>
      <c r="Y72" s="971"/>
      <c r="Z72" s="971"/>
      <c r="AA72" s="971">
        <v>2</v>
      </c>
      <c r="AB72" s="971"/>
      <c r="AC72" s="971"/>
      <c r="AD72" s="971"/>
      <c r="AE72" s="971"/>
      <c r="AF72" s="971">
        <v>0</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53</v>
      </c>
      <c r="R73" s="971"/>
      <c r="S73" s="971"/>
      <c r="T73" s="971"/>
      <c r="U73" s="971"/>
      <c r="V73" s="971">
        <v>29</v>
      </c>
      <c r="W73" s="971"/>
      <c r="X73" s="971"/>
      <c r="Y73" s="971"/>
      <c r="Z73" s="971"/>
      <c r="AA73" s="971">
        <v>24</v>
      </c>
      <c r="AB73" s="971"/>
      <c r="AC73" s="971"/>
      <c r="AD73" s="971"/>
      <c r="AE73" s="971"/>
      <c r="AF73" s="971">
        <v>0</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43</v>
      </c>
      <c r="R74" s="971"/>
      <c r="S74" s="971"/>
      <c r="T74" s="971"/>
      <c r="U74" s="971"/>
      <c r="V74" s="971">
        <v>42</v>
      </c>
      <c r="W74" s="971"/>
      <c r="X74" s="971"/>
      <c r="Y74" s="971"/>
      <c r="Z74" s="971"/>
      <c r="AA74" s="971">
        <v>1</v>
      </c>
      <c r="AB74" s="971"/>
      <c r="AC74" s="971"/>
      <c r="AD74" s="971"/>
      <c r="AE74" s="971"/>
      <c r="AF74" s="971">
        <v>0</v>
      </c>
      <c r="AG74" s="971"/>
      <c r="AH74" s="971"/>
      <c r="AI74" s="971"/>
      <c r="AJ74" s="971"/>
      <c r="AK74" s="971">
        <v>0</v>
      </c>
      <c r="AL74" s="971"/>
      <c r="AM74" s="971"/>
      <c r="AN74" s="971"/>
      <c r="AO74" s="971"/>
      <c r="AP74" s="971">
        <v>0</v>
      </c>
      <c r="AQ74" s="971"/>
      <c r="AR74" s="971"/>
      <c r="AS74" s="971"/>
      <c r="AT74" s="971"/>
      <c r="AU74" s="971">
        <v>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962</v>
      </c>
      <c r="R75" s="979"/>
      <c r="S75" s="979"/>
      <c r="T75" s="979"/>
      <c r="U75" s="980"/>
      <c r="V75" s="981">
        <v>896</v>
      </c>
      <c r="W75" s="979"/>
      <c r="X75" s="979"/>
      <c r="Y75" s="979"/>
      <c r="Z75" s="980"/>
      <c r="AA75" s="981">
        <v>66</v>
      </c>
      <c r="AB75" s="979"/>
      <c r="AC75" s="979"/>
      <c r="AD75" s="979"/>
      <c r="AE75" s="980"/>
      <c r="AF75" s="981">
        <v>0</v>
      </c>
      <c r="AG75" s="979"/>
      <c r="AH75" s="979"/>
      <c r="AI75" s="979"/>
      <c r="AJ75" s="980"/>
      <c r="AK75" s="981">
        <v>0</v>
      </c>
      <c r="AL75" s="979"/>
      <c r="AM75" s="979"/>
      <c r="AN75" s="979"/>
      <c r="AO75" s="980"/>
      <c r="AP75" s="981">
        <v>485</v>
      </c>
      <c r="AQ75" s="979"/>
      <c r="AR75" s="979"/>
      <c r="AS75" s="979"/>
      <c r="AT75" s="980"/>
      <c r="AU75" s="981">
        <v>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997</v>
      </c>
      <c r="R76" s="979"/>
      <c r="S76" s="979"/>
      <c r="T76" s="979"/>
      <c r="U76" s="980"/>
      <c r="V76" s="981">
        <v>947</v>
      </c>
      <c r="W76" s="979"/>
      <c r="X76" s="979"/>
      <c r="Y76" s="979"/>
      <c r="Z76" s="980"/>
      <c r="AA76" s="981">
        <v>50</v>
      </c>
      <c r="AB76" s="979"/>
      <c r="AC76" s="979"/>
      <c r="AD76" s="979"/>
      <c r="AE76" s="980"/>
      <c r="AF76" s="981">
        <v>50</v>
      </c>
      <c r="AG76" s="979"/>
      <c r="AH76" s="979"/>
      <c r="AI76" s="979"/>
      <c r="AJ76" s="980"/>
      <c r="AK76" s="981">
        <v>0</v>
      </c>
      <c r="AL76" s="979"/>
      <c r="AM76" s="979"/>
      <c r="AN76" s="979"/>
      <c r="AO76" s="980"/>
      <c r="AP76" s="981">
        <v>0</v>
      </c>
      <c r="AQ76" s="979"/>
      <c r="AR76" s="979"/>
      <c r="AS76" s="979"/>
      <c r="AT76" s="980"/>
      <c r="AU76" s="981">
        <v>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558</v>
      </c>
      <c r="C77" s="975"/>
      <c r="D77" s="975"/>
      <c r="E77" s="975"/>
      <c r="F77" s="975"/>
      <c r="G77" s="975"/>
      <c r="H77" s="975"/>
      <c r="I77" s="975"/>
      <c r="J77" s="975"/>
      <c r="K77" s="975"/>
      <c r="L77" s="975"/>
      <c r="M77" s="975"/>
      <c r="N77" s="975"/>
      <c r="O77" s="975"/>
      <c r="P77" s="976"/>
      <c r="Q77" s="978">
        <v>259339</v>
      </c>
      <c r="R77" s="979"/>
      <c r="S77" s="979"/>
      <c r="T77" s="979"/>
      <c r="U77" s="980"/>
      <c r="V77" s="981">
        <v>254515</v>
      </c>
      <c r="W77" s="979"/>
      <c r="X77" s="979"/>
      <c r="Y77" s="979"/>
      <c r="Z77" s="980"/>
      <c r="AA77" s="981">
        <v>4824</v>
      </c>
      <c r="AB77" s="979"/>
      <c r="AC77" s="979"/>
      <c r="AD77" s="979"/>
      <c r="AE77" s="980"/>
      <c r="AF77" s="981">
        <v>4824</v>
      </c>
      <c r="AG77" s="979"/>
      <c r="AH77" s="979"/>
      <c r="AI77" s="979"/>
      <c r="AJ77" s="980"/>
      <c r="AK77" s="981">
        <v>1141</v>
      </c>
      <c r="AL77" s="979"/>
      <c r="AM77" s="979"/>
      <c r="AN77" s="979"/>
      <c r="AO77" s="980"/>
      <c r="AP77" s="981">
        <v>0</v>
      </c>
      <c r="AQ77" s="979"/>
      <c r="AR77" s="979"/>
      <c r="AS77" s="979"/>
      <c r="AT77" s="980"/>
      <c r="AU77" s="981">
        <v>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535408</v>
      </c>
      <c r="AB110" s="889"/>
      <c r="AC110" s="889"/>
      <c r="AD110" s="889"/>
      <c r="AE110" s="890"/>
      <c r="AF110" s="891">
        <v>491206</v>
      </c>
      <c r="AG110" s="889"/>
      <c r="AH110" s="889"/>
      <c r="AI110" s="889"/>
      <c r="AJ110" s="890"/>
      <c r="AK110" s="891">
        <v>530731</v>
      </c>
      <c r="AL110" s="889"/>
      <c r="AM110" s="889"/>
      <c r="AN110" s="889"/>
      <c r="AO110" s="890"/>
      <c r="AP110" s="892">
        <v>21</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4595889</v>
      </c>
      <c r="BR110" s="842"/>
      <c r="BS110" s="842"/>
      <c r="BT110" s="842"/>
      <c r="BU110" s="842"/>
      <c r="BV110" s="842">
        <v>4000266</v>
      </c>
      <c r="BW110" s="842"/>
      <c r="BX110" s="842"/>
      <c r="BY110" s="842"/>
      <c r="BZ110" s="842"/>
      <c r="CA110" s="842">
        <v>3695864</v>
      </c>
      <c r="CB110" s="842"/>
      <c r="CC110" s="842"/>
      <c r="CD110" s="842"/>
      <c r="CE110" s="842"/>
      <c r="CF110" s="866">
        <v>146.1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859229</v>
      </c>
      <c r="BR112" s="817"/>
      <c r="BS112" s="817"/>
      <c r="BT112" s="817"/>
      <c r="BU112" s="817"/>
      <c r="BV112" s="817">
        <v>829748</v>
      </c>
      <c r="BW112" s="817"/>
      <c r="BX112" s="817"/>
      <c r="BY112" s="817"/>
      <c r="BZ112" s="817"/>
      <c r="CA112" s="817">
        <v>790158</v>
      </c>
      <c r="CB112" s="817"/>
      <c r="CC112" s="817"/>
      <c r="CD112" s="817"/>
      <c r="CE112" s="817"/>
      <c r="CF112" s="875">
        <v>31.2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74139</v>
      </c>
      <c r="AB113" s="919"/>
      <c r="AC113" s="919"/>
      <c r="AD113" s="919"/>
      <c r="AE113" s="920"/>
      <c r="AF113" s="921">
        <v>73271</v>
      </c>
      <c r="AG113" s="919"/>
      <c r="AH113" s="919"/>
      <c r="AI113" s="919"/>
      <c r="AJ113" s="920"/>
      <c r="AK113" s="921">
        <v>74777</v>
      </c>
      <c r="AL113" s="919"/>
      <c r="AM113" s="919"/>
      <c r="AN113" s="919"/>
      <c r="AO113" s="920"/>
      <c r="AP113" s="922">
        <v>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34098</v>
      </c>
      <c r="BR113" s="817"/>
      <c r="BS113" s="817"/>
      <c r="BT113" s="817"/>
      <c r="BU113" s="817"/>
      <c r="BV113" s="817">
        <v>32715</v>
      </c>
      <c r="BW113" s="817"/>
      <c r="BX113" s="817"/>
      <c r="BY113" s="817"/>
      <c r="BZ113" s="817"/>
      <c r="CA113" s="817">
        <v>30582</v>
      </c>
      <c r="CB113" s="817"/>
      <c r="CC113" s="817"/>
      <c r="CD113" s="817"/>
      <c r="CE113" s="817"/>
      <c r="CF113" s="875">
        <v>1.2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7820</v>
      </c>
      <c r="AB114" s="780"/>
      <c r="AC114" s="780"/>
      <c r="AD114" s="780"/>
      <c r="AE114" s="781"/>
      <c r="AF114" s="782">
        <v>7137</v>
      </c>
      <c r="AG114" s="780"/>
      <c r="AH114" s="780"/>
      <c r="AI114" s="780"/>
      <c r="AJ114" s="781"/>
      <c r="AK114" s="782">
        <v>7034</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398651</v>
      </c>
      <c r="BR114" s="817"/>
      <c r="BS114" s="817"/>
      <c r="BT114" s="817"/>
      <c r="BU114" s="817"/>
      <c r="BV114" s="817">
        <v>411140</v>
      </c>
      <c r="BW114" s="817"/>
      <c r="BX114" s="817"/>
      <c r="BY114" s="817"/>
      <c r="BZ114" s="817"/>
      <c r="CA114" s="817">
        <v>338534</v>
      </c>
      <c r="CB114" s="817"/>
      <c r="CC114" s="817"/>
      <c r="CD114" s="817"/>
      <c r="CE114" s="817"/>
      <c r="CF114" s="875">
        <v>13.4</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617367</v>
      </c>
      <c r="AB117" s="903"/>
      <c r="AC117" s="903"/>
      <c r="AD117" s="903"/>
      <c r="AE117" s="904"/>
      <c r="AF117" s="905">
        <v>571614</v>
      </c>
      <c r="AG117" s="903"/>
      <c r="AH117" s="903"/>
      <c r="AI117" s="903"/>
      <c r="AJ117" s="904"/>
      <c r="AK117" s="905">
        <v>612542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5887867</v>
      </c>
      <c r="BR119" s="845"/>
      <c r="BS119" s="845"/>
      <c r="BT119" s="845"/>
      <c r="BU119" s="845"/>
      <c r="BV119" s="845">
        <v>5273869</v>
      </c>
      <c r="BW119" s="845"/>
      <c r="BX119" s="845"/>
      <c r="BY119" s="845"/>
      <c r="BZ119" s="845"/>
      <c r="CA119" s="845">
        <v>4855138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4580434</v>
      </c>
      <c r="BR120" s="842"/>
      <c r="BS120" s="842"/>
      <c r="BT120" s="842"/>
      <c r="BU120" s="842"/>
      <c r="BV120" s="842">
        <v>4556010</v>
      </c>
      <c r="BW120" s="842"/>
      <c r="BX120" s="842"/>
      <c r="BY120" s="842"/>
      <c r="BZ120" s="842"/>
      <c r="CA120" s="842">
        <v>4514013</v>
      </c>
      <c r="CB120" s="842"/>
      <c r="CC120" s="842"/>
      <c r="CD120" s="842"/>
      <c r="CE120" s="842"/>
      <c r="CF120" s="866">
        <v>178.4</v>
      </c>
      <c r="CG120" s="867"/>
      <c r="CH120" s="867"/>
      <c r="CI120" s="867"/>
      <c r="CJ120" s="867"/>
      <c r="CK120" s="868" t="s">
        <v>447</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718098</v>
      </c>
      <c r="DH120" s="842"/>
      <c r="DI120" s="842"/>
      <c r="DJ120" s="842"/>
      <c r="DK120" s="842"/>
      <c r="DL120" s="842">
        <v>688617</v>
      </c>
      <c r="DM120" s="842"/>
      <c r="DN120" s="842"/>
      <c r="DO120" s="842"/>
      <c r="DP120" s="842"/>
      <c r="DQ120" s="842">
        <v>686307</v>
      </c>
      <c r="DR120" s="842"/>
      <c r="DS120" s="842"/>
      <c r="DT120" s="842"/>
      <c r="DU120" s="842"/>
      <c r="DV120" s="843">
        <v>27.1</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103851</v>
      </c>
      <c r="DR121" s="817"/>
      <c r="DS121" s="817"/>
      <c r="DT121" s="817"/>
      <c r="DU121" s="817"/>
      <c r="DV121" s="794">
        <v>4.0999999999999996</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4144277</v>
      </c>
      <c r="BR122" s="845"/>
      <c r="BS122" s="845"/>
      <c r="BT122" s="845"/>
      <c r="BU122" s="845"/>
      <c r="BV122" s="845">
        <v>3805685</v>
      </c>
      <c r="BW122" s="845"/>
      <c r="BX122" s="845"/>
      <c r="BY122" s="845"/>
      <c r="BZ122" s="845"/>
      <c r="CA122" s="845">
        <v>3522064</v>
      </c>
      <c r="CB122" s="845"/>
      <c r="CC122" s="845"/>
      <c r="CD122" s="845"/>
      <c r="CE122" s="845"/>
      <c r="CF122" s="846">
        <v>139.19999999999999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8724711</v>
      </c>
      <c r="BR123" s="833"/>
      <c r="BS123" s="833"/>
      <c r="BT123" s="833"/>
      <c r="BU123" s="833"/>
      <c r="BV123" s="833">
        <v>8361695</v>
      </c>
      <c r="BW123" s="833"/>
      <c r="BX123" s="833"/>
      <c r="BY123" s="833"/>
      <c r="BZ123" s="833"/>
      <c r="CA123" s="833">
        <v>8036077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141131</v>
      </c>
      <c r="DH124" s="764"/>
      <c r="DI124" s="764"/>
      <c r="DJ124" s="764"/>
      <c r="DK124" s="765"/>
      <c r="DL124" s="766">
        <v>141131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2857054</v>
      </c>
      <c r="AB129" s="780"/>
      <c r="AC129" s="780"/>
      <c r="AD129" s="780"/>
      <c r="AE129" s="781"/>
      <c r="AF129" s="782">
        <v>2936871</v>
      </c>
      <c r="AG129" s="780"/>
      <c r="AH129" s="780"/>
      <c r="AI129" s="780"/>
      <c r="AJ129" s="781"/>
      <c r="AK129" s="782">
        <v>3023155</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512498</v>
      </c>
      <c r="AB130" s="780"/>
      <c r="AC130" s="780"/>
      <c r="AD130" s="780"/>
      <c r="AE130" s="781"/>
      <c r="AF130" s="782">
        <v>496578</v>
      </c>
      <c r="AG130" s="780"/>
      <c r="AH130" s="780"/>
      <c r="AI130" s="780"/>
      <c r="AJ130" s="781"/>
      <c r="AK130" s="782">
        <v>493399</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2344556</v>
      </c>
      <c r="AB131" s="764"/>
      <c r="AC131" s="764"/>
      <c r="AD131" s="764"/>
      <c r="AE131" s="765"/>
      <c r="AF131" s="766">
        <v>2440293</v>
      </c>
      <c r="AG131" s="764"/>
      <c r="AH131" s="764"/>
      <c r="AI131" s="764"/>
      <c r="AJ131" s="765"/>
      <c r="AK131" s="766">
        <v>2529756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4.472872476</v>
      </c>
      <c r="AB132" s="745"/>
      <c r="AC132" s="745"/>
      <c r="AD132" s="745"/>
      <c r="AE132" s="746"/>
      <c r="AF132" s="747">
        <v>3.074876664</v>
      </c>
      <c r="AG132" s="745"/>
      <c r="AH132" s="745"/>
      <c r="AI132" s="745"/>
      <c r="AJ132" s="746"/>
      <c r="AK132" s="747">
        <v>4.709663699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3.9</v>
      </c>
      <c r="AB133" s="724"/>
      <c r="AC133" s="724"/>
      <c r="AD133" s="724"/>
      <c r="AE133" s="725"/>
      <c r="AF133" s="723">
        <v>3.6</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M40h7F8cxsCeUUvGzqROTL8o9zeHeVsFlyaN3vWnbYzRzuulHaykhARSmw1lUlvCcny2if0woPsvJ3UhKrEfQ==" saltValue="epUyESZXREgFzWRxl1va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1"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vT9bQOlSSPT3IZFpGdp8SjTTE9BegwTxIRsnGJIW21K+s8VBuS/LmbjK/JMoD6vCrj37AIEAdHNWyqICx69GQ==" saltValue="HOKsqwL/EmjAnMPM/+CFR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2"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zfSO4irEySdrUZBJL8bQHqNQInHJHZOhISPHXk8HBolRI+aWztVlFfHIU4UDsGHRzPNnepcvnWbu470hgEUXA==" saltValue="/eGznwcHT654YlQs9DX2R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G3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888362</v>
      </c>
      <c r="AP9" s="269">
        <v>172665</v>
      </c>
      <c r="AQ9" s="270">
        <v>154424</v>
      </c>
      <c r="AR9" s="271">
        <v>11.8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145143</v>
      </c>
      <c r="AP10" s="272">
        <v>28210</v>
      </c>
      <c r="AQ10" s="273">
        <v>18194</v>
      </c>
      <c r="AR10" s="274">
        <v>55.1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1285</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t="s">
        <v>488</v>
      </c>
      <c r="AP13" s="272" t="s">
        <v>488</v>
      </c>
      <c r="AQ13" s="273">
        <v>5735</v>
      </c>
      <c r="AR13" s="274" t="s">
        <v>488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t="s">
        <v>488</v>
      </c>
      <c r="AP14" s="272" t="s">
        <v>488</v>
      </c>
      <c r="AQ14" s="273">
        <v>2950</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-54220</v>
      </c>
      <c r="AP15" s="272">
        <v>-10538</v>
      </c>
      <c r="AQ15" s="273">
        <v>-9110</v>
      </c>
      <c r="AR15" s="274">
        <v>15.7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979285</v>
      </c>
      <c r="AP16" s="272">
        <v>190337</v>
      </c>
      <c r="AQ16" s="273">
        <v>173477</v>
      </c>
      <c r="AR16" s="274">
        <v>9.6999999999999993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11.66</v>
      </c>
      <c r="AP21" s="286">
        <v>14.28</v>
      </c>
      <c r="AQ21" s="287">
        <v>-2.62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v>
      </c>
      <c r="AP22" s="291">
        <v>96</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530731</v>
      </c>
      <c r="AP32" s="300">
        <v>103155</v>
      </c>
      <c r="AQ32" s="301">
        <v>83140</v>
      </c>
      <c r="AR32" s="302">
        <v>24.1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74777</v>
      </c>
      <c r="AP35" s="300">
        <v>14534</v>
      </c>
      <c r="AQ35" s="301">
        <v>26106</v>
      </c>
      <c r="AR35" s="302">
        <v>-44.3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7034</v>
      </c>
      <c r="AP36" s="300">
        <v>1367</v>
      </c>
      <c r="AQ36" s="301">
        <v>4689</v>
      </c>
      <c r="AR36" s="302">
        <v>-70.8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488</v>
      </c>
      <c r="AP37" s="300" t="s">
        <v>488</v>
      </c>
      <c r="AQ37" s="301">
        <v>554</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t="s">
        <v>488</v>
      </c>
      <c r="AP39" s="300" t="s">
        <v>488</v>
      </c>
      <c r="AQ39" s="301">
        <v>-2038</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-493399</v>
      </c>
      <c r="AP40" s="300">
        <v>-95899</v>
      </c>
      <c r="AQ40" s="301">
        <v>-74354</v>
      </c>
      <c r="AR40" s="302">
        <v>29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119143</v>
      </c>
      <c r="AP41" s="300">
        <v>23157</v>
      </c>
      <c r="AQ41" s="301">
        <v>38106</v>
      </c>
      <c r="AR41" s="302">
        <v>-39.200000000000003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706628</v>
      </c>
      <c r="AN51" s="322">
        <v>126206</v>
      </c>
      <c r="AO51" s="323">
        <v>29.5</v>
      </c>
      <c r="AP51" s="324">
        <v>126525</v>
      </c>
      <c r="AQ51" s="325">
        <v>0.2</v>
      </c>
      <c r="AR51" s="326">
        <v>29.3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405641</v>
      </c>
      <c r="AN52" s="330">
        <v>72449</v>
      </c>
      <c r="AO52" s="331">
        <v>26.6</v>
      </c>
      <c r="AP52" s="332">
        <v>67052</v>
      </c>
      <c r="AQ52" s="333">
        <v>18.100000000000001</v>
      </c>
      <c r="AR52" s="334">
        <v>8.5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552492</v>
      </c>
      <c r="AN53" s="322">
        <v>100801</v>
      </c>
      <c r="AO53" s="323">
        <v>-20.100000000000001</v>
      </c>
      <c r="AP53" s="324">
        <v>122054</v>
      </c>
      <c r="AQ53" s="325">
        <v>-3.5</v>
      </c>
      <c r="AR53" s="326">
        <v>-16.600000000000001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206147</v>
      </c>
      <c r="AN54" s="330">
        <v>37611</v>
      </c>
      <c r="AO54" s="331">
        <v>-48.1</v>
      </c>
      <c r="AP54" s="332">
        <v>68298</v>
      </c>
      <c r="AQ54" s="333">
        <v>1.9</v>
      </c>
      <c r="AR54" s="334">
        <v>-50</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650951</v>
      </c>
      <c r="AN55" s="322">
        <v>121628</v>
      </c>
      <c r="AO55" s="323">
        <v>20.7</v>
      </c>
      <c r="AP55" s="324">
        <v>111644</v>
      </c>
      <c r="AQ55" s="325">
        <v>-8.5</v>
      </c>
      <c r="AR55" s="326">
        <v>29.2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275064</v>
      </c>
      <c r="AN56" s="330">
        <v>51395</v>
      </c>
      <c r="AO56" s="331">
        <v>36.6</v>
      </c>
      <c r="AP56" s="332">
        <v>66606</v>
      </c>
      <c r="AQ56" s="333">
        <v>-2.5</v>
      </c>
      <c r="AR56" s="334">
        <v>39.1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548521</v>
      </c>
      <c r="AN57" s="322">
        <v>104660</v>
      </c>
      <c r="AO57" s="323">
        <v>-14</v>
      </c>
      <c r="AP57" s="324">
        <v>127917</v>
      </c>
      <c r="AQ57" s="325">
        <v>14.6</v>
      </c>
      <c r="AR57" s="326">
        <v>-28.6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342501</v>
      </c>
      <c r="AN58" s="330">
        <v>65350</v>
      </c>
      <c r="AO58" s="331">
        <v>27.2</v>
      </c>
      <c r="AP58" s="332">
        <v>69746</v>
      </c>
      <c r="AQ58" s="333">
        <v>4.7</v>
      </c>
      <c r="AR58" s="334">
        <v>22.5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674444</v>
      </c>
      <c r="AN59" s="322">
        <v>131087</v>
      </c>
      <c r="AO59" s="323">
        <v>25.3</v>
      </c>
      <c r="AP59" s="324">
        <v>135931</v>
      </c>
      <c r="AQ59" s="325">
        <v>6.3</v>
      </c>
      <c r="AR59" s="326">
        <v>19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422521</v>
      </c>
      <c r="AN60" s="330">
        <v>82123</v>
      </c>
      <c r="AO60" s="331">
        <v>25.7</v>
      </c>
      <c r="AP60" s="332">
        <v>75320</v>
      </c>
      <c r="AQ60" s="333">
        <v>8</v>
      </c>
      <c r="AR60" s="334">
        <v>17.7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626607</v>
      </c>
      <c r="AN61" s="337">
        <v>116876</v>
      </c>
      <c r="AO61" s="338">
        <v>8.3000000000000007</v>
      </c>
      <c r="AP61" s="339">
        <v>124814</v>
      </c>
      <c r="AQ61" s="340">
        <v>1.8</v>
      </c>
      <c r="AR61" s="326">
        <v>6.5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330375</v>
      </c>
      <c r="AN62" s="330">
        <v>61786</v>
      </c>
      <c r="AO62" s="331">
        <v>13.6</v>
      </c>
      <c r="AP62" s="332">
        <v>69404</v>
      </c>
      <c r="AQ62" s="333">
        <v>6</v>
      </c>
      <c r="AR62" s="334">
        <v>7.6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hK2yogfY6Tqa5V3gyE24xmjAq7MPZgLJud5LzrrWoQUrzjPF1Dy6g5ZZKj7CHxmoft6ooX+UrhAKriXE+krZg==" saltValue="j6a0JStmK0Ux4tPf7M3/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O7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HqPZnhgMTrozICsWgJvdbdwghOKxOVnmDdUQSc4Cy9daugsCnFd2b4DBLapVrg3mJdAKCmem83rCG5Cbn8v85g==" saltValue="Di+SDm9rChzLEJsBv8zVKQ=="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Normal="100" zoomScaleSheetLayoutView="55" workbookViewId="0">
      <selection activeCell="B1" sqref="B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zGUiybbTXMw+eGT691KIPzY6RA52AlC6T+A4wF1NsbrLFUSDKTxxz9pukz/C3WgVyDahljQFR2jofw+AV7ipCQ==" saltValue="5Lb16AU6884AhmIF5/tdmQ==" spinCount="100000" sheet="1" objects="1" scenarios="1"/>
  <dataConsolidate/>
  <phoneticPr fontId="2"/>
  <printOptions horizontalCentered="1" verticalCentered="1"/>
  <pageMargins left="0" right="0" top="0.19685039370078741" bottom="0" header="0.39370078740157483" footer="0"/>
  <pageSetup paperSize="8" scale="5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2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55.86</v>
      </c>
      <c r="G47" s="12">
        <v>54.62</v>
      </c>
      <c r="H47" s="12">
        <v>61.39</v>
      </c>
      <c r="I47" s="12">
        <v>58.83</v>
      </c>
      <c r="J47" s="13">
        <v>55.24</v>
      </c>
    </row>
    <row r="48" spans="2:10" ht="57.75" customHeight="1" x14ac:dyDescent="0.15">
      <c r="B48" s="14"/>
      <c r="C48" s="1141" t="s">
        <v>4</v>
      </c>
      <c r="D48" s="1141"/>
      <c r="E48" s="1142"/>
      <c r="F48" s="15">
        <v>12.72</v>
      </c>
      <c r="G48" s="16">
        <v>21.31</v>
      </c>
      <c r="H48" s="16">
        <v>12.91</v>
      </c>
      <c r="I48" s="16">
        <v>9.6199999999999992</v>
      </c>
      <c r="J48" s="17">
        <v>6.89</v>
      </c>
    </row>
    <row r="49" spans="2:10" ht="57.75" customHeight="1" thickBot="1" x14ac:dyDescent="0.2">
      <c r="B49" s="18"/>
      <c r="C49" s="1143" t="s">
        <v>5</v>
      </c>
      <c r="D49" s="1143"/>
      <c r="E49" s="1144"/>
      <c r="F49" s="19">
        <v>2.83</v>
      </c>
      <c r="G49" s="20">
        <v>21.63</v>
      </c>
      <c r="H49" s="20">
        <v>7.9</v>
      </c>
      <c r="I49" s="20">
        <v>7.02</v>
      </c>
      <c r="J49" s="21" t="s">
        <v>532</v>
      </c>
    </row>
    <row r="50" spans="2:10" x14ac:dyDescent="0.15"/>
  </sheetData>
  <sheetProtection algorithmName="SHA-512" hashValue="Rzc4jYJ56C+lr7WufZviKU07I6nJpDV3Oe2Xp1ffYZle6tttJ/Tt8m/m4xB7syQ4kLvz5ly6tCUjUWksfQY0OQ==" saltValue="rK8Imvk/1DDiokzjzGe1T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2026-03-11T06:24:44Z</cp:lastPrinted>
  <dcterms:created xsi:type="dcterms:W3CDTF">2026-02-26T09:30:14Z</dcterms:created>
  <dcterms:modified xsi:type="dcterms:W3CDTF">2026-03-11T07:41:59Z</dcterms:modified>
  <cp:category/>
</cp:coreProperties>
</file>