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8.31.216\share\101_soumu\01総務課(一般文書)\99永年\04財務係\財政部門（旧から移動）2022.03.15\13_決算\06_財政状況資料集\R6決算\１回目\3_提出\"/>
    </mc:Choice>
  </mc:AlternateContent>
  <xr:revisionPtr revIDLastSave="0" documentId="13_ncr:1_{DE27D0B3-1A97-43CF-831A-FE2C0441176D}"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<sst xmlns="http://schemas.openxmlformats.org/spreadsheetml/2006/main" count="1018" uniqueCount="556">
  <si>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</si>
  <si>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</si>
  <si>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</si>
  <si>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</si>
  <si>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</si>
  <si>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</si>
  <si>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</si>
  <si>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</si>
  <si>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</si>
  <si>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</si>
  <si>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</si>
  <si>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</si>
  <si>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</si>
  <si>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</si>
  <si>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</si>
  <si>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</si>
  <si>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</si>
  <si>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</si>
  <si>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</si>
  <si>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</si>
  <si>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</si>
  <si>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</si>
  <si>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</si>
  <si>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</si>
  <si>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</si>
  <si>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</si>
  <si>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</si>
  <si>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</si>
  <si>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</si>
  <si>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</si>
  <si>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</si>
  <si>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</si>
  <si>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</si>
  <si>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</si>
  <si>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</si>
  <si>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</si>
  <si>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</si>
  <si>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</si>
  <si>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</si>
  <si>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</si>
  <si>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</si>
  <si>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</si>
  <si>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</si>
  <si>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</si>
  <si>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</si>
  <si>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</si>
  <si>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</si>
  <si>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</si>
  <si>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</si>
  <si>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</si>
  <si>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</si>
  <si>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</si>
  <si>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</si>
  <si>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</si>
  <si>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</si>
  <si>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</si>
  <si>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</si>
  <si>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</si>
  <si>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</si>
  <si>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</si>
  <si>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</si>
  <si>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</si>
  <si>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</si>
  <si>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</si>
  <si>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</si>
  <si>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</si>
  <si>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</si>
  <si>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</si>
  <si>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</si>
  <si>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</si>
  <si>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</si>
  <si>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</si>
  <si>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</si>
  <si>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</si>
  <si>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</si>
  <si>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</si>
  <si>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</si>
  <si>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</si>
  <si>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</si>
  <si>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</si>
  <si>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</si>
  <si>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</si>
  <si>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</si>
  <si>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</si>
  <si>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</si>
  <si>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</si>
  <si>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</si>
  <si>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</si>
  <si>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</si>
  <si>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</si>
  <si>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</si>
  <si>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</si>
  <si>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</si>
  <si>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</si>
  <si>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</si>
  <si>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</si>
  <si>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</si>
  <si>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</si>
  <si>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</si>
  <si>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</si>
  <si>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</si>
  <si>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</si>
  <si>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</si>
  <si>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</si>
  <si>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</si>
  <si>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</si>
  <si>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</si>
  <si>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</si>
  <si>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</si>
  <si>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</si>
  <si>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</si>
  <si>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</si>
  <si>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</si>
  <si>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</si>
  <si>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</si>
  <si>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</si>
  <si>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</si>
  <si>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</si>
  <si>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</si>
  <si>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</si>
  <si>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</si>
  <si>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</si>
  <si>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</si>
  <si>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</si>
  <si>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</si>
  <si>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</si>
  <si>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</si>
  <si>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</si>
  <si>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</si>
  <si>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</si>
  <si>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</si>
  <si>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</si>
  <si>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</si>
  <si>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</si>
  <si>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</si>
  <si>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</si>
  <si>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</si>
  <si>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</si>
  <si>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</si>
  <si>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</si>
  <si>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</si>
  <si>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</si>
  <si>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</si>
  <si>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</si>
  <si>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</si>
  <si>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</si>
  <si>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</si>
  <si>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</si>
  <si>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</si>
  <si>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</si>
  <si>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</si>
  <si>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</si>
  <si>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</si>
  <si>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</si>
  <si>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</si>
  <si>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</si>
  <si>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</si>
  <si>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</si>
  <si>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</si>
  <si>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</si>
  <si>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</si>
  <si>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</si>
  <si>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</si>
  <si>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</si>
  <si>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</si>
  <si>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</si>
  <si>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</si>
  <si>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</si>
  <si>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</si>
  <si>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</si>
  <si>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</si>
  <si>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</si>
  <si>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</si>
  <si>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</si>
  <si>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</si>
  <si>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</si>
  <si>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</si>
  <si>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</si>
  <si>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</si>
  <si>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</si>
  <si>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</si>
  <si>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</si>
  <si>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</si>
  <si>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</si>
  <si>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</si>
  <si>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</si>
  <si>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</si>
  <si>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</si>
  <si>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</si>
  <si>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</si>
  <si>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</si>
  <si>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</si>
  <si>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</si>
  <si>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</si>
  <si>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</si>
  <si>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</si>
  <si>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</si>
  <si>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</si>
  <si>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</si>
  <si>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</si>
  <si>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</si>
  <si>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</si>
  <si>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</si>
  <si>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</si>
  <si>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福島県矢吹町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</si>
  <si>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</si>
  <si>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</si>
  <si>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</si>
  <si>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</si>
  <si>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</si>
  <si>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</si>
  <si>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</si>
  <si>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</si>
  <si>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</si>
  <si>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</si>
  <si>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</si>
  <si>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</si>
  <si>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</si>
  <si>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</si>
  <si>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</si>
  <si>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</si>
  <si>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</si>
  <si>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</si>
  <si>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</si>
  <si>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</si>
  <si>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</si>
  <si>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</si>
  <si>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</si>
  <si>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</si>
  <si>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</si>
  <si>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</si>
  <si>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</si>
  <si>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</si>
  <si>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</si>
  <si>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</si>
  <si>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</si>
  <si>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</si>
  <si>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</si>
  <si>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</si>
  <si>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</si>
  <si>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</si>
  <si>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</si>
  <si>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</si>
  <si>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</si>
  <si>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</si>
  <si>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</si>
  <si>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</si>
  <si>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</si>
  <si>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</si>
  <si>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</si>
  <si>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</si>
  <si>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</si>
  <si>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</si>
  <si>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</si>
  <si>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</si>
  <si>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</si>
  <si>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</si>
  <si>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</si>
  <si>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</si>
  <si>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</si>
  <si>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</si>
  <si>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</si>
  <si>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</si>
  <si>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</si>
  <si>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</si>
  <si>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</si>
  <si>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</si>
  <si>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</si>
  <si>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</si>
  <si>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</si>
  <si>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</si>
  <si>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</si>
  <si>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</si>
  <si>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</si>
  <si>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</si>
  <si>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</si>
  <si>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</si>
  <si>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</si>
  <si>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</si>
  <si>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</si>
  <si>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</si>
  <si>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</si>
  <si>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</si>
  <si>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</si>
  <si>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</si>
  <si>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</si>
  <si>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</si>
  <si>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</si>
  <si>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</si>
  <si>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</si>
  <si>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</si>
  <si>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</si>
  <si>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</si>
  <si>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</si>
  <si>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</si>
  <si>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</si>
  <si>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</si>
  <si>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</si>
  <si>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</si>
  <si>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</si>
  <si>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</si>
  <si>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</si>
  <si>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</si>
  <si>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</si>
  <si>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</si>
  <si>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</si>
  <si>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</si>
  <si>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</si>
  <si>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</si>
  <si>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</si>
  <si>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</si>
  <si>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</si>
  <si>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</si>
  <si>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</si>
  <si>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</si>
  <si>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</si>
  <si>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</si>
  <si>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</si>
  <si>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</si>
  <si>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</si>
  <si>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</si>
  <si>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</si>
  <si>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</si>
  <si>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</si>
  <si>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</si>
  <si>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</si>
  <si>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</si>
  <si>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</si>
  <si>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</si>
  <si>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</si>
  <si>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</si>
  <si>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</si>
  <si>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</si>
  <si>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</si>
  <si>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</si>
  <si>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</si>
  <si>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</si>
  <si>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</si>
  <si>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</si>
  <si>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</si>
  <si>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</si>
  <si>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</si>
  <si>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</si>
  <si>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</si>
  <si>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</si>
  <si>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</si>
  <si>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</si>
  <si>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</si>
  <si>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</si>
  <si>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</si>
  <si>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</si>
  <si>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</si>
  <si>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</si>
  <si>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</si>
  <si>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</si>
  <si>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福島県矢吹町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</si>
  <si>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</si>
  <si>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</si>
  <si>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</si>
  <si>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</si>
  <si>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</si>
  <si>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</si>
  <si>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</si>
  <si>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</si>
  <si>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</si>
  <si>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</si>
  <si>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</si>
  <si>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</si>
  <si>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</si>
  <si>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</si>
  <si>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</si>
  <si>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</si>
  <si>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</si>
  <si>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</si>
  <si>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</si>
  <si>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</si>
  <si>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</si>
  <si>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</si>
  <si>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</si>
  <si>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</si>
  <si>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</si>
  <si>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</si>
  <si>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</si>
  <si>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</si>
  <si>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</si>
  <si>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</si>
  <si>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</si>
  <si>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</si>
  <si>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</si>
  <si>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</si>
  <si>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</si>
  <si>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</si>
  <si>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</si>
  <si>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</si>
  <si>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</si>
  <si>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</si>
  <si>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</si>
  <si>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</si>
  <si>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</si>
  <si>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</si>
  <si>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</si>
  <si>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</si>
  <si>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</si>
  <si>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</si>
  <si>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</si>
  <si>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</si>
  <si>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</si>
  <si>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</si>
  <si>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</si>
  <si>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</si>
  <si>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</si>
  <si>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</si>
  <si>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</si>
  <si>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</si>
  <si>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</si>
  <si>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</si>
  <si>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</si>
  <si>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</si>
  <si>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</si>
  <si>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</si>
  <si>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</si>
  <si>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</si>
  <si>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</si>
  <si>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</si>
  <si>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</si>
  <si>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</si>
  <si>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</si>
  <si>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</si>
  <si>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</si>
  <si>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</si>
  <si>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</si>
  <si>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</si>
  <si>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</si>
  <si>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</si>
  <si>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</si>
  <si>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</si>
  <si>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</si>
  <si>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</si>
  <si>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</si>
  <si>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</si>
  <si>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</si>
  <si>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</si>
  <si>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</si>
  <si>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</si>
  <si>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</si>
  <si>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</si>
  <si>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</si>
  <si>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</si>
  <si>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</si>
  <si>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</si>
  <si>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</si>
  <si>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</si>
  <si>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</si>
  <si>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</si>
  <si>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</si>
  <si>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</si>
  <si>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</si>
  <si>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</si>
  <si>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</si>
  <si>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</si>
  <si>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</si>
  <si>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</si>
  <si>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</si>
  <si>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</si>
  <si>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</si>
  <si>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</si>
  <si>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</si>
  <si>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</si>
  <si>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</si>
  <si>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</si>
  <si>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</si>
  <si>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</si>
  <si>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</si>
  <si>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</si>
  <si>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</si>
  <si>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</si>
  <si>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</si>
  <si>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</si>
  <si>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</si>
  <si>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</si>
  <si>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</si>
  <si>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</si>
  <si>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</si>
  <si>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</si>
  <si>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</si>
  <si>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</si>
  <si>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</si>
  <si>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</si>
  <si>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</si>
  <si>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</si>
  <si>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</si>
  <si>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</si>
  <si>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</si>
  <si>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</si>
  <si>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</si>
  <si>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</si>
  <si>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</si>
  <si>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</si>
  <si>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</si>
  <si>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</si>
  <si>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</si>
  <si>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</si>
  <si>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</si>
  <si>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</si>
  <si>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</si>
  <si>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</si>
  <si>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</si>
  <si>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</si>
  <si>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</si>
  <si>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</si>
  <si>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</si>
  <si>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</si>
  <si>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</si>
  <si>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</si>
  <si>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</si>
  <si>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</si>
  <si>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</si>
  <si>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</si>
  <si>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</si>
  <si>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</si>
  <si>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</si>
  <si>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</si>
  <si>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</si>
  <si>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</si>
  <si>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</si>
  <si>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</si>
  <si>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</si>
  <si>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</si>
  <si>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</si>
  <si>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</si>
  <si>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</si>
  <si>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</si>
  <si>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6.46</t>
  </si>
  <si>
    <t>▲ 9.83</t>
  </si>
  <si>
    <t>▲ 6.05</t>
  </si>
  <si>
    <t>▲ 8.48</t>
  </si>
  <si>
    <t>水道事業会計</t>
  </si>
  <si>
    <t>一般会計</t>
  </si>
  <si>
    <t>下水道事業会計</t>
  </si>
  <si>
    <t>介護保険特別会計</t>
  </si>
  <si>
    <t>国民健康保険特別会計</t>
  </si>
  <si>
    <t>後期高齢者医療特別会計</t>
  </si>
  <si>
    <t>▲ 0.02</t>
  </si>
  <si>
    <t>土地造成事業特別会計</t>
  </si>
  <si>
    <t>その他会計（赤字）</t>
  </si>
  <si>
    <t>その他会計（黒字）</t>
  </si>
  <si>
    <t>R02</t>
    <phoneticPr fontId="5"/>
  </si>
  <si>
    <t>R03</t>
    <phoneticPr fontId="5"/>
  </si>
  <si>
    <t>R04</t>
    <phoneticPr fontId="5"/>
  </si>
  <si>
    <t>R05</t>
    <phoneticPr fontId="5"/>
  </si>
  <si>
    <t>R06</t>
    <phoneticPr fontId="5"/>
  </si>
  <si>
    <t>財政調整基金</t>
    <phoneticPr fontId="5"/>
  </si>
  <si>
    <t>公共施設等整備基金</t>
    <phoneticPr fontId="5"/>
  </si>
  <si>
    <t>ふるさと思いやり基金</t>
    <phoneticPr fontId="2"/>
  </si>
  <si>
    <t>減債基金</t>
    <phoneticPr fontId="2"/>
  </si>
  <si>
    <t>子ども子育て支援基金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</si>
</sst>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B747-458C-AE25-3647410555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111218</c:v>
                </c:pt>
                <c:pt idx="1">
                  <c:v>46483</c:v>
                </c:pt>
                <c:pt idx="2">
                  <c:v>58503</c:v>
                </c:pt>
                <c:pt idx="3">
                  <c:v>48595</c:v>
                </c:pt>
                <c:pt idx="4">
                  <c:v>52191</c:v>
                </c:pt>
              </c:numCache>
            </c:numRef>
          </c:val>
          <c:smooth val="0"/>
          <c:extLst>
            <c:ext xmlns:c16="http://schemas.microsoft.com/office/drawing/2014/chart" uri="{C3380CC4-5D6E-409C-BE32-E72D297353CC}">
              <c16:uniqueId val="{00000001-B747-458C-AE25-36474105550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6.11</c:v>
                </c:pt>
                <c:pt idx="1">
                  <c:v>8.34</c:v>
                </c:pt>
                <c:pt idx="2">
                  <c:v>4.46</c:v>
                </c:pt>
                <c:pt idx="3">
                  <c:v>3.47</c:v>
                </c:pt>
                <c:pt idx="4">
                  <c:v>3.34</c:v>
                </c:pt>
              </c:numCache>
            </c:numRef>
          </c:val>
          <c:extLst>
            <c:ext xmlns:c16="http://schemas.microsoft.com/office/drawing/2014/chart" uri="{C3380CC4-5D6E-409C-BE32-E72D297353CC}">
              <c16:uniqueId val="{00000000-BA72-4383-A4E5-5FDD45FC3A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21.85</c:v>
                </c:pt>
                <c:pt idx="1">
                  <c:v>23.34</c:v>
                </c:pt>
                <c:pt idx="2">
                  <c:v>21.51</c:v>
                </c:pt>
                <c:pt idx="3">
                  <c:v>16.600000000000001</c:v>
                </c:pt>
                <c:pt idx="4">
                  <c:v>7.73</c:v>
                </c:pt>
              </c:numCache>
            </c:numRef>
          </c:val>
          <c:extLst>
            <c:ext xmlns:c16="http://schemas.microsoft.com/office/drawing/2014/chart" uri="{C3380CC4-5D6E-409C-BE32-E72D297353CC}">
              <c16:uniqueId val="{00000001-BA72-4383-A4E5-5FDD45FC3A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-6.46</c:v>
                </c:pt>
                <c:pt idx="1">
                  <c:v>3.88</c:v>
                </c:pt>
                <c:pt idx="2">
                  <c:v>-9.83</c:v>
                </c:pt>
                <c:pt idx="3">
                  <c:v>-6.05</c:v>
                </c:pt>
                <c:pt idx="4">
                  <c:v>-8.48</c:v>
                </c:pt>
              </c:numCache>
            </c:numRef>
          </c:val>
          <c:smooth val="0"/>
          <c:extLst>
            <c:ext xmlns:c16="http://schemas.microsoft.com/office/drawing/2014/chart" uri="{C3380CC4-5D6E-409C-BE32-E72D297353CC}">
              <c16:uniqueId val="{00000002-BA72-4383-A4E5-5FDD45FC3A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0.36</c:v>
                </c:pt>
                <c:pt idx="2">
                  <c:v>#N/A</c:v>
                </c:pt>
                <c:pt idx="3">
                  <c:v>0.41</c:v>
                </c:pt>
                <c:pt idx="4">
                  <c:v>0</c:v>
                </c:pt>
                <c:pt idx="5">
                  <c:v>0</c:v>
                </c:pt>
                <c:pt idx="6">
                  <c:v>0</c:v>
                </c:pt>
                <c:pt idx="7">
                  <c:v>0</c:v>
                </c:pt>
                <c:pt idx="8">
                  <c:v>0</c:v>
                </c:pt>
                <c:pt idx="9">
                  <c:v>0</c:v>
                </c:pt>
              </c:numCache>
            </c:numRef>
          </c:val>
          <c:extLst>
            <c:ext xmlns:c16="http://schemas.microsoft.com/office/drawing/2014/chart" uri="{C3380CC4-5D6E-409C-BE32-E72D297353CC}">
              <c16:uniqueId val="{00000000-2940-4D06-BF84-93AA1EFB4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40-4D06-BF84-93AA1EFB4E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40-4D06-BF84-93AA1EFB4E3C}"/>
            </c:ext>
          </c:extLst>
        </c:ser>
        <c:ser>
          <c:idx val="3"/>
          <c:order val="3"/>
          <c:tx>
            <c:strRef>
              <c:f>データシート!$A$30</c:f>
              <c:strCache>
                <c:ptCount val="1"/>
                <c:pt idx="0">
                  <c:v>土地造成事業特別会計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940-4D06-BF84-93AA1EFB4E3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0.02</c:v>
                </c:pt>
                <c:pt idx="7">
                  <c:v>#N/A</c:v>
                </c:pt>
                <c:pt idx="8">
                  <c:v>#N/A</c:v>
                </c:pt>
                <c:pt idx="9">
                  <c:v>0</c:v>
                </c:pt>
              </c:numCache>
            </c:numRef>
          </c:val>
          <c:extLst>
            <c:ext xmlns:c16="http://schemas.microsoft.com/office/drawing/2014/chart" uri="{C3380CC4-5D6E-409C-BE32-E72D297353CC}">
              <c16:uniqueId val="{00000004-2940-4D06-BF84-93AA1EFB4E3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0.28000000000000003</c:v>
                </c:pt>
                <c:pt idx="4">
                  <c:v>#N/A</c:v>
                </c:pt>
                <c:pt idx="5">
                  <c:v>0.3</c:v>
                </c:pt>
                <c:pt idx="6">
                  <c:v>#N/A</c:v>
                </c:pt>
                <c:pt idx="7">
                  <c:v>0.14000000000000001</c:v>
                </c:pt>
                <c:pt idx="8">
                  <c:v>#N/A</c:v>
                </c:pt>
                <c:pt idx="9">
                  <c:v>0.27</c:v>
                </c:pt>
              </c:numCache>
            </c:numRef>
          </c:val>
          <c:extLst>
            <c:ext xmlns:c16="http://schemas.microsoft.com/office/drawing/2014/chart" uri="{C3380CC4-5D6E-409C-BE32-E72D297353CC}">
              <c16:uniqueId val="{00000005-2940-4D06-BF84-93AA1EFB4E3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1.1299999999999999</c:v>
                </c:pt>
                <c:pt idx="2">
                  <c:v>#N/A</c:v>
                </c:pt>
                <c:pt idx="3">
                  <c:v>1.37</c:v>
                </c:pt>
                <c:pt idx="4">
                  <c:v>#N/A</c:v>
                </c:pt>
                <c:pt idx="5">
                  <c:v>0.88</c:v>
                </c:pt>
                <c:pt idx="6">
                  <c:v>#N/A</c:v>
                </c:pt>
                <c:pt idx="7">
                  <c:v>0.26</c:v>
                </c:pt>
                <c:pt idx="8">
                  <c:v>#N/A</c:v>
                </c:pt>
                <c:pt idx="9">
                  <c:v>0.92</c:v>
                </c:pt>
              </c:numCache>
            </c:numRef>
          </c:val>
          <c:extLst>
            <c:ext xmlns:c16="http://schemas.microsoft.com/office/drawing/2014/chart" uri="{C3380CC4-5D6E-409C-BE32-E72D297353CC}">
              <c16:uniqueId val="{00000006-2940-4D06-BF84-93AA1EFB4E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1.1599999999999999</c:v>
                </c:pt>
                <c:pt idx="6">
                  <c:v>#N/A</c:v>
                </c:pt>
                <c:pt idx="7">
                  <c:v>1.58</c:v>
                </c:pt>
                <c:pt idx="8">
                  <c:v>#N/A</c:v>
                </c:pt>
                <c:pt idx="9">
                  <c:v>2.04</c:v>
                </c:pt>
              </c:numCache>
            </c:numRef>
          </c:val>
          <c:extLst>
            <c:ext xmlns:c16="http://schemas.microsoft.com/office/drawing/2014/chart" uri="{C3380CC4-5D6E-409C-BE32-E72D297353CC}">
              <c16:uniqueId val="{00000007-2940-4D06-BF84-93AA1EFB4E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6.11</c:v>
                </c:pt>
                <c:pt idx="2">
                  <c:v>#N/A</c:v>
                </c:pt>
                <c:pt idx="3">
                  <c:v>8.34</c:v>
                </c:pt>
                <c:pt idx="4">
                  <c:v>#N/A</c:v>
                </c:pt>
                <c:pt idx="5">
                  <c:v>4.45</c:v>
                </c:pt>
                <c:pt idx="6">
                  <c:v>#N/A</c:v>
                </c:pt>
                <c:pt idx="7">
                  <c:v>3.47</c:v>
                </c:pt>
                <c:pt idx="8">
                  <c:v>#N/A</c:v>
                </c:pt>
                <c:pt idx="9">
                  <c:v>3.34</c:v>
                </c:pt>
              </c:numCache>
            </c:numRef>
          </c:val>
          <c:extLst>
            <c:ext xmlns:c16="http://schemas.microsoft.com/office/drawing/2014/chart" uri="{C3380CC4-5D6E-409C-BE32-E72D297353CC}">
              <c16:uniqueId val="{00000008-2940-4D06-BF84-93AA1EFB4E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9.01</c:v>
                </c:pt>
                <c:pt idx="2">
                  <c:v>#N/A</c:v>
                </c:pt>
                <c:pt idx="3">
                  <c:v>9.48</c:v>
                </c:pt>
                <c:pt idx="4">
                  <c:v>#N/A</c:v>
                </c:pt>
                <c:pt idx="5">
                  <c:v>10.26</c:v>
                </c:pt>
                <c:pt idx="6">
                  <c:v>#N/A</c:v>
                </c:pt>
                <c:pt idx="7">
                  <c:v>11.18</c:v>
                </c:pt>
                <c:pt idx="8">
                  <c:v>#N/A</c:v>
                </c:pt>
                <c:pt idx="9">
                  <c:v>11.73</c:v>
                </c:pt>
              </c:numCache>
            </c:numRef>
          </c:val>
          <c:extLst>
            <c:ext xmlns:c16="http://schemas.microsoft.com/office/drawing/2014/chart" uri="{C3380CC4-5D6E-409C-BE32-E72D297353CC}">
              <c16:uniqueId val="{00000009-2940-4D06-BF84-93AA1EFB4E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673</c:v>
                </c:pt>
                <c:pt idx="5">
                  <c:v>668</c:v>
                </c:pt>
                <c:pt idx="8">
                  <c:v>648</c:v>
                </c:pt>
                <c:pt idx="11">
                  <c:v>668</c:v>
                </c:pt>
                <c:pt idx="14">
                  <c:v>641</c:v>
                </c:pt>
              </c:numCache>
            </c:numRef>
          </c:val>
          <c:extLst>
            <c:ext xmlns:c16="http://schemas.microsoft.com/office/drawing/2014/chart" uri="{C3380CC4-5D6E-409C-BE32-E72D297353CC}">
              <c16:uniqueId val="{00000000-DC69-46A8-9009-D48440CF46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69-46A8-9009-D48440CF46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78</c:v>
                </c:pt>
                <c:pt idx="3">
                  <c:v>71</c:v>
                </c:pt>
                <c:pt idx="6">
                  <c:v>82</c:v>
                </c:pt>
                <c:pt idx="9">
                  <c:v>83</c:v>
                </c:pt>
                <c:pt idx="12">
                  <c:v>74</c:v>
                </c:pt>
              </c:numCache>
            </c:numRef>
          </c:val>
          <c:extLst>
            <c:ext xmlns:c16="http://schemas.microsoft.com/office/drawing/2014/chart" uri="{C3380CC4-5D6E-409C-BE32-E72D297353CC}">
              <c16:uniqueId val="{00000002-DC69-46A8-9009-D48440CF46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14</c:v>
                </c:pt>
                <c:pt idx="6">
                  <c:v>15</c:v>
                </c:pt>
                <c:pt idx="9">
                  <c:v>13</c:v>
                </c:pt>
                <c:pt idx="12">
                  <c:v>12</c:v>
                </c:pt>
              </c:numCache>
            </c:numRef>
          </c:val>
          <c:extLst>
            <c:ext xmlns:c16="http://schemas.microsoft.com/office/drawing/2014/chart" uri="{C3380CC4-5D6E-409C-BE32-E72D297353CC}">
              <c16:uniqueId val="{00000003-DC69-46A8-9009-D48440CF46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315</c:v>
                </c:pt>
                <c:pt idx="3">
                  <c:v>339</c:v>
                </c:pt>
                <c:pt idx="6">
                  <c:v>357</c:v>
                </c:pt>
                <c:pt idx="9">
                  <c:v>313</c:v>
                </c:pt>
                <c:pt idx="12">
                  <c:v>231</c:v>
                </c:pt>
              </c:numCache>
            </c:numRef>
          </c:val>
          <c:extLst>
            <c:ext xmlns:c16="http://schemas.microsoft.com/office/drawing/2014/chart" uri="{C3380CC4-5D6E-409C-BE32-E72D297353CC}">
              <c16:uniqueId val="{00000004-DC69-46A8-9009-D48440CF46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69-46A8-9009-D48440CF46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69-46A8-9009-D48440CF46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728</c:v>
                </c:pt>
                <c:pt idx="3">
                  <c:v>720</c:v>
                </c:pt>
                <c:pt idx="6">
                  <c:v>727</c:v>
                </c:pt>
                <c:pt idx="9">
                  <c:v>713</c:v>
                </c:pt>
                <c:pt idx="12">
                  <c:v>715</c:v>
                </c:pt>
              </c:numCache>
            </c:numRef>
          </c:val>
          <c:extLst>
            <c:ext xmlns:c16="http://schemas.microsoft.com/office/drawing/2014/chart" uri="{C3380CC4-5D6E-409C-BE32-E72D297353CC}">
              <c16:uniqueId val="{00000007-DC69-46A8-9009-D48440CF46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458</c:v>
                </c:pt>
                <c:pt idx="2">
                  <c:v>#N/A</c:v>
                </c:pt>
                <c:pt idx="3">
                  <c:v>#N/A</c:v>
                </c:pt>
                <c:pt idx="4">
                  <c:v>476</c:v>
                </c:pt>
                <c:pt idx="5">
                  <c:v>#N/A</c:v>
                </c:pt>
                <c:pt idx="6">
                  <c:v>#N/A</c:v>
                </c:pt>
                <c:pt idx="7">
                  <c:v>533</c:v>
                </c:pt>
                <c:pt idx="8">
                  <c:v>#N/A</c:v>
                </c:pt>
                <c:pt idx="9">
                  <c:v>#N/A</c:v>
                </c:pt>
                <c:pt idx="10">
                  <c:v>454</c:v>
                </c:pt>
                <c:pt idx="11">
                  <c:v>#N/A</c:v>
                </c:pt>
                <c:pt idx="12">
                  <c:v>#N/A</c:v>
                </c:pt>
                <c:pt idx="13">
                  <c:v>391</c:v>
                </c:pt>
                <c:pt idx="14">
                  <c:v>#N/A</c:v>
                </c:pt>
              </c:numCache>
            </c:numRef>
          </c:val>
          <c:smooth val="0"/>
          <c:extLst>
            <c:ext xmlns:c16="http://schemas.microsoft.com/office/drawing/2014/chart" uri="{C3380CC4-5D6E-409C-BE32-E72D297353CC}">
              <c16:uniqueId val="{00000008-DC69-46A8-9009-D48440CF46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7406</c:v>
                </c:pt>
                <c:pt idx="5">
                  <c:v>6970</c:v>
                </c:pt>
                <c:pt idx="8">
                  <c:v>6697</c:v>
                </c:pt>
                <c:pt idx="11">
                  <c:v>6332</c:v>
                </c:pt>
                <c:pt idx="14">
                  <c:v>5998</c:v>
                </c:pt>
              </c:numCache>
            </c:numRef>
          </c:val>
          <c:extLst>
            <c:ext xmlns:c16="http://schemas.microsoft.com/office/drawing/2014/chart" uri="{C3380CC4-5D6E-409C-BE32-E72D297353CC}">
              <c16:uniqueId val="{00000000-E2D4-4AAE-848D-78EED8CDA9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204</c:v>
                </c:pt>
                <c:pt idx="5">
                  <c:v>195</c:v>
                </c:pt>
                <c:pt idx="8">
                  <c:v>172</c:v>
                </c:pt>
                <c:pt idx="11">
                  <c:v>176</c:v>
                </c:pt>
                <c:pt idx="14">
                  <c:v>160</c:v>
                </c:pt>
              </c:numCache>
            </c:numRef>
          </c:val>
          <c:extLst>
            <c:ext xmlns:c16="http://schemas.microsoft.com/office/drawing/2014/chart" uri="{C3380CC4-5D6E-409C-BE32-E72D297353CC}">
              <c16:uniqueId val="{00000001-E2D4-4AAE-848D-78EED8CDA9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2025</c:v>
                </c:pt>
                <c:pt idx="5">
                  <c:v>2248</c:v>
                </c:pt>
                <c:pt idx="8">
                  <c:v>2045</c:v>
                </c:pt>
                <c:pt idx="11">
                  <c:v>1603</c:v>
                </c:pt>
                <c:pt idx="14">
                  <c:v>1267</c:v>
                </c:pt>
              </c:numCache>
            </c:numRef>
          </c:val>
          <c:extLst>
            <c:ext xmlns:c16="http://schemas.microsoft.com/office/drawing/2014/chart" uri="{C3380CC4-5D6E-409C-BE32-E72D297353CC}">
              <c16:uniqueId val="{00000002-E2D4-4AAE-848D-78EED8CDA9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D4-4AAE-848D-78EED8CDA9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D4-4AAE-848D-78EED8CDA9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D4-4AAE-848D-78EED8CDA9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795</c:v>
                </c:pt>
                <c:pt idx="3">
                  <c:v>751</c:v>
                </c:pt>
                <c:pt idx="6">
                  <c:v>716</c:v>
                </c:pt>
                <c:pt idx="9">
                  <c:v>742</c:v>
                </c:pt>
                <c:pt idx="12">
                  <c:v>706</c:v>
                </c:pt>
              </c:numCache>
            </c:numRef>
          </c:val>
          <c:extLst>
            <c:ext xmlns:c16="http://schemas.microsoft.com/office/drawing/2014/chart" uri="{C3380CC4-5D6E-409C-BE32-E72D297353CC}">
              <c16:uniqueId val="{00000006-E2D4-4AAE-848D-78EED8CDA9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83</c:v>
                </c:pt>
                <c:pt idx="3">
                  <c:v>76</c:v>
                </c:pt>
                <c:pt idx="6">
                  <c:v>65</c:v>
                </c:pt>
                <c:pt idx="9">
                  <c:v>61</c:v>
                </c:pt>
                <c:pt idx="12">
                  <c:v>57</c:v>
                </c:pt>
              </c:numCache>
            </c:numRef>
          </c:val>
          <c:extLst>
            <c:ext xmlns:c16="http://schemas.microsoft.com/office/drawing/2014/chart" uri="{C3380CC4-5D6E-409C-BE32-E72D297353CC}">
              <c16:uniqueId val="{00000007-E2D4-4AAE-848D-78EED8CDA9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3612</c:v>
                </c:pt>
                <c:pt idx="3">
                  <c:v>3145</c:v>
                </c:pt>
                <c:pt idx="6">
                  <c:v>2865</c:v>
                </c:pt>
                <c:pt idx="9">
                  <c:v>2489</c:v>
                </c:pt>
                <c:pt idx="12">
                  <c:v>1774</c:v>
                </c:pt>
              </c:numCache>
            </c:numRef>
          </c:val>
          <c:extLst>
            <c:ext xmlns:c16="http://schemas.microsoft.com/office/drawing/2014/chart" uri="{C3380CC4-5D6E-409C-BE32-E72D297353CC}">
              <c16:uniqueId val="{00000008-E2D4-4AAE-848D-78EED8CDA9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684</c:v>
                </c:pt>
                <c:pt idx="3">
                  <c:v>637</c:v>
                </c:pt>
                <c:pt idx="6">
                  <c:v>590</c:v>
                </c:pt>
                <c:pt idx="9">
                  <c:v>543</c:v>
                </c:pt>
                <c:pt idx="12">
                  <c:v>641</c:v>
                </c:pt>
              </c:numCache>
            </c:numRef>
          </c:val>
          <c:extLst>
            <c:ext xmlns:c16="http://schemas.microsoft.com/office/drawing/2014/chart" uri="{C3380CC4-5D6E-409C-BE32-E72D297353CC}">
              <c16:uniqueId val="{00000009-E2D4-4AAE-848D-78EED8CDA9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8078</c:v>
                </c:pt>
                <c:pt idx="3">
                  <c:v>8007</c:v>
                </c:pt>
                <c:pt idx="6">
                  <c:v>7774</c:v>
                </c:pt>
                <c:pt idx="9">
                  <c:v>7475</c:v>
                </c:pt>
                <c:pt idx="12">
                  <c:v>7222</c:v>
                </c:pt>
              </c:numCache>
            </c:numRef>
          </c:val>
          <c:extLst>
            <c:ext xmlns:c16="http://schemas.microsoft.com/office/drawing/2014/chart" uri="{C3380CC4-5D6E-409C-BE32-E72D297353CC}">
              <c16:uniqueId val="{0000000A-E2D4-4AAE-848D-78EED8CDA9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3618</c:v>
                </c:pt>
                <c:pt idx="2">
                  <c:v>#N/A</c:v>
                </c:pt>
                <c:pt idx="3">
                  <c:v>#N/A</c:v>
                </c:pt>
                <c:pt idx="4">
                  <c:v>3204</c:v>
                </c:pt>
                <c:pt idx="5">
                  <c:v>#N/A</c:v>
                </c:pt>
                <c:pt idx="6">
                  <c:v>#N/A</c:v>
                </c:pt>
                <c:pt idx="7">
                  <c:v>3096</c:v>
                </c:pt>
                <c:pt idx="8">
                  <c:v>#N/A</c:v>
                </c:pt>
                <c:pt idx="9">
                  <c:v>#N/A</c:v>
                </c:pt>
                <c:pt idx="10">
                  <c:v>3199</c:v>
                </c:pt>
                <c:pt idx="11">
                  <c:v>#N/A</c:v>
                </c:pt>
                <c:pt idx="12">
                  <c:v>#N/A</c:v>
                </c:pt>
                <c:pt idx="13">
                  <c:v>2974</c:v>
                </c:pt>
                <c:pt idx="14">
                  <c:v>#N/A</c:v>
                </c:pt>
              </c:numCache>
            </c:numRef>
          </c:val>
          <c:smooth val="0"/>
          <c:extLst>
            <c:ext xmlns:c16="http://schemas.microsoft.com/office/drawing/2014/chart" uri="{C3380CC4-5D6E-409C-BE32-E72D297353CC}">
              <c16:uniqueId val="{0000000B-E2D4-4AAE-848D-78EED8CDA9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1054</c:v>
                </c:pt>
                <c:pt idx="1">
                  <c:v>838</c:v>
                </c:pt>
                <c:pt idx="2">
                  <c:v>400</c:v>
                </c:pt>
              </c:numCache>
            </c:numRef>
          </c:val>
          <c:extLst>
            <c:ext xmlns:c16="http://schemas.microsoft.com/office/drawing/2014/chart" uri="{C3380CC4-5D6E-409C-BE32-E72D297353CC}">
              <c16:uniqueId val="{00000000-0779-454F-9082-DC531A915B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c:v>
                </c:pt>
                <c:pt idx="1">
                  <c:v>61</c:v>
                </c:pt>
                <c:pt idx="2">
                  <c:v>70</c:v>
                </c:pt>
              </c:numCache>
            </c:numRef>
          </c:val>
          <c:extLst>
            <c:ext xmlns:c16="http://schemas.microsoft.com/office/drawing/2014/chart" uri="{C3380CC4-5D6E-409C-BE32-E72D297353CC}">
              <c16:uniqueId val="{00000001-0779-454F-9082-DC531A915B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c:v>
                </c:pt>
                <c:pt idx="1">
                  <c:v>302</c:v>
                </c:pt>
                <c:pt idx="2">
                  <c:v>422</c:v>
                </c:pt>
              </c:numCache>
            </c:numRef>
          </c:val>
          <c:extLst>
            <c:ext xmlns:c16="http://schemas.microsoft.com/office/drawing/2014/chart" uri="{C3380CC4-5D6E-409C-BE32-E72D297353CC}">
              <c16:uniqueId val="{00000002-0779-454F-9082-DC531A915B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実質公債費比率の分子構造について、公営企業債の元利償還金に対する繰入金が</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百万円程減額したことが、実質公債費比率に影響を与えているものと捉えている。今後については、元利償還金及び債務負担行為に基づく支出額については微減していくことを見込んでいる。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地方債の現在高及び公営企業債等繰入見込額が減額したことが将来負担率の改善に影響を与えているものと捉えている。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今後については、地方債の残高の減少及び充当可能基金の増額により、将来負担比率の改善に努める。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財政調整基金において積立額以上に取崩を行ったことにより基金残高合計額について、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億減している。主な使途としては、各事業の財源不足の補填によるものである。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次行財政改革大綱の計画を基に各事業の見直し等により歳出の抑制及び歳入の確保に努める。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・地域福祉基金：高齢者等の福祉の向上を図るため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・公共施設等整備基金：公共施設等の整備および維持管理のため。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・企業版ふるさと納税基金：企業版ふるさと納税により収受した寄附金を適正に管理・運用するため。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・農業振興基金：農業振興に寄与するため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・子ども子育て支援基金：未来を担う子どもたちを、安心して生み育てられる環境の整備を図るため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・墓園基金繰入金：墓園事業のため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・文化・スポーツ振興基金：町民の健康で文化的生活の実現のため自然及び歴史的風土に培われた個性豊かな文化を創造することに寄与するとともに、町民の健康増進と生活向上に資するため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・地域福祉基金：福祉事業へ充当を行ったためによる減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・公共施設等整備基金：決算剰余金等による積立て増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・子ども子育て支援基金：子ども食堂への補助金などに活用し、町内企業の寄附金により残高が増額した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・文化・スポーツ振興基金：東北大会や全国大会に出場した方への激励金による減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基金については、今後の公共施設の改修等に対応するため増額に努める。ふるさと思いやり基金については、積立額を可能な限り抑制し、寄付をいただいた当該年度中に各事業に充当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各事業の財源不足の補填によるもの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次行財政改革大綱の計画を基に財政調整基金の積立増に努める。また、計画（残高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億円）を前倒しで財政調整基金の残高の増額を見込んでいる。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普通交付税の再算定により、減債基金の残高が増加したものと捉えている。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財政調整基金の残高の増加に努めながら、減債基金の残高についても現在の残高を維持または増加に努める。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16,807
16,484
60.40
8,951,627
8,747,131
173,098
5,179,732
7,221,577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が昨年度より増加したものの、町民税や固定資産税（償却資産）の増収により基準財政収入額も増加したことにより、前年度と同水準を維持し、類似団体平均を上回っている。しかし、人口減少等に伴う税収減少が見込まれるため、行政の効率化等による歳出抑制及び税の納付に係る利便性向上（キャッシュレス決済の推進等）による徴収率向上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に借入抑制や繰上償還の実施による公債費の削減に取り組んでいるため、類似団体平均よりも低い数値となっている。引き続き公債費抑制に取り組み、加えて事務事業の見直し等による経常経費の削減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69487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069848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169108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69487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601960"/>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53884</xdr:rowOff>
    </xdr:from>
    <xdr:to>
      <xdr:col>15</xdr:col>
      <xdr:colOff>82550</xdr:colOff>
      <xdr:row>61</xdr:row>
      <xdr:rowOff>143510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51233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40096</xdr:rowOff>
    </xdr:from>
    <xdr:to>
      <xdr:col>11</xdr:col>
      <xdr:colOff>31750</xdr:colOff>
      <xdr:row>61</xdr:row>
      <xdr:rowOff>53884</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4985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96355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166205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18687</xdr:rowOff>
    </xdr:from>
    <xdr:to>
      <xdr:col>19</xdr:col>
      <xdr:colOff>184150</xdr:colOff>
      <xdr:row>63</xdr:row>
      <xdr:rowOff>120287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105064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3084</xdr:rowOff>
    </xdr:from>
    <xdr:to>
      <xdr:col>11</xdr:col>
      <xdr:colOff>82550</xdr:colOff>
      <xdr:row>61</xdr:row>
      <xdr:rowOff>104684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114861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160746</xdr:rowOff>
    </xdr:from>
    <xdr:to>
      <xdr:col>7</xdr:col>
      <xdr:colOff>31750</xdr:colOff>
      <xdr:row>61</xdr:row>
      <xdr:rowOff>90896</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101073</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について、類似団体平均よりも低い数値となっている。要因として、他の自治体と比較して一般職員数が類似団体と比較して少ないことが挙げられる。今後も定員適正化計画による人件費の管理や公共施設の統廃合を検討し、需用費や委託料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33956</xdr:rowOff>
    </xdr:from>
    <xdr:to>
      <xdr:col>23</xdr:col>
      <xdr:colOff>133350</xdr:colOff>
      <xdr:row>80</xdr:row>
      <xdr:rowOff>48526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749956"/>
          <a:ext cx="8382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11657</xdr:rowOff>
    </xdr:from>
    <xdr:to>
      <xdr:col>19</xdr:col>
      <xdr:colOff>133350</xdr:colOff>
      <xdr:row>80</xdr:row>
      <xdr:rowOff>33956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727657"/>
          <a:ext cx="8890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5434</xdr:rowOff>
    </xdr:from>
    <xdr:to>
      <xdr:col>15</xdr:col>
      <xdr:colOff>82550</xdr:colOff>
      <xdr:row>80</xdr:row>
      <xdr:rowOff>11657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721434"/>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5434</xdr:rowOff>
    </xdr:from>
    <xdr:to>
      <xdr:col>11</xdr:col>
      <xdr:colOff>31750</xdr:colOff>
      <xdr:row>80</xdr:row>
      <xdr:rowOff>29868</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721434"/>
          <a:ext cx="889000" cy="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169176</xdr:rowOff>
    </xdr:from>
    <xdr:to>
      <xdr:col>23</xdr:col>
      <xdr:colOff>184150</xdr:colOff>
      <xdr:row>80</xdr:row>
      <xdr:rowOff>99326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71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90453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3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154606</xdr:rowOff>
    </xdr:from>
    <xdr:to>
      <xdr:col>19</xdr:col>
      <xdr:colOff>184150</xdr:colOff>
      <xdr:row>80</xdr:row>
      <xdr:rowOff>84756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6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94933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68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132307</xdr:rowOff>
    </xdr:from>
    <xdr:to>
      <xdr:col>15</xdr:col>
      <xdr:colOff>133350</xdr:colOff>
      <xdr:row>80</xdr:row>
      <xdr:rowOff>62457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6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72634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4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126084</xdr:rowOff>
    </xdr:from>
    <xdr:to>
      <xdr:col>11</xdr:col>
      <xdr:colOff>82550</xdr:colOff>
      <xdr:row>80</xdr:row>
      <xdr:rowOff>56234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7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66411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3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150518</xdr:rowOff>
    </xdr:from>
    <xdr:to>
      <xdr:col>7</xdr:col>
      <xdr:colOff>31750</xdr:colOff>
      <xdr:row>80</xdr:row>
      <xdr:rowOff>80668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90845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6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上昇している。要因としては、若い世代の職員が退職し、採用した職員の給与が平均的に高くなったことが挙げられる。今後も、国の給与水準の動向を注視しながら、給与の適正化に努める。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151341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473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60325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66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89</xdr:row>
      <xdr:rowOff>29634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479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人当たりの職員数について類似団体より低い数値である。要因としては、平成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年度に矢吹町行財政改革実行計画に基づき、早期退職勧奨や採用抑制に取り組んだことにより、定数より職員数が少ないことが挙げられる。今後も定員適正化計画に基づき、職員管理に努める。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157208</xdr:rowOff>
    </xdr:from>
    <xdr:to>
      <xdr:col>81</xdr:col>
      <xdr:colOff>44450</xdr:colOff>
      <xdr:row>60</xdr:row>
      <xdr:rowOff>68490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72758"/>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157208</xdr:rowOff>
    </xdr:from>
    <xdr:to>
      <xdr:col>77</xdr:col>
      <xdr:colOff>44450</xdr:colOff>
      <xdr:row>60</xdr:row>
      <xdr:rowOff>4717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72758"/>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145143</xdr:rowOff>
    </xdr:from>
    <xdr:to>
      <xdr:col>72</xdr:col>
      <xdr:colOff>203200</xdr:colOff>
      <xdr:row>60</xdr:row>
      <xdr:rowOff>4717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606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134801</xdr:rowOff>
    </xdr:from>
    <xdr:to>
      <xdr:col>68</xdr:col>
      <xdr:colOff>152400</xdr:colOff>
      <xdr:row>59</xdr:row>
      <xdr:rowOff>145143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035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17690</xdr:rowOff>
    </xdr:from>
    <xdr:to>
      <xdr:col>81</xdr:col>
      <xdr:colOff>95250</xdr:colOff>
      <xdr:row>60</xdr:row>
      <xdr:rowOff>119290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34217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4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106408</xdr:rowOff>
    </xdr:from>
    <xdr:to>
      <xdr:col>77</xdr:col>
      <xdr:colOff>95250</xdr:colOff>
      <xdr:row>60</xdr:row>
      <xdr:rowOff>36558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46735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9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125367</xdr:rowOff>
    </xdr:from>
    <xdr:to>
      <xdr:col>73</xdr:col>
      <xdr:colOff>44450</xdr:colOff>
      <xdr:row>60</xdr:row>
      <xdr:rowOff>55517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65694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84001</xdr:rowOff>
    </xdr:from>
    <xdr:to>
      <xdr:col>64</xdr:col>
      <xdr:colOff>152400</xdr:colOff>
      <xdr:row>60</xdr:row>
      <xdr:rowOff>14151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24328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借入抑制及び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繰上償還に取り組んでいることから、徐々に改善している。しかしながら類似団体平均より高い数値となっており、類似団体内でも下位となっている。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公営企業に要する経費の財源とする地方債の償還の財源に充てたと認められる繰入金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が大きく減ったこと、税収や交付税が伸びたことが挙げられる。今後も引き続き繰上償還と借入抑制に取り組み、健全性のある財政運営に努める。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111337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1934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111337</xdr:rowOff>
    </xdr:from>
    <xdr:to>
      <xdr:col>77</xdr:col>
      <xdr:colOff>44450</xdr:colOff>
      <xdr:row>43</xdr:row>
      <xdr:rowOff>135467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135467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135467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836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110507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60537</xdr:rowOff>
    </xdr:from>
    <xdr:to>
      <xdr:col>77</xdr:col>
      <xdr:colOff>95250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146914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将来負担比率について、借入額の抑制や繰上償還に継続的に取り組み、数値が改善されてきていたが、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a:t>
          </a:r>
          <a:r>
            <a:rPr kumimoji="1" lang="ja-JP" altLang="en-US" sz="1100">
              <a:solidFill>
                <a:schemeClr val="dk1"/>
              </a:solidFill>
              <a:effectLst/>
              <a:latin typeface="+mn-lt"/>
              <a:ea typeface="+mn-ea"/>
              <a:cs typeface="+mn-cs"/>
            </a:rPr>
            <a:t>公営企業債等繰入見込額の減少</a:t>
          </a:r>
          <a:r>
            <a:rPr kumimoji="1" lang="ja-JP" altLang="ja-JP" sz="1100">
              <a:solidFill>
                <a:schemeClr val="dk1"/>
              </a:solidFill>
              <a:effectLst/>
              <a:latin typeface="+mn-lt"/>
              <a:ea typeface="+mn-ea"/>
              <a:cs typeface="+mn-cs"/>
            </a:rPr>
            <a:t>が挙げられる。今後も継続的に借入額の抑制に努めると同時に、基金の積み増しに努める。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6259</xdr:rowOff>
    </xdr:from>
    <xdr:to>
      <xdr:col>81</xdr:col>
      <xdr:colOff>44450</xdr:colOff>
      <xdr:row>20</xdr:row>
      <xdr:rowOff>135527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435259"/>
          <a:ext cx="838200" cy="12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130356</xdr:rowOff>
    </xdr:from>
    <xdr:to>
      <xdr:col>77</xdr:col>
      <xdr:colOff>44450</xdr:colOff>
      <xdr:row>20</xdr:row>
      <xdr:rowOff>135527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55935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130356</xdr:rowOff>
    </xdr:from>
    <xdr:to>
      <xdr:col>72</xdr:col>
      <xdr:colOff>203200</xdr:colOff>
      <xdr:row>20</xdr:row>
      <xdr:rowOff>144145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55935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144145</xdr:rowOff>
    </xdr:from>
    <xdr:to>
      <xdr:col>68</xdr:col>
      <xdr:colOff>152400</xdr:colOff>
      <xdr:row>22</xdr:row>
      <xdr:rowOff>83911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573145"/>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126909</xdr:rowOff>
    </xdr:from>
    <xdr:to>
      <xdr:col>81</xdr:col>
      <xdr:colOff>95250</xdr:colOff>
      <xdr:row>20</xdr:row>
      <xdr:rowOff>57059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3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98986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35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84727</xdr:rowOff>
    </xdr:from>
    <xdr:to>
      <xdr:col>77</xdr:col>
      <xdr:colOff>95250</xdr:colOff>
      <xdr:row>21</xdr:row>
      <xdr:rowOff>14877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171104</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60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79556</xdr:rowOff>
    </xdr:from>
    <xdr:to>
      <xdr:col>73</xdr:col>
      <xdr:colOff>44450</xdr:colOff>
      <xdr:row>21</xdr:row>
      <xdr:rowOff>9706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5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165933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59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93345</xdr:rowOff>
    </xdr:from>
    <xdr:to>
      <xdr:col>68</xdr:col>
      <xdr:colOff>203200</xdr:colOff>
      <xdr:row>21</xdr:row>
      <xdr:rowOff>23495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5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8272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60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33111</xdr:rowOff>
    </xdr:from>
    <xdr:to>
      <xdr:col>64</xdr:col>
      <xdr:colOff>152400</xdr:colOff>
      <xdr:row>22</xdr:row>
      <xdr:rowOff>134711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8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119488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89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16,807
16,484
60.40
8,951,627
8,747,131
173,098
5,179,732
7,221,577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全国平均、県平均、類似団体平均よりも低い数値で推移している。今後も、時間外勤務の抑制や定員適正化計画に基づいた職員採用等を実施し、行財政改革への取り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47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物件費について、前年度より改善したが、類似団体平均より高い数値となった。要因として、データ連携基盤構築等による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にかかる各種委託順次終了したことが挙げられる。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今後は、物件費の歳出抑制に努めるため、委託費、備品購入費について事業の見直しを行っていけるよう取り組む。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102507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74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20864</xdr:rowOff>
    </xdr:from>
    <xdr:to>
      <xdr:col>78</xdr:col>
      <xdr:colOff>69850</xdr:colOff>
      <xdr:row>17</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926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92614"/>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45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前年度と比較し、上昇した。要因としては、自立支援費が増額したことがが挙げられる。今後も、増加が見込まれ、義務的経費であることから、抑制することは容易ではないが、歳出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130810</xdr:rowOff>
    </xdr:from>
    <xdr:to>
      <xdr:col>24</xdr:col>
      <xdr:colOff>25400</xdr:colOff>
      <xdr:row>62</xdr:row>
      <xdr:rowOff>5080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17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148607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xdr:rowOff>
    </xdr:from>
    <xdr:to>
      <xdr:col>24</xdr:col>
      <xdr:colOff>114300</xdr:colOff>
      <xdr:row>62</xdr:row>
      <xdr:rowOff>5080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45737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130810</xdr:rowOff>
    </xdr:from>
    <xdr:to>
      <xdr:col>24</xdr:col>
      <xdr:colOff>114300</xdr:colOff>
      <xdr:row>53</xdr:row>
      <xdr:rowOff>130810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54</xdr:row>
      <xdr:rowOff>20320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080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54</xdr:row>
      <xdr:rowOff>66040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0805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148590</xdr:rowOff>
    </xdr:from>
    <xdr:to>
      <xdr:col>20</xdr:col>
      <xdr:colOff>38100</xdr:colOff>
      <xdr:row>56</xdr:row>
      <xdr:rowOff>78740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63517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66040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32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87630</xdr:rowOff>
    </xdr:from>
    <xdr:to>
      <xdr:col>15</xdr:col>
      <xdr:colOff>149225</xdr:colOff>
      <xdr:row>56</xdr:row>
      <xdr:rowOff>17780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96520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32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72390</xdr:rowOff>
    </xdr:from>
    <xdr:to>
      <xdr:col>11</xdr:col>
      <xdr:colOff>60325</xdr:colOff>
      <xdr:row>56</xdr:row>
      <xdr:rowOff>2540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158767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140970</xdr:rowOff>
    </xdr:from>
    <xdr:to>
      <xdr:col>24</xdr:col>
      <xdr:colOff>76200</xdr:colOff>
      <xdr:row>54</xdr:row>
      <xdr:rowOff>71120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49547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xdr:rowOff>
    </xdr:from>
    <xdr:to>
      <xdr:col>15</xdr:col>
      <xdr:colOff>149225</xdr:colOff>
      <xdr:row>54</xdr:row>
      <xdr:rowOff>116840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127017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45720</xdr:rowOff>
    </xdr:from>
    <xdr:to>
      <xdr:col>6</xdr:col>
      <xdr:colOff>171450</xdr:colOff>
      <xdr:row>54</xdr:row>
      <xdr:rowOff>147320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157497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その他の経費について、前年度より増加したが依然として全国、県・類似団体平均よりは低い状況である。要因としては、維持補修費が抑えられていることが挙げられる。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今後は、公共施設等総合管理計画を基に施設の維持管理費の抑制に努める。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112713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84790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112713</xdr:rowOff>
    </xdr:from>
    <xdr:to>
      <xdr:col>82</xdr:col>
      <xdr:colOff>196850</xdr:colOff>
      <xdr:row>60</xdr:row>
      <xdr:rowOff>112713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26988</xdr:rowOff>
    </xdr:from>
    <xdr:to>
      <xdr:col>82</xdr:col>
      <xdr:colOff>107950</xdr:colOff>
      <xdr:row>56</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818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56</xdr:row>
      <xdr:rowOff>26988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42450"/>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47625</xdr:rowOff>
    </xdr:from>
    <xdr:to>
      <xdr:col>78</xdr:col>
      <xdr:colOff>120650</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61</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4245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84138</xdr:rowOff>
    </xdr:from>
    <xdr:to>
      <xdr:col>69</xdr:col>
      <xdr:colOff>92075</xdr:colOff>
      <xdr:row>61</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7113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104775</xdr:rowOff>
    </xdr:from>
    <xdr:to>
      <xdr:col>69</xdr:col>
      <xdr:colOff>142875</xdr:colOff>
      <xdr:row>59</xdr:row>
      <xdr:rowOff>34925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45102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147638</xdr:rowOff>
    </xdr:from>
    <xdr:to>
      <xdr:col>78</xdr:col>
      <xdr:colOff>120650</xdr:colOff>
      <xdr:row>56</xdr:row>
      <xdr:rowOff>77788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87965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133350</xdr:rowOff>
    </xdr:from>
    <xdr:to>
      <xdr:col>74</xdr:col>
      <xdr:colOff>31750</xdr:colOff>
      <xdr:row>55</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33338</xdr:rowOff>
    </xdr:from>
    <xdr:to>
      <xdr:col>65</xdr:col>
      <xdr:colOff>53975</xdr:colOff>
      <xdr:row>60</xdr:row>
      <xdr:rowOff>134938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119715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ついて、前年度と比較し改善したが、全国、県・類似団体平均を大きく上回っている。要因の一つとしまして、保育園等への施設型給付費について、町独自に上乗せして行っていることであると捉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今後については、補助費の各項目を整理し補助費の抑制に努める。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015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39</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747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39</xdr:row>
      <xdr:rowOff>60706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4920"/>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9906</xdr:rowOff>
    </xdr:from>
    <xdr:to>
      <xdr:col>74</xdr:col>
      <xdr:colOff>31750</xdr:colOff>
      <xdr:row>39</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96283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％減少したが、要因としては、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年度は繰上償還を行っていたが、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年度は繰上げ償還を行わなかった事が挙げられる。今後も繰上償還の実施や新規借入の抑制等により公債費の抑制に努める。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109855</xdr:rowOff>
    </xdr:from>
    <xdr:to>
      <xdr:col>24</xdr:col>
      <xdr:colOff>25400</xdr:colOff>
      <xdr:row>78</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829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115570</xdr:rowOff>
    </xdr:from>
    <xdr:to>
      <xdr:col>19</xdr:col>
      <xdr:colOff>187325</xdr:colOff>
      <xdr:row>78</xdr:row>
      <xdr:rowOff>167005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886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167005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00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00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59055</xdr:rowOff>
    </xdr:from>
    <xdr:to>
      <xdr:col>24</xdr:col>
      <xdr:colOff>76200</xdr:colOff>
      <xdr:row>78</xdr:row>
      <xdr:rowOff>160655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75582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7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64770</xdr:rowOff>
    </xdr:from>
    <xdr:to>
      <xdr:col>20</xdr:col>
      <xdr:colOff>38100</xdr:colOff>
      <xdr:row>78</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5097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0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116205</xdr:rowOff>
    </xdr:from>
    <xdr:to>
      <xdr:col>15</xdr:col>
      <xdr:colOff>149225</xdr:colOff>
      <xdr:row>79</xdr:row>
      <xdr:rowOff>46355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56532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85107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公債費以外については、全国、県平均、類似団体平均値よりも低くなった。今後も、補助費の抑制に努めながら、「第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次矢吹町まちづくり総合計画」に基づき、事業計画を遂行し、今効果的な政策運営と効率的な財政運営に努める。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121557</xdr:rowOff>
    </xdr:from>
    <xdr:to>
      <xdr:col>82</xdr:col>
      <xdr:colOff>107950</xdr:colOff>
      <xdr:row>78</xdr:row>
      <xdr:rowOff>39914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51757"/>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67327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78</xdr:row>
      <xdr:rowOff>39914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0500"/>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137885</xdr:rowOff>
    </xdr:from>
    <xdr:to>
      <xdr:col>73</xdr:col>
      <xdr:colOff>180975</xdr:colOff>
      <xdr:row>75</xdr:row>
      <xdr:rowOff>31750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825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156935</xdr:rowOff>
    </xdr:from>
    <xdr:to>
      <xdr:col>69</xdr:col>
      <xdr:colOff>92075</xdr:colOff>
      <xdr:row>74</xdr:row>
      <xdr:rowOff>137885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6727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15620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87284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160564</xdr:rowOff>
    </xdr:from>
    <xdr:to>
      <xdr:col>78</xdr:col>
      <xdr:colOff>120650</xdr:colOff>
      <xdr:row>78</xdr:row>
      <xdr:rowOff>90714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75491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87085</xdr:rowOff>
    </xdr:from>
    <xdr:to>
      <xdr:col>69</xdr:col>
      <xdr:colOff>142875</xdr:colOff>
      <xdr:row>75</xdr:row>
      <xdr:rowOff>17235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6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106135</xdr:rowOff>
    </xdr:from>
    <xdr:to>
      <xdr:col>65</xdr:col>
      <xdr:colOff>53975</xdr:colOff>
      <xdr:row>74</xdr:row>
      <xdr:rowOff>36285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46462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159398</xdr:rowOff>
    </xdr:from>
    <xdr:to>
      <xdr:col>29</xdr:col>
      <xdr:colOff>127000</xdr:colOff>
      <xdr:row>17</xdr:row>
      <xdr:rowOff>143307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0223"/>
          <a:ext cx="647700" cy="15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143307</xdr:rowOff>
    </xdr:from>
    <xdr:to>
      <xdr:col>26</xdr:col>
      <xdr:colOff>50800</xdr:colOff>
      <xdr:row>18</xdr:row>
      <xdr:rowOff>30772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5582"/>
          <a:ext cx="698500" cy="5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30772</xdr:rowOff>
    </xdr:from>
    <xdr:to>
      <xdr:col>22</xdr:col>
      <xdr:colOff>114300</xdr:colOff>
      <xdr:row>18</xdr:row>
      <xdr:rowOff>69152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4497"/>
          <a:ext cx="698500" cy="3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69152</xdr:rowOff>
    </xdr:from>
    <xdr:to>
      <xdr:col>18</xdr:col>
      <xdr:colOff>177800</xdr:colOff>
      <xdr:row>18</xdr:row>
      <xdr:rowOff>123927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2877"/>
          <a:ext cx="698500" cy="5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108598</xdr:rowOff>
    </xdr:from>
    <xdr:to>
      <xdr:col>29</xdr:col>
      <xdr:colOff>177800</xdr:colOff>
      <xdr:row>17</xdr:row>
      <xdr:rowOff>38748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80675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7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92507</xdr:rowOff>
    </xdr:from>
    <xdr:to>
      <xdr:col>26</xdr:col>
      <xdr:colOff>101600</xdr:colOff>
      <xdr:row>18</xdr:row>
      <xdr:rowOff>22657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151422</xdr:rowOff>
    </xdr:from>
    <xdr:to>
      <xdr:col>22</xdr:col>
      <xdr:colOff>165100</xdr:colOff>
      <xdr:row>18</xdr:row>
      <xdr:rowOff>81572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66349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18352</xdr:rowOff>
    </xdr:from>
    <xdr:to>
      <xdr:col>19</xdr:col>
      <xdr:colOff>38100</xdr:colOff>
      <xdr:row>18</xdr:row>
      <xdr:rowOff>119952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73127</xdr:rowOff>
    </xdr:from>
    <xdr:to>
      <xdr:col>15</xdr:col>
      <xdr:colOff>101600</xdr:colOff>
      <xdr:row>19</xdr:row>
      <xdr:rowOff>3277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159504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53963</xdr:rowOff>
    </xdr:from>
    <xdr:to>
      <xdr:col>29</xdr:col>
      <xdr:colOff>127000</xdr:colOff>
      <xdr:row>35</xdr:row>
      <xdr:rowOff>121723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4313"/>
          <a:ext cx="647700" cy="6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307880</xdr:rowOff>
    </xdr:from>
    <xdr:to>
      <xdr:col>26</xdr:col>
      <xdr:colOff>50800</xdr:colOff>
      <xdr:row>35</xdr:row>
      <xdr:rowOff>53963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75330"/>
          <a:ext cx="698500" cy="8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307880</xdr:rowOff>
    </xdr:from>
    <xdr:to>
      <xdr:col>22</xdr:col>
      <xdr:colOff>114300</xdr:colOff>
      <xdr:row>35</xdr:row>
      <xdr:rowOff>33845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75330"/>
          <a:ext cx="698500" cy="68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33845</xdr:rowOff>
    </xdr:from>
    <xdr:to>
      <xdr:col>18</xdr:col>
      <xdr:colOff>177800</xdr:colOff>
      <xdr:row>35</xdr:row>
      <xdr:rowOff>57868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44195"/>
          <a:ext cx="6985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70923</xdr:rowOff>
    </xdr:from>
    <xdr:to>
      <xdr:col>29</xdr:col>
      <xdr:colOff>177800</xdr:colOff>
      <xdr:row>35</xdr:row>
      <xdr:rowOff>172523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43000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3163</xdr:rowOff>
    </xdr:from>
    <xdr:to>
      <xdr:col>26</xdr:col>
      <xdr:colOff>101600</xdr:colOff>
      <xdr:row>35</xdr:row>
      <xdr:rowOff>104763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3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114939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2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257080</xdr:rowOff>
    </xdr:from>
    <xdr:to>
      <xdr:col>22</xdr:col>
      <xdr:colOff>165100</xdr:colOff>
      <xdr:row>35</xdr:row>
      <xdr:rowOff>15780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25957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325945</xdr:rowOff>
    </xdr:from>
    <xdr:to>
      <xdr:col>19</xdr:col>
      <xdr:colOff>38100</xdr:colOff>
      <xdr:row>35</xdr:row>
      <xdr:rowOff>84645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3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94823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xdr:rowOff>
    </xdr:from>
    <xdr:to>
      <xdr:col>15</xdr:col>
      <xdr:colOff>101600</xdr:colOff>
      <xdr:row>35</xdr:row>
      <xdr:rowOff>108668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1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118844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8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16,807
16,484
60.40
8,951,627
8,747,131
173,098
5,179,732
7,221,577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18009</xdr:rowOff>
    </xdr:from>
    <xdr:to>
      <xdr:col>24</xdr:col>
      <xdr:colOff>63500</xdr:colOff>
      <xdr:row>37</xdr:row>
      <xdr:rowOff>128829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1659"/>
          <a:ext cx="838200" cy="1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128829</xdr:rowOff>
    </xdr:from>
    <xdr:to>
      <xdr:col>19</xdr:col>
      <xdr:colOff>177800</xdr:colOff>
      <xdr:row>37</xdr:row>
      <xdr:rowOff>163157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2479"/>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163157</xdr:rowOff>
    </xdr:from>
    <xdr:to>
      <xdr:col>15</xdr:col>
      <xdr:colOff>50800</xdr:colOff>
      <xdr:row>38</xdr:row>
      <xdr:rowOff>29655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6807"/>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29655</xdr:rowOff>
    </xdr:from>
    <xdr:to>
      <xdr:col>10</xdr:col>
      <xdr:colOff>114300</xdr:colOff>
      <xdr:row>38</xdr:row>
      <xdr:rowOff>87605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4755"/>
          <a:ext cx="8890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138659</xdr:rowOff>
    </xdr:from>
    <xdr:to>
      <xdr:col>24</xdr:col>
      <xdr:colOff>114300</xdr:colOff>
      <xdr:row>37</xdr:row>
      <xdr:rowOff>68809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78029</xdr:rowOff>
    </xdr:from>
    <xdr:to>
      <xdr:col>20</xdr:col>
      <xdr:colOff>38100</xdr:colOff>
      <xdr:row>38</xdr:row>
      <xdr:rowOff>8179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170756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112357</xdr:rowOff>
    </xdr:from>
    <xdr:to>
      <xdr:col>15</xdr:col>
      <xdr:colOff>101600</xdr:colOff>
      <xdr:row>38</xdr:row>
      <xdr:rowOff>42507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33634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150304</xdr:rowOff>
    </xdr:from>
    <xdr:to>
      <xdr:col>10</xdr:col>
      <xdr:colOff>165100</xdr:colOff>
      <xdr:row>38</xdr:row>
      <xdr:rowOff>80454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71582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36805</xdr:rowOff>
    </xdr:from>
    <xdr:to>
      <xdr:col>6</xdr:col>
      <xdr:colOff>38100</xdr:colOff>
      <xdr:row>38</xdr:row>
      <xdr:rowOff>138405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129532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41204</xdr:rowOff>
    </xdr:from>
    <xdr:to>
      <xdr:col>24</xdr:col>
      <xdr:colOff>63500</xdr:colOff>
      <xdr:row>58</xdr:row>
      <xdr:rowOff>42307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85304"/>
          <a:ext cx="8382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41204</xdr:rowOff>
    </xdr:from>
    <xdr:to>
      <xdr:col>19</xdr:col>
      <xdr:colOff>177800</xdr:colOff>
      <xdr:row>58</xdr:row>
      <xdr:rowOff>57313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85304"/>
          <a:ext cx="8890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52270</xdr:rowOff>
    </xdr:from>
    <xdr:to>
      <xdr:col>15</xdr:col>
      <xdr:colOff>50800</xdr:colOff>
      <xdr:row>58</xdr:row>
      <xdr:rowOff>57313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96370"/>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22058</xdr:rowOff>
    </xdr:from>
    <xdr:to>
      <xdr:col>10</xdr:col>
      <xdr:colOff>114300</xdr:colOff>
      <xdr:row>58</xdr:row>
      <xdr:rowOff>52270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66158"/>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162957</xdr:rowOff>
    </xdr:from>
    <xdr:to>
      <xdr:col>24</xdr:col>
      <xdr:colOff>114300</xdr:colOff>
      <xdr:row>58</xdr:row>
      <xdr:rowOff>93107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77884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161854</xdr:rowOff>
    </xdr:from>
    <xdr:to>
      <xdr:col>20</xdr:col>
      <xdr:colOff>38100</xdr:colOff>
      <xdr:row>58</xdr:row>
      <xdr:rowOff>92004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83131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6513</xdr:rowOff>
    </xdr:from>
    <xdr:to>
      <xdr:col>15</xdr:col>
      <xdr:colOff>101600</xdr:colOff>
      <xdr:row>58</xdr:row>
      <xdr:rowOff>108113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99240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1470</xdr:rowOff>
    </xdr:from>
    <xdr:to>
      <xdr:col>10</xdr:col>
      <xdr:colOff>165100</xdr:colOff>
      <xdr:row>58</xdr:row>
      <xdr:rowOff>103070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142708</xdr:rowOff>
    </xdr:from>
    <xdr:to>
      <xdr:col>6</xdr:col>
      <xdr:colOff>38100</xdr:colOff>
      <xdr:row>58</xdr:row>
      <xdr:rowOff>72858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89385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104763</xdr:rowOff>
    </xdr:from>
    <xdr:to>
      <xdr:col>24</xdr:col>
      <xdr:colOff>63500</xdr:colOff>
      <xdr:row>78</xdr:row>
      <xdr:rowOff>115164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77863"/>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112840</xdr:rowOff>
    </xdr:from>
    <xdr:to>
      <xdr:col>19</xdr:col>
      <xdr:colOff>177800</xdr:colOff>
      <xdr:row>78</xdr:row>
      <xdr:rowOff>115164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5940"/>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112840</xdr:rowOff>
    </xdr:from>
    <xdr:to>
      <xdr:col>15</xdr:col>
      <xdr:colOff>50800</xdr:colOff>
      <xdr:row>78</xdr:row>
      <xdr:rowOff>136804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5940"/>
          <a:ext cx="889000" cy="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136804</xdr:rowOff>
    </xdr:from>
    <xdr:to>
      <xdr:col>10</xdr:col>
      <xdr:colOff>114300</xdr:colOff>
      <xdr:row>78</xdr:row>
      <xdr:rowOff>150521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990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53963</xdr:rowOff>
    </xdr:from>
    <xdr:to>
      <xdr:col>24</xdr:col>
      <xdr:colOff>114300</xdr:colOff>
      <xdr:row>78</xdr:row>
      <xdr:rowOff>155563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140340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64364</xdr:rowOff>
    </xdr:from>
    <xdr:to>
      <xdr:col>20</xdr:col>
      <xdr:colOff>38100</xdr:colOff>
      <xdr:row>78</xdr:row>
      <xdr:rowOff>165964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157091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62040</xdr:rowOff>
    </xdr:from>
    <xdr:to>
      <xdr:col>15</xdr:col>
      <xdr:colOff>101600</xdr:colOff>
      <xdr:row>78</xdr:row>
      <xdr:rowOff>163640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154767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86004</xdr:rowOff>
    </xdr:from>
    <xdr:to>
      <xdr:col>10</xdr:col>
      <xdr:colOff>165100</xdr:colOff>
      <xdr:row>79</xdr:row>
      <xdr:rowOff>16154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7281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99721</xdr:rowOff>
    </xdr:from>
    <xdr:to>
      <xdr:col>6</xdr:col>
      <xdr:colOff>38100</xdr:colOff>
      <xdr:row>79</xdr:row>
      <xdr:rowOff>29871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20998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44259</xdr:rowOff>
    </xdr:from>
    <xdr:to>
      <xdr:col>24</xdr:col>
      <xdr:colOff>63500</xdr:colOff>
      <xdr:row>97</xdr:row>
      <xdr:rowOff>42126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3459"/>
          <a:ext cx="838200" cy="16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42126</xdr:rowOff>
    </xdr:from>
    <xdr:to>
      <xdr:col>19</xdr:col>
      <xdr:colOff>177800</xdr:colOff>
      <xdr:row>97</xdr:row>
      <xdr:rowOff>76225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72776"/>
          <a:ext cx="8890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29020</xdr:rowOff>
    </xdr:from>
    <xdr:to>
      <xdr:col>15</xdr:col>
      <xdr:colOff>50800</xdr:colOff>
      <xdr:row>97</xdr:row>
      <xdr:rowOff>76225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88220"/>
          <a:ext cx="889000" cy="2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29020</xdr:rowOff>
    </xdr:from>
    <xdr:to>
      <xdr:col>10</xdr:col>
      <xdr:colOff>114300</xdr:colOff>
      <xdr:row>98</xdr:row>
      <xdr:rowOff>25425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88220"/>
          <a:ext cx="889000" cy="3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164909</xdr:rowOff>
    </xdr:from>
    <xdr:to>
      <xdr:col>24</xdr:col>
      <xdr:colOff>114300</xdr:colOff>
      <xdr:row>96</xdr:row>
      <xdr:rowOff>95059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143336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162776</xdr:rowOff>
    </xdr:from>
    <xdr:to>
      <xdr:col>20</xdr:col>
      <xdr:colOff>38100</xdr:colOff>
      <xdr:row>97</xdr:row>
      <xdr:rowOff>92926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84053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25425</xdr:rowOff>
    </xdr:from>
    <xdr:to>
      <xdr:col>15</xdr:col>
      <xdr:colOff>101600</xdr:colOff>
      <xdr:row>97</xdr:row>
      <xdr:rowOff>127025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118152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149670</xdr:rowOff>
    </xdr:from>
    <xdr:to>
      <xdr:col>10</xdr:col>
      <xdr:colOff>165100</xdr:colOff>
      <xdr:row>96</xdr:row>
      <xdr:rowOff>79820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70947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146075</xdr:rowOff>
    </xdr:from>
    <xdr:to>
      <xdr:col>6</xdr:col>
      <xdr:colOff>38100</xdr:colOff>
      <xdr:row>98</xdr:row>
      <xdr:rowOff>76225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67352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91648</xdr:rowOff>
    </xdr:from>
    <xdr:to>
      <xdr:col>55</xdr:col>
      <xdr:colOff>0</xdr:colOff>
      <xdr:row>35</xdr:row>
      <xdr:rowOff>118971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092398"/>
          <a:ext cx="8382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71743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46052</xdr:rowOff>
    </xdr:from>
    <xdr:to>
      <xdr:col>50</xdr:col>
      <xdr:colOff>114300</xdr:colOff>
      <xdr:row>35</xdr:row>
      <xdr:rowOff>91648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046802"/>
          <a:ext cx="889000" cy="4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46052</xdr:rowOff>
    </xdr:from>
    <xdr:to>
      <xdr:col>45</xdr:col>
      <xdr:colOff>177800</xdr:colOff>
      <xdr:row>36</xdr:row>
      <xdr:rowOff>85165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046802"/>
          <a:ext cx="889000" cy="2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75822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98653</xdr:rowOff>
    </xdr:from>
    <xdr:to>
      <xdr:col>41</xdr:col>
      <xdr:colOff>50800</xdr:colOff>
      <xdr:row>36</xdr:row>
      <xdr:rowOff>85165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56503"/>
          <a:ext cx="889000" cy="50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68171</xdr:rowOff>
    </xdr:from>
    <xdr:to>
      <xdr:col>55</xdr:col>
      <xdr:colOff>50800</xdr:colOff>
      <xdr:row>35</xdr:row>
      <xdr:rowOff>169771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6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91048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2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40848</xdr:rowOff>
    </xdr:from>
    <xdr:to>
      <xdr:col>50</xdr:col>
      <xdr:colOff>165100</xdr:colOff>
      <xdr:row>35</xdr:row>
      <xdr:rowOff>142448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158975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1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166702</xdr:rowOff>
    </xdr:from>
    <xdr:to>
      <xdr:col>46</xdr:col>
      <xdr:colOff>38100</xdr:colOff>
      <xdr:row>35</xdr:row>
      <xdr:rowOff>96852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113379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7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34365</xdr:rowOff>
    </xdr:from>
    <xdr:to>
      <xdr:col>41</xdr:col>
      <xdr:colOff>101600</xdr:colOff>
      <xdr:row>36</xdr:row>
      <xdr:rowOff>135965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127092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2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47853</xdr:rowOff>
    </xdr:from>
    <xdr:to>
      <xdr:col>36</xdr:col>
      <xdr:colOff>165100</xdr:colOff>
      <xdr:row>33</xdr:row>
      <xdr:rowOff>149453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140580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9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119666</xdr:rowOff>
    </xdr:from>
    <xdr:to>
      <xdr:col>55</xdr:col>
      <xdr:colOff>0</xdr:colOff>
      <xdr:row>58</xdr:row>
      <xdr:rowOff>152547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63766"/>
          <a:ext cx="838200" cy="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61949</xdr:rowOff>
    </xdr:from>
    <xdr:to>
      <xdr:col>50</xdr:col>
      <xdr:colOff>114300</xdr:colOff>
      <xdr:row>58</xdr:row>
      <xdr:rowOff>152547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06049"/>
          <a:ext cx="889000" cy="9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61949</xdr:rowOff>
    </xdr:from>
    <xdr:to>
      <xdr:col>45</xdr:col>
      <xdr:colOff>177800</xdr:colOff>
      <xdr:row>59</xdr:row>
      <xdr:rowOff>409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06049"/>
          <a:ext cx="889000" cy="10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94273</xdr:rowOff>
    </xdr:from>
    <xdr:to>
      <xdr:col>41</xdr:col>
      <xdr:colOff>50800</xdr:colOff>
      <xdr:row>59</xdr:row>
      <xdr:rowOff>409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24023"/>
          <a:ext cx="889000" cy="59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68866</xdr:rowOff>
    </xdr:from>
    <xdr:to>
      <xdr:col>55</xdr:col>
      <xdr:colOff>50800</xdr:colOff>
      <xdr:row>58</xdr:row>
      <xdr:rowOff>170466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47293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101747</xdr:rowOff>
    </xdr:from>
    <xdr:to>
      <xdr:col>50</xdr:col>
      <xdr:colOff>165100</xdr:colOff>
      <xdr:row>59</xdr:row>
      <xdr:rowOff>31897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23024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11149</xdr:rowOff>
    </xdr:from>
    <xdr:to>
      <xdr:col>46</xdr:col>
      <xdr:colOff>38100</xdr:colOff>
      <xdr:row>58</xdr:row>
      <xdr:rowOff>112749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103876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4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121059</xdr:rowOff>
    </xdr:from>
    <xdr:to>
      <xdr:col>41</xdr:col>
      <xdr:colOff>101600</xdr:colOff>
      <xdr:row>59</xdr:row>
      <xdr:rowOff>51209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42336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43473</xdr:rowOff>
    </xdr:from>
    <xdr:to>
      <xdr:col>36</xdr:col>
      <xdr:colOff>165100</xdr:colOff>
      <xdr:row>55</xdr:row>
      <xdr:rowOff>145073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161600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24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153581</xdr:rowOff>
    </xdr:from>
    <xdr:to>
      <xdr:col>55</xdr:col>
      <xdr:colOff>0</xdr:colOff>
      <xdr:row>78</xdr:row>
      <xdr:rowOff>18652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55231"/>
          <a:ext cx="838200" cy="3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1626</xdr:rowOff>
    </xdr:from>
    <xdr:to>
      <xdr:col>50</xdr:col>
      <xdr:colOff>114300</xdr:colOff>
      <xdr:row>77</xdr:row>
      <xdr:rowOff>153581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203276"/>
          <a:ext cx="889000" cy="1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1626</xdr:rowOff>
    </xdr:from>
    <xdr:to>
      <xdr:col>45</xdr:col>
      <xdr:colOff>177800</xdr:colOff>
      <xdr:row>78</xdr:row>
      <xdr:rowOff>33347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203276"/>
          <a:ext cx="889000" cy="20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40059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33347</xdr:rowOff>
    </xdr:from>
    <xdr:to>
      <xdr:col>41</xdr:col>
      <xdr:colOff>50800</xdr:colOff>
      <xdr:row>78</xdr:row>
      <xdr:rowOff>44135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06447"/>
          <a:ext cx="889000" cy="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139302</xdr:rowOff>
    </xdr:from>
    <xdr:to>
      <xdr:col>55</xdr:col>
      <xdr:colOff>50800</xdr:colOff>
      <xdr:row>78</xdr:row>
      <xdr:rowOff>69452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54229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102781</xdr:rowOff>
    </xdr:from>
    <xdr:to>
      <xdr:col>50</xdr:col>
      <xdr:colOff>165100</xdr:colOff>
      <xdr:row>78</xdr:row>
      <xdr:rowOff>32931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49458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122276</xdr:rowOff>
    </xdr:from>
    <xdr:to>
      <xdr:col>46</xdr:col>
      <xdr:colOff>38100</xdr:colOff>
      <xdr:row>77</xdr:row>
      <xdr:rowOff>52426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68952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153997</xdr:rowOff>
    </xdr:from>
    <xdr:to>
      <xdr:col>41</xdr:col>
      <xdr:colOff>101600</xdr:colOff>
      <xdr:row>78</xdr:row>
      <xdr:rowOff>84147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75274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164785</xdr:rowOff>
    </xdr:from>
    <xdr:to>
      <xdr:col>36</xdr:col>
      <xdr:colOff>165100</xdr:colOff>
      <xdr:row>78</xdr:row>
      <xdr:rowOff>94935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86062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13002</xdr:rowOff>
    </xdr:from>
    <xdr:to>
      <xdr:col>55</xdr:col>
      <xdr:colOff>0</xdr:colOff>
      <xdr:row>98</xdr:row>
      <xdr:rowOff>57069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15102"/>
          <a:ext cx="838200" cy="4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50958</xdr:rowOff>
    </xdr:from>
    <xdr:to>
      <xdr:col>50</xdr:col>
      <xdr:colOff>114300</xdr:colOff>
      <xdr:row>98</xdr:row>
      <xdr:rowOff>57069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53058"/>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23296</xdr:rowOff>
    </xdr:from>
    <xdr:to>
      <xdr:col>45</xdr:col>
      <xdr:colOff>177800</xdr:colOff>
      <xdr:row>98</xdr:row>
      <xdr:rowOff>50958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25396"/>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141979</xdr:rowOff>
    </xdr:from>
    <xdr:to>
      <xdr:col>41</xdr:col>
      <xdr:colOff>50800</xdr:colOff>
      <xdr:row>98</xdr:row>
      <xdr:rowOff>23296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29729"/>
          <a:ext cx="889000" cy="39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133652</xdr:rowOff>
    </xdr:from>
    <xdr:to>
      <xdr:col>55</xdr:col>
      <xdr:colOff>50800</xdr:colOff>
      <xdr:row>98</xdr:row>
      <xdr:rowOff>63802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6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48579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6269</xdr:rowOff>
    </xdr:from>
    <xdr:to>
      <xdr:col>50</xdr:col>
      <xdr:colOff>165100</xdr:colOff>
      <xdr:row>98</xdr:row>
      <xdr:rowOff>107869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98996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xdr:rowOff>
    </xdr:from>
    <xdr:to>
      <xdr:col>46</xdr:col>
      <xdr:colOff>38100</xdr:colOff>
      <xdr:row>98</xdr:row>
      <xdr:rowOff>101758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143946</xdr:rowOff>
    </xdr:from>
    <xdr:to>
      <xdr:col>41</xdr:col>
      <xdr:colOff>101600</xdr:colOff>
      <xdr:row>98</xdr:row>
      <xdr:rowOff>74096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65223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91179</xdr:rowOff>
    </xdr:from>
    <xdr:to>
      <xdr:col>36</xdr:col>
      <xdr:colOff>165100</xdr:colOff>
      <xdr:row>96</xdr:row>
      <xdr:rowOff>21329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37856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94127</xdr:rowOff>
    </xdr:from>
    <xdr:to>
      <xdr:col>85</xdr:col>
      <xdr:colOff>127000</xdr:colOff>
      <xdr:row>39</xdr:row>
      <xdr:rowOff>94797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0677"/>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48587</xdr:rowOff>
    </xdr:from>
    <xdr:to>
      <xdr:col>81</xdr:col>
      <xdr:colOff>50800</xdr:colOff>
      <xdr:row>39</xdr:row>
      <xdr:rowOff>94127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563687"/>
          <a:ext cx="889000" cy="2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106504</xdr:rowOff>
    </xdr:from>
    <xdr:to>
      <xdr:col>76</xdr:col>
      <xdr:colOff>114300</xdr:colOff>
      <xdr:row>38</xdr:row>
      <xdr:rowOff>48587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450154"/>
          <a:ext cx="889000" cy="1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147342</xdr:rowOff>
    </xdr:from>
    <xdr:to>
      <xdr:col>71</xdr:col>
      <xdr:colOff>177800</xdr:colOff>
      <xdr:row>37</xdr:row>
      <xdr:rowOff>106504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148092"/>
          <a:ext cx="889000" cy="3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24072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1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43997</xdr:rowOff>
    </xdr:from>
    <xdr:to>
      <xdr:col>85</xdr:col>
      <xdr:colOff>177800</xdr:colOff>
      <xdr:row>39</xdr:row>
      <xdr:rowOff>145597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130374</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5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43327</xdr:rowOff>
    </xdr:from>
    <xdr:to>
      <xdr:col>81</xdr:col>
      <xdr:colOff>101600</xdr:colOff>
      <xdr:row>39</xdr:row>
      <xdr:rowOff>144927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136054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22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169237</xdr:rowOff>
    </xdr:from>
    <xdr:to>
      <xdr:col>76</xdr:col>
      <xdr:colOff>165100</xdr:colOff>
      <xdr:row>38</xdr:row>
      <xdr:rowOff>99387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115914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28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55704</xdr:rowOff>
    </xdr:from>
    <xdr:to>
      <xdr:col>72</xdr:col>
      <xdr:colOff>38100</xdr:colOff>
      <xdr:row>37</xdr:row>
      <xdr:rowOff>157304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3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2381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17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96542</xdr:rowOff>
    </xdr:from>
    <xdr:to>
      <xdr:col>67</xdr:col>
      <xdr:colOff>101600</xdr:colOff>
      <xdr:row>36</xdr:row>
      <xdr:rowOff>26692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0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43219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587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147625</xdr:rowOff>
    </xdr:from>
    <xdr:to>
      <xdr:col>85</xdr:col>
      <xdr:colOff>127000</xdr:colOff>
      <xdr:row>76</xdr:row>
      <xdr:rowOff>17196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00637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147625</xdr:rowOff>
    </xdr:from>
    <xdr:to>
      <xdr:col>81</xdr:col>
      <xdr:colOff>50800</xdr:colOff>
      <xdr:row>75</xdr:row>
      <xdr:rowOff>150864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0637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149250</xdr:rowOff>
    </xdr:from>
    <xdr:to>
      <xdr:col>76</xdr:col>
      <xdr:colOff>114300</xdr:colOff>
      <xdr:row>75</xdr:row>
      <xdr:rowOff>150864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008000"/>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149250</xdr:rowOff>
    </xdr:from>
    <xdr:to>
      <xdr:col>71</xdr:col>
      <xdr:colOff>177800</xdr:colOff>
      <xdr:row>76</xdr:row>
      <xdr:rowOff>20638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08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137846</xdr:rowOff>
    </xdr:from>
    <xdr:to>
      <xdr:col>85</xdr:col>
      <xdr:colOff>177800</xdr:colOff>
      <xdr:row>76</xdr:row>
      <xdr:rowOff>67996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116273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96825</xdr:rowOff>
    </xdr:from>
    <xdr:to>
      <xdr:col>81</xdr:col>
      <xdr:colOff>101600</xdr:colOff>
      <xdr:row>76</xdr:row>
      <xdr:rowOff>26975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18102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100064</xdr:rowOff>
    </xdr:from>
    <xdr:to>
      <xdr:col>76</xdr:col>
      <xdr:colOff>165100</xdr:colOff>
      <xdr:row>76</xdr:row>
      <xdr:rowOff>30214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21341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98451</xdr:rowOff>
    </xdr:from>
    <xdr:to>
      <xdr:col>72</xdr:col>
      <xdr:colOff>38100</xdr:colOff>
      <xdr:row>76</xdr:row>
      <xdr:rowOff>28600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572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19727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4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141288</xdr:rowOff>
    </xdr:from>
    <xdr:to>
      <xdr:col>67</xdr:col>
      <xdr:colOff>101600</xdr:colOff>
      <xdr:row>76</xdr:row>
      <xdr:rowOff>71438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62565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7595</xdr:rowOff>
    </xdr:from>
    <xdr:to>
      <xdr:col>85</xdr:col>
      <xdr:colOff>127000</xdr:colOff>
      <xdr:row>99</xdr:row>
      <xdr:rowOff>6604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09695"/>
          <a:ext cx="8382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157341</xdr:rowOff>
    </xdr:from>
    <xdr:to>
      <xdr:col>81</xdr:col>
      <xdr:colOff>50800</xdr:colOff>
      <xdr:row>99</xdr:row>
      <xdr:rowOff>6604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59441"/>
          <a:ext cx="889000" cy="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47613</xdr:rowOff>
    </xdr:from>
    <xdr:to>
      <xdr:col>76</xdr:col>
      <xdr:colOff>114300</xdr:colOff>
      <xdr:row>98</xdr:row>
      <xdr:rowOff>157341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49713"/>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47613</xdr:rowOff>
    </xdr:from>
    <xdr:to>
      <xdr:col>71</xdr:col>
      <xdr:colOff>177800</xdr:colOff>
      <xdr:row>98</xdr:row>
      <xdr:rowOff>80429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49713"/>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128245</xdr:rowOff>
    </xdr:from>
    <xdr:to>
      <xdr:col>85</xdr:col>
      <xdr:colOff>177800</xdr:colOff>
      <xdr:row>98</xdr:row>
      <xdr:rowOff>58395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106672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127254</xdr:rowOff>
    </xdr:from>
    <xdr:to>
      <xdr:col>81</xdr:col>
      <xdr:colOff>101600</xdr:colOff>
      <xdr:row>99</xdr:row>
      <xdr:rowOff>57404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48531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70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106541</xdr:rowOff>
    </xdr:from>
    <xdr:to>
      <xdr:col>76</xdr:col>
      <xdr:colOff>165100</xdr:colOff>
      <xdr:row>99</xdr:row>
      <xdr:rowOff>36691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27818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168263</xdr:rowOff>
    </xdr:from>
    <xdr:to>
      <xdr:col>72</xdr:col>
      <xdr:colOff>38100</xdr:colOff>
      <xdr:row>98</xdr:row>
      <xdr:rowOff>98413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89540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29629</xdr:rowOff>
    </xdr:from>
    <xdr:to>
      <xdr:col>67</xdr:col>
      <xdr:colOff>101600</xdr:colOff>
      <xdr:row>98</xdr:row>
      <xdr:rowOff>131229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122356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28372</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372022"/>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28372</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372022"/>
          <a:ext cx="88900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149022</xdr:rowOff>
    </xdr:from>
    <xdr:to>
      <xdr:col>107</xdr:col>
      <xdr:colOff>101600</xdr:colOff>
      <xdr:row>37</xdr:row>
      <xdr:rowOff>79172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70299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92837</xdr:rowOff>
    </xdr:from>
    <xdr:to>
      <xdr:col>116</xdr:col>
      <xdr:colOff>63500</xdr:colOff>
      <xdr:row>58</xdr:row>
      <xdr:rowOff>94345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36937"/>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91191</xdr:rowOff>
    </xdr:from>
    <xdr:to>
      <xdr:col>111</xdr:col>
      <xdr:colOff>177800</xdr:colOff>
      <xdr:row>58</xdr:row>
      <xdr:rowOff>94345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35291"/>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91191</xdr:rowOff>
    </xdr:from>
    <xdr:to>
      <xdr:col>107</xdr:col>
      <xdr:colOff>50800</xdr:colOff>
      <xdr:row>58</xdr:row>
      <xdr:rowOff>93706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3529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93706</xdr:rowOff>
    </xdr:from>
    <xdr:to>
      <xdr:col>102</xdr:col>
      <xdr:colOff>114300</xdr:colOff>
      <xdr:row>58</xdr:row>
      <xdr:rowOff>94848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3780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42037</xdr:rowOff>
    </xdr:from>
    <xdr:to>
      <xdr:col>116</xdr:col>
      <xdr:colOff>114300</xdr:colOff>
      <xdr:row>58</xdr:row>
      <xdr:rowOff>143637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128414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43545</xdr:rowOff>
    </xdr:from>
    <xdr:to>
      <xdr:col>112</xdr:col>
      <xdr:colOff>38100</xdr:colOff>
      <xdr:row>58</xdr:row>
      <xdr:rowOff>145145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136272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08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40391</xdr:rowOff>
    </xdr:from>
    <xdr:to>
      <xdr:col>107</xdr:col>
      <xdr:colOff>101600</xdr:colOff>
      <xdr:row>58</xdr:row>
      <xdr:rowOff>141991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42906</xdr:rowOff>
    </xdr:from>
    <xdr:to>
      <xdr:col>102</xdr:col>
      <xdr:colOff>165100</xdr:colOff>
      <xdr:row>58</xdr:row>
      <xdr:rowOff>144506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135633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44048</xdr:rowOff>
    </xdr:from>
    <xdr:to>
      <xdr:col>98</xdr:col>
      <xdr:colOff>38100</xdr:colOff>
      <xdr:row>58</xdr:row>
      <xdr:rowOff>145648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8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136775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08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49599</xdr:rowOff>
    </xdr:from>
    <xdr:to>
      <xdr:col>116</xdr:col>
      <xdr:colOff>63500</xdr:colOff>
      <xdr:row>76</xdr:row>
      <xdr:rowOff>97475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79799"/>
          <a:ext cx="8382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92543</xdr:rowOff>
    </xdr:from>
    <xdr:to>
      <xdr:col>111</xdr:col>
      <xdr:colOff>177800</xdr:colOff>
      <xdr:row>76</xdr:row>
      <xdr:rowOff>97475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22743"/>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140549</xdr:rowOff>
    </xdr:from>
    <xdr:to>
      <xdr:col>107</xdr:col>
      <xdr:colOff>50800</xdr:colOff>
      <xdr:row>76</xdr:row>
      <xdr:rowOff>92543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84949"/>
          <a:ext cx="889000" cy="6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140549</xdr:rowOff>
    </xdr:from>
    <xdr:to>
      <xdr:col>102</xdr:col>
      <xdr:colOff>114300</xdr:colOff>
      <xdr:row>73</xdr:row>
      <xdr:rowOff>38333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84949"/>
          <a:ext cx="889000" cy="6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170249</xdr:rowOff>
    </xdr:from>
    <xdr:to>
      <xdr:col>116</xdr:col>
      <xdr:colOff>114300</xdr:colOff>
      <xdr:row>76</xdr:row>
      <xdr:rowOff>100399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148676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46675</xdr:rowOff>
    </xdr:from>
    <xdr:to>
      <xdr:col>112</xdr:col>
      <xdr:colOff>38100</xdr:colOff>
      <xdr:row>76</xdr:row>
      <xdr:rowOff>148275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139402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41743</xdr:rowOff>
    </xdr:from>
    <xdr:to>
      <xdr:col>107</xdr:col>
      <xdr:colOff>101600</xdr:colOff>
      <xdr:row>76</xdr:row>
      <xdr:rowOff>143343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134470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6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89749</xdr:rowOff>
    </xdr:from>
    <xdr:to>
      <xdr:col>102</xdr:col>
      <xdr:colOff>165100</xdr:colOff>
      <xdr:row>73</xdr:row>
      <xdr:rowOff>19899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158983</xdr:rowOff>
    </xdr:from>
    <xdr:to>
      <xdr:col>98</xdr:col>
      <xdr:colOff>38100</xdr:colOff>
      <xdr:row>73</xdr:row>
      <xdr:rowOff>89133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80260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人件費については、類似団体平均よりも低い数値で推移している。今後も、超過勤務手当の抑制や定員適正化計画に基づいた職員採用、行財政改革への取り組みを通じ人件費の抑制に努める。</a:t>
          </a:r>
        </a:p>
        <a:p>
          <a:r>
            <a:rPr kumimoji="1" lang="ja-JP" altLang="en-US" sz="1300">
              <a:latin typeface="ＭＳ Ｐゴシック" panose="020B0600070205080204" pitchFamily="50" charset="-128"/>
              <a:ea typeface="ＭＳ Ｐゴシック" panose="020B0600070205080204" pitchFamily="50" charset="-128"/>
            </a:rPr>
            <a:t>維持補修費、普通建設事業費共に類似団体と比較し低いことから、今後急激に増加しないよう計画的に設備等の更新を実施し、公共施設数についても今後検討を行い、維持管理費の抑制に努める。</a:t>
          </a:r>
        </a:p>
        <a:p>
          <a:r>
            <a:rPr kumimoji="1" lang="ja-JP" altLang="en-US" sz="1300">
              <a:latin typeface="ＭＳ Ｐゴシック" panose="020B0600070205080204" pitchFamily="50" charset="-128"/>
              <a:ea typeface="ＭＳ Ｐゴシック" panose="020B0600070205080204" pitchFamily="50" charset="-128"/>
            </a:rPr>
            <a:t>積立金については、類似団体平均よりも低い傾向が続いており、基金の残高が少ない要因と捉えている。今後は積立金について、第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次行財政改革大綱の計画の基、積立金の増額に努め、</a:t>
          </a:r>
        </a:p>
        <a:p>
          <a:r>
            <a:rPr kumimoji="1" lang="ja-JP" altLang="en-US" sz="1300">
              <a:latin typeface="ＭＳ Ｐゴシック" panose="020B0600070205080204" pitchFamily="50" charset="-128"/>
              <a:ea typeface="ＭＳ Ｐゴシック" panose="020B0600070205080204" pitchFamily="50" charset="-128"/>
            </a:rPr>
            <a:t>強固な財政基盤の確立に努める。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16,807
16,484
60.40
8,951,627
8,747,131
173,098
5,179,732
7,221,577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65.1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112595</xdr:rowOff>
    </xdr:from>
    <xdr:to>
      <xdr:col>24</xdr:col>
      <xdr:colOff>63500</xdr:colOff>
      <xdr:row>35</xdr:row>
      <xdr:rowOff>115860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1334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57203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104430</xdr:rowOff>
    </xdr:from>
    <xdr:to>
      <xdr:col>19</xdr:col>
      <xdr:colOff>177800</xdr:colOff>
      <xdr:row>35</xdr:row>
      <xdr:rowOff>112595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0518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104430</xdr:rowOff>
    </xdr:from>
    <xdr:to>
      <xdr:col>15</xdr:col>
      <xdr:colOff>50800</xdr:colOff>
      <xdr:row>36</xdr:row>
      <xdr:rowOff>14623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0518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144398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14623</xdr:rowOff>
    </xdr:from>
    <xdr:to>
      <xdr:col>10</xdr:col>
      <xdr:colOff>114300</xdr:colOff>
      <xdr:row>36</xdr:row>
      <xdr:rowOff>74386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86823"/>
          <a:ext cx="8890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12463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65060</xdr:rowOff>
    </xdr:from>
    <xdr:to>
      <xdr:col>24</xdr:col>
      <xdr:colOff>114300</xdr:colOff>
      <xdr:row>35</xdr:row>
      <xdr:rowOff>166660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87937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1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61795</xdr:rowOff>
    </xdr:from>
    <xdr:to>
      <xdr:col>20</xdr:col>
      <xdr:colOff>38100</xdr:colOff>
      <xdr:row>35</xdr:row>
      <xdr:rowOff>163395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8472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53630</xdr:rowOff>
    </xdr:from>
    <xdr:to>
      <xdr:col>15</xdr:col>
      <xdr:colOff>101600</xdr:colOff>
      <xdr:row>35</xdr:row>
      <xdr:rowOff>155230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135273</xdr:rowOff>
    </xdr:from>
    <xdr:to>
      <xdr:col>10</xdr:col>
      <xdr:colOff>165100</xdr:colOff>
      <xdr:row>36</xdr:row>
      <xdr:rowOff>65423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81950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1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23586</xdr:rowOff>
    </xdr:from>
    <xdr:to>
      <xdr:col>6</xdr:col>
      <xdr:colOff>38100</xdr:colOff>
      <xdr:row>36</xdr:row>
      <xdr:rowOff>125186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9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141713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102310</xdr:rowOff>
    </xdr:from>
    <xdr:to>
      <xdr:col>24</xdr:col>
      <xdr:colOff>63500</xdr:colOff>
      <xdr:row>57</xdr:row>
      <xdr:rowOff>4886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03510"/>
          <a:ext cx="838200" cy="7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164595</xdr:rowOff>
    </xdr:from>
    <xdr:to>
      <xdr:col>19</xdr:col>
      <xdr:colOff>177800</xdr:colOff>
      <xdr:row>57</xdr:row>
      <xdr:rowOff>4886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65795"/>
          <a:ext cx="889000" cy="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164595</xdr:rowOff>
    </xdr:from>
    <xdr:to>
      <xdr:col>15</xdr:col>
      <xdr:colOff>50800</xdr:colOff>
      <xdr:row>57</xdr:row>
      <xdr:rowOff>23978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65795"/>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108962</xdr:rowOff>
    </xdr:from>
    <xdr:to>
      <xdr:col>10</xdr:col>
      <xdr:colOff>114300</xdr:colOff>
      <xdr:row>57</xdr:row>
      <xdr:rowOff>23978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67262"/>
          <a:ext cx="889000" cy="42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51510</xdr:rowOff>
    </xdr:from>
    <xdr:to>
      <xdr:col>24</xdr:col>
      <xdr:colOff>114300</xdr:colOff>
      <xdr:row>56</xdr:row>
      <xdr:rowOff>153110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137887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125536</xdr:rowOff>
    </xdr:from>
    <xdr:to>
      <xdr:col>20</xdr:col>
      <xdr:colOff>38100</xdr:colOff>
      <xdr:row>57</xdr:row>
      <xdr:rowOff>55686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46813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113795</xdr:rowOff>
    </xdr:from>
    <xdr:to>
      <xdr:col>15</xdr:col>
      <xdr:colOff>101600</xdr:colOff>
      <xdr:row>57</xdr:row>
      <xdr:rowOff>43945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35072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144628</xdr:rowOff>
    </xdr:from>
    <xdr:to>
      <xdr:col>10</xdr:col>
      <xdr:colOff>165100</xdr:colOff>
      <xdr:row>57</xdr:row>
      <xdr:rowOff>74778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65905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58162</xdr:rowOff>
    </xdr:from>
    <xdr:to>
      <xdr:col>6</xdr:col>
      <xdr:colOff>38100</xdr:colOff>
      <xdr:row>54</xdr:row>
      <xdr:rowOff>159762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1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0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68963</xdr:rowOff>
    </xdr:from>
    <xdr:to>
      <xdr:col>24</xdr:col>
      <xdr:colOff>63500</xdr:colOff>
      <xdr:row>76</xdr:row>
      <xdr:rowOff>164305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9163"/>
          <a:ext cx="838200" cy="9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96555</xdr:rowOff>
    </xdr:from>
    <xdr:to>
      <xdr:col>19</xdr:col>
      <xdr:colOff>177800</xdr:colOff>
      <xdr:row>76</xdr:row>
      <xdr:rowOff>164305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26755"/>
          <a:ext cx="889000" cy="6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96555</xdr:rowOff>
    </xdr:from>
    <xdr:to>
      <xdr:col>15</xdr:col>
      <xdr:colOff>50800</xdr:colOff>
      <xdr:row>76</xdr:row>
      <xdr:rowOff>147670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26755"/>
          <a:ext cx="889000" cy="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147670</xdr:rowOff>
    </xdr:from>
    <xdr:to>
      <xdr:col>10</xdr:col>
      <xdr:colOff>114300</xdr:colOff>
      <xdr:row>77</xdr:row>
      <xdr:rowOff>123614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7870"/>
          <a:ext cx="889000" cy="14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18163</xdr:rowOff>
    </xdr:from>
    <xdr:to>
      <xdr:col>24</xdr:col>
      <xdr:colOff>114300</xdr:colOff>
      <xdr:row>76</xdr:row>
      <xdr:rowOff>119763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104540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113505</xdr:rowOff>
    </xdr:from>
    <xdr:to>
      <xdr:col>20</xdr:col>
      <xdr:colOff>38100</xdr:colOff>
      <xdr:row>77</xdr:row>
      <xdr:rowOff>43655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34782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45755</xdr:rowOff>
    </xdr:from>
    <xdr:to>
      <xdr:col>15</xdr:col>
      <xdr:colOff>101600</xdr:colOff>
      <xdr:row>76</xdr:row>
      <xdr:rowOff>147355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138482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6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96870</xdr:rowOff>
    </xdr:from>
    <xdr:to>
      <xdr:col>10</xdr:col>
      <xdr:colOff>165100</xdr:colOff>
      <xdr:row>77</xdr:row>
      <xdr:rowOff>27020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18147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72814</xdr:rowOff>
    </xdr:from>
    <xdr:to>
      <xdr:col>6</xdr:col>
      <xdr:colOff>38100</xdr:colOff>
      <xdr:row>78</xdr:row>
      <xdr:rowOff>2964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165541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137130</xdr:rowOff>
    </xdr:from>
    <xdr:to>
      <xdr:col>24</xdr:col>
      <xdr:colOff>63500</xdr:colOff>
      <xdr:row>98</xdr:row>
      <xdr:rowOff>143928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39230"/>
          <a:ext cx="838200" cy="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137130</xdr:rowOff>
    </xdr:from>
    <xdr:to>
      <xdr:col>19</xdr:col>
      <xdr:colOff>177800</xdr:colOff>
      <xdr:row>98</xdr:row>
      <xdr:rowOff>137488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39230"/>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137488</xdr:rowOff>
    </xdr:from>
    <xdr:to>
      <xdr:col>15</xdr:col>
      <xdr:colOff>50800</xdr:colOff>
      <xdr:row>98</xdr:row>
      <xdr:rowOff>140626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39588"/>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140626</xdr:rowOff>
    </xdr:from>
    <xdr:to>
      <xdr:col>10</xdr:col>
      <xdr:colOff>114300</xdr:colOff>
      <xdr:row>98</xdr:row>
      <xdr:rowOff>156894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42726"/>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93128</xdr:rowOff>
    </xdr:from>
    <xdr:to>
      <xdr:col>24</xdr:col>
      <xdr:colOff>114300</xdr:colOff>
      <xdr:row>99</xdr:row>
      <xdr:rowOff>23278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8055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86330</xdr:rowOff>
    </xdr:from>
    <xdr:to>
      <xdr:col>20</xdr:col>
      <xdr:colOff>38100</xdr:colOff>
      <xdr:row>99</xdr:row>
      <xdr:rowOff>16480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7607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86688</xdr:rowOff>
    </xdr:from>
    <xdr:to>
      <xdr:col>15</xdr:col>
      <xdr:colOff>101600</xdr:colOff>
      <xdr:row>99</xdr:row>
      <xdr:rowOff>16838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8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89826</xdr:rowOff>
    </xdr:from>
    <xdr:to>
      <xdr:col>10</xdr:col>
      <xdr:colOff>165100</xdr:colOff>
      <xdr:row>99</xdr:row>
      <xdr:rowOff>19976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11103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8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106094</xdr:rowOff>
    </xdr:from>
    <xdr:to>
      <xdr:col>6</xdr:col>
      <xdr:colOff>38100</xdr:colOff>
      <xdr:row>99</xdr:row>
      <xdr:rowOff>36244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27371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105867</xdr:rowOff>
    </xdr:from>
    <xdr:to>
      <xdr:col>55</xdr:col>
      <xdr:colOff>0</xdr:colOff>
      <xdr:row>38</xdr:row>
      <xdr:rowOff>113868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2096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105867</xdr:rowOff>
    </xdr:from>
    <xdr:to>
      <xdr:col>50</xdr:col>
      <xdr:colOff>114300</xdr:colOff>
      <xdr:row>38</xdr:row>
      <xdr:rowOff>114097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2096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87469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5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114097</xdr:rowOff>
    </xdr:from>
    <xdr:to>
      <xdr:col>45</xdr:col>
      <xdr:colOff>177800</xdr:colOff>
      <xdr:row>38</xdr:row>
      <xdr:rowOff>114326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919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114326</xdr:rowOff>
    </xdr:from>
    <xdr:to>
      <xdr:col>41</xdr:col>
      <xdr:colOff>50800</xdr:colOff>
      <xdr:row>38</xdr:row>
      <xdr:rowOff>123698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2942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63068</xdr:rowOff>
    </xdr:from>
    <xdr:to>
      <xdr:col>55</xdr:col>
      <xdr:colOff>50800</xdr:colOff>
      <xdr:row>38</xdr:row>
      <xdr:rowOff>164668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149445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55067</xdr:rowOff>
    </xdr:from>
    <xdr:to>
      <xdr:col>50</xdr:col>
      <xdr:colOff>165100</xdr:colOff>
      <xdr:row>38</xdr:row>
      <xdr:rowOff>156667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147794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62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63297</xdr:rowOff>
    </xdr:from>
    <xdr:to>
      <xdr:col>46</xdr:col>
      <xdr:colOff>38100</xdr:colOff>
      <xdr:row>38</xdr:row>
      <xdr:rowOff>164897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156024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7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63526</xdr:rowOff>
    </xdr:from>
    <xdr:to>
      <xdr:col>41</xdr:col>
      <xdr:colOff>101600</xdr:colOff>
      <xdr:row>38</xdr:row>
      <xdr:rowOff>165126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156253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7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165625</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19146</xdr:rowOff>
    </xdr:from>
    <xdr:to>
      <xdr:col>55</xdr:col>
      <xdr:colOff>0</xdr:colOff>
      <xdr:row>56</xdr:row>
      <xdr:rowOff>104398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20346"/>
          <a:ext cx="838200" cy="8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19146</xdr:rowOff>
    </xdr:from>
    <xdr:to>
      <xdr:col>50</xdr:col>
      <xdr:colOff>114300</xdr:colOff>
      <xdr:row>56</xdr:row>
      <xdr:rowOff>92053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20346"/>
          <a:ext cx="889000" cy="7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8598</xdr:rowOff>
    </xdr:from>
    <xdr:to>
      <xdr:col>45</xdr:col>
      <xdr:colOff>177800</xdr:colOff>
      <xdr:row>56</xdr:row>
      <xdr:rowOff>92053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09798"/>
          <a:ext cx="889000" cy="8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72916</xdr:rowOff>
    </xdr:from>
    <xdr:to>
      <xdr:col>41</xdr:col>
      <xdr:colOff>50800</xdr:colOff>
      <xdr:row>56</xdr:row>
      <xdr:rowOff>8598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02666"/>
          <a:ext cx="889000" cy="10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72944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53598</xdr:rowOff>
    </xdr:from>
    <xdr:to>
      <xdr:col>55</xdr:col>
      <xdr:colOff>50800</xdr:colOff>
      <xdr:row>56</xdr:row>
      <xdr:rowOff>155198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32025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139796</xdr:rowOff>
    </xdr:from>
    <xdr:to>
      <xdr:col>50</xdr:col>
      <xdr:colOff>165100</xdr:colOff>
      <xdr:row>56</xdr:row>
      <xdr:rowOff>69946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41253</xdr:rowOff>
    </xdr:from>
    <xdr:to>
      <xdr:col>46</xdr:col>
      <xdr:colOff>38100</xdr:colOff>
      <xdr:row>56</xdr:row>
      <xdr:rowOff>142853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133980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3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129248</xdr:rowOff>
    </xdr:from>
    <xdr:to>
      <xdr:col>41</xdr:col>
      <xdr:colOff>101600</xdr:colOff>
      <xdr:row>56</xdr:row>
      <xdr:rowOff>59398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75925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3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22116</xdr:rowOff>
    </xdr:from>
    <xdr:to>
      <xdr:col>36</xdr:col>
      <xdr:colOff>165100</xdr:colOff>
      <xdr:row>55</xdr:row>
      <xdr:rowOff>123716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140243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2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43276</xdr:rowOff>
    </xdr:from>
    <xdr:to>
      <xdr:col>55</xdr:col>
      <xdr:colOff>0</xdr:colOff>
      <xdr:row>77</xdr:row>
      <xdr:rowOff>125047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44926"/>
          <a:ext cx="838200" cy="8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20303</xdr:rowOff>
    </xdr:from>
    <xdr:to>
      <xdr:col>50</xdr:col>
      <xdr:colOff>114300</xdr:colOff>
      <xdr:row>77</xdr:row>
      <xdr:rowOff>125047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21953"/>
          <a:ext cx="889000" cy="10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20303</xdr:rowOff>
    </xdr:from>
    <xdr:to>
      <xdr:col>45</xdr:col>
      <xdr:colOff>177800</xdr:colOff>
      <xdr:row>77</xdr:row>
      <xdr:rowOff>27525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21953"/>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37471</xdr:rowOff>
    </xdr:from>
    <xdr:to>
      <xdr:col>41</xdr:col>
      <xdr:colOff>50800</xdr:colOff>
      <xdr:row>77</xdr:row>
      <xdr:rowOff>27525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067671"/>
          <a:ext cx="889000" cy="1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163926</xdr:rowOff>
    </xdr:from>
    <xdr:to>
      <xdr:col>55</xdr:col>
      <xdr:colOff>50800</xdr:colOff>
      <xdr:row>77</xdr:row>
      <xdr:rowOff>94076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142353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74247</xdr:rowOff>
    </xdr:from>
    <xdr:to>
      <xdr:col>50</xdr:col>
      <xdr:colOff>165100</xdr:colOff>
      <xdr:row>78</xdr:row>
      <xdr:rowOff>4397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166974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6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140953</xdr:rowOff>
    </xdr:from>
    <xdr:to>
      <xdr:col>46</xdr:col>
      <xdr:colOff>38100</xdr:colOff>
      <xdr:row>77</xdr:row>
      <xdr:rowOff>71103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62230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6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148175</xdr:rowOff>
    </xdr:from>
    <xdr:to>
      <xdr:col>41</xdr:col>
      <xdr:colOff>101600</xdr:colOff>
      <xdr:row>77</xdr:row>
      <xdr:rowOff>78325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69452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7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158121</xdr:rowOff>
    </xdr:from>
    <xdr:to>
      <xdr:col>36</xdr:col>
      <xdr:colOff>165100</xdr:colOff>
      <xdr:row>76</xdr:row>
      <xdr:rowOff>88271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79398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114767</xdr:rowOff>
    </xdr:from>
    <xdr:to>
      <xdr:col>54</xdr:col>
      <xdr:colOff>189865</xdr:colOff>
      <xdr:row>98</xdr:row>
      <xdr:rowOff>88444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888167"/>
          <a:ext cx="1270" cy="1002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92271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88444</xdr:rowOff>
    </xdr:from>
    <xdr:to>
      <xdr:col>55</xdr:col>
      <xdr:colOff>88900</xdr:colOff>
      <xdr:row>98</xdr:row>
      <xdr:rowOff>88444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61444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66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114767</xdr:rowOff>
    </xdr:from>
    <xdr:to>
      <xdr:col>55</xdr:col>
      <xdr:colOff>88900</xdr:colOff>
      <xdr:row>92</xdr:row>
      <xdr:rowOff>114767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888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92118</xdr:rowOff>
    </xdr:from>
    <xdr:to>
      <xdr:col>55</xdr:col>
      <xdr:colOff>0</xdr:colOff>
      <xdr:row>97</xdr:row>
      <xdr:rowOff>40815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51318"/>
          <a:ext cx="838200" cy="1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60603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769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37726</xdr:rowOff>
    </xdr:from>
    <xdr:to>
      <xdr:col>55</xdr:col>
      <xdr:colOff>50800</xdr:colOff>
      <xdr:row>95</xdr:row>
      <xdr:rowOff>139326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2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5643</xdr:rowOff>
    </xdr:from>
    <xdr:to>
      <xdr:col>50</xdr:col>
      <xdr:colOff>114300</xdr:colOff>
      <xdr:row>96</xdr:row>
      <xdr:rowOff>92118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64843"/>
          <a:ext cx="889000" cy="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76132</xdr:rowOff>
    </xdr:from>
    <xdr:to>
      <xdr:col>50</xdr:col>
      <xdr:colOff>165100</xdr:colOff>
      <xdr:row>96</xdr:row>
      <xdr:rowOff>6282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22809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5643</xdr:rowOff>
    </xdr:from>
    <xdr:to>
      <xdr:col>45</xdr:col>
      <xdr:colOff>177800</xdr:colOff>
      <xdr:row>96</xdr:row>
      <xdr:rowOff>138312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64843"/>
          <a:ext cx="889000" cy="1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57728</xdr:rowOff>
    </xdr:from>
    <xdr:to>
      <xdr:col>46</xdr:col>
      <xdr:colOff>38100</xdr:colOff>
      <xdr:row>95</xdr:row>
      <xdr:rowOff>159328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4405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18542</xdr:rowOff>
    </xdr:from>
    <xdr:to>
      <xdr:col>41</xdr:col>
      <xdr:colOff>50800</xdr:colOff>
      <xdr:row>96</xdr:row>
      <xdr:rowOff>138312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449042"/>
          <a:ext cx="889000" cy="11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108217</xdr:rowOff>
    </xdr:from>
    <xdr:to>
      <xdr:col>41</xdr:col>
      <xdr:colOff>101600</xdr:colOff>
      <xdr:row>96</xdr:row>
      <xdr:rowOff>38367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54894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82499</xdr:rowOff>
    </xdr:from>
    <xdr:to>
      <xdr:col>36</xdr:col>
      <xdr:colOff>165100</xdr:colOff>
      <xdr:row>96</xdr:row>
      <xdr:rowOff>12649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161465</xdr:rowOff>
    </xdr:from>
    <xdr:to>
      <xdr:col>55</xdr:col>
      <xdr:colOff>50800</xdr:colOff>
      <xdr:row>97</xdr:row>
      <xdr:rowOff>91615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139892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41318</xdr:rowOff>
    </xdr:from>
    <xdr:to>
      <xdr:col>50</xdr:col>
      <xdr:colOff>165100</xdr:colOff>
      <xdr:row>96</xdr:row>
      <xdr:rowOff>142918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134045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9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126293</xdr:rowOff>
    </xdr:from>
    <xdr:to>
      <xdr:col>46</xdr:col>
      <xdr:colOff>38100</xdr:colOff>
      <xdr:row>96</xdr:row>
      <xdr:rowOff>56443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47570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87512</xdr:rowOff>
    </xdr:from>
    <xdr:to>
      <xdr:col>41</xdr:col>
      <xdr:colOff>101600</xdr:colOff>
      <xdr:row>97</xdr:row>
      <xdr:rowOff>17662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3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139192</xdr:rowOff>
    </xdr:from>
    <xdr:to>
      <xdr:col>36</xdr:col>
      <xdr:colOff>165100</xdr:colOff>
      <xdr:row>90</xdr:row>
      <xdr:rowOff>69342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39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85869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17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74070</xdr:rowOff>
    </xdr:from>
    <xdr:to>
      <xdr:col>85</xdr:col>
      <xdr:colOff>127000</xdr:colOff>
      <xdr:row>38</xdr:row>
      <xdr:rowOff>88298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89170"/>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88298</xdr:rowOff>
    </xdr:from>
    <xdr:to>
      <xdr:col>81</xdr:col>
      <xdr:colOff>50800</xdr:colOff>
      <xdr:row>38</xdr:row>
      <xdr:rowOff>92358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03398"/>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92358</xdr:rowOff>
    </xdr:from>
    <xdr:to>
      <xdr:col>76</xdr:col>
      <xdr:colOff>114300</xdr:colOff>
      <xdr:row>38</xdr:row>
      <xdr:rowOff>95896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07458"/>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78207</xdr:rowOff>
    </xdr:from>
    <xdr:to>
      <xdr:col>71</xdr:col>
      <xdr:colOff>177800</xdr:colOff>
      <xdr:row>38</xdr:row>
      <xdr:rowOff>95896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93307"/>
          <a:ext cx="8890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23270</xdr:rowOff>
    </xdr:from>
    <xdr:to>
      <xdr:col>85</xdr:col>
      <xdr:colOff>177800</xdr:colOff>
      <xdr:row>38</xdr:row>
      <xdr:rowOff>124870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109647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37498</xdr:rowOff>
    </xdr:from>
    <xdr:to>
      <xdr:col>81</xdr:col>
      <xdr:colOff>101600</xdr:colOff>
      <xdr:row>38</xdr:row>
      <xdr:rowOff>139098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130225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41558</xdr:rowOff>
    </xdr:from>
    <xdr:to>
      <xdr:col>76</xdr:col>
      <xdr:colOff>165100</xdr:colOff>
      <xdr:row>38</xdr:row>
      <xdr:rowOff>143158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134285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45096</xdr:rowOff>
    </xdr:from>
    <xdr:to>
      <xdr:col>72</xdr:col>
      <xdr:colOff>38100</xdr:colOff>
      <xdr:row>38</xdr:row>
      <xdr:rowOff>146696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137823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5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27407</xdr:rowOff>
    </xdr:from>
    <xdr:to>
      <xdr:col>67</xdr:col>
      <xdr:colOff>101600</xdr:colOff>
      <xdr:row>38</xdr:row>
      <xdr:rowOff>129007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120134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126727</xdr:rowOff>
    </xdr:from>
    <xdr:to>
      <xdr:col>85</xdr:col>
      <xdr:colOff>127000</xdr:colOff>
      <xdr:row>56</xdr:row>
      <xdr:rowOff>105714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85027"/>
          <a:ext cx="838200" cy="3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146556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105714</xdr:rowOff>
    </xdr:from>
    <xdr:to>
      <xdr:col>81</xdr:col>
      <xdr:colOff>50800</xdr:colOff>
      <xdr:row>57</xdr:row>
      <xdr:rowOff>37821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06914"/>
          <a:ext cx="8890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163970</xdr:rowOff>
    </xdr:from>
    <xdr:to>
      <xdr:col>76</xdr:col>
      <xdr:colOff>114300</xdr:colOff>
      <xdr:row>57</xdr:row>
      <xdr:rowOff>37821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65170"/>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118573</xdr:rowOff>
    </xdr:from>
    <xdr:to>
      <xdr:col>71</xdr:col>
      <xdr:colOff>177800</xdr:colOff>
      <xdr:row>56</xdr:row>
      <xdr:rowOff>163970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19773"/>
          <a:ext cx="889000" cy="4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75927</xdr:rowOff>
    </xdr:from>
    <xdr:to>
      <xdr:col>85</xdr:col>
      <xdr:colOff>177800</xdr:colOff>
      <xdr:row>55</xdr:row>
      <xdr:rowOff>6077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98804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54914</xdr:rowOff>
    </xdr:from>
    <xdr:to>
      <xdr:col>81</xdr:col>
      <xdr:colOff>101600</xdr:colOff>
      <xdr:row>56</xdr:row>
      <xdr:rowOff>156514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147641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4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158471</xdr:rowOff>
    </xdr:from>
    <xdr:to>
      <xdr:col>76</xdr:col>
      <xdr:colOff>165100</xdr:colOff>
      <xdr:row>57</xdr:row>
      <xdr:rowOff>88621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79748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113170</xdr:rowOff>
    </xdr:from>
    <xdr:to>
      <xdr:col>72</xdr:col>
      <xdr:colOff>38100</xdr:colOff>
      <xdr:row>57</xdr:row>
      <xdr:rowOff>43320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67773</xdr:rowOff>
    </xdr:from>
    <xdr:to>
      <xdr:col>67</xdr:col>
      <xdr:colOff>101600</xdr:colOff>
      <xdr:row>56</xdr:row>
      <xdr:rowOff>169373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160500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94128</xdr:rowOff>
    </xdr:from>
    <xdr:to>
      <xdr:col>85</xdr:col>
      <xdr:colOff>127000</xdr:colOff>
      <xdr:row>79</xdr:row>
      <xdr:rowOff>94796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8678"/>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48586</xdr:rowOff>
    </xdr:from>
    <xdr:to>
      <xdr:col>81</xdr:col>
      <xdr:colOff>50800</xdr:colOff>
      <xdr:row>79</xdr:row>
      <xdr:rowOff>94128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21686"/>
          <a:ext cx="889000" cy="2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106504</xdr:rowOff>
    </xdr:from>
    <xdr:to>
      <xdr:col>76</xdr:col>
      <xdr:colOff>114300</xdr:colOff>
      <xdr:row>78</xdr:row>
      <xdr:rowOff>48586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08154"/>
          <a:ext cx="889000" cy="1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147341</xdr:rowOff>
    </xdr:from>
    <xdr:to>
      <xdr:col>71</xdr:col>
      <xdr:colOff>177800</xdr:colOff>
      <xdr:row>77</xdr:row>
      <xdr:rowOff>106504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006091"/>
          <a:ext cx="889000" cy="30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59163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24072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43996</xdr:rowOff>
    </xdr:from>
    <xdr:to>
      <xdr:col>85</xdr:col>
      <xdr:colOff>177800</xdr:colOff>
      <xdr:row>79</xdr:row>
      <xdr:rowOff>145596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130373</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3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43328</xdr:rowOff>
    </xdr:from>
    <xdr:to>
      <xdr:col>81</xdr:col>
      <xdr:colOff>101600</xdr:colOff>
      <xdr:row>79</xdr:row>
      <xdr:rowOff>144928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136055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0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169236</xdr:rowOff>
    </xdr:from>
    <xdr:to>
      <xdr:col>76</xdr:col>
      <xdr:colOff>165100</xdr:colOff>
      <xdr:row>78</xdr:row>
      <xdr:rowOff>99386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115913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1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55704</xdr:rowOff>
    </xdr:from>
    <xdr:to>
      <xdr:col>72</xdr:col>
      <xdr:colOff>38100</xdr:colOff>
      <xdr:row>77</xdr:row>
      <xdr:rowOff>157304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2381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0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96541</xdr:rowOff>
    </xdr:from>
    <xdr:to>
      <xdr:col>67</xdr:col>
      <xdr:colOff>101600</xdr:colOff>
      <xdr:row>76</xdr:row>
      <xdr:rowOff>26691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43218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7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147625</xdr:rowOff>
    </xdr:from>
    <xdr:to>
      <xdr:col>85</xdr:col>
      <xdr:colOff>127000</xdr:colOff>
      <xdr:row>96</xdr:row>
      <xdr:rowOff>17196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3537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147625</xdr:rowOff>
    </xdr:from>
    <xdr:to>
      <xdr:col>81</xdr:col>
      <xdr:colOff>50800</xdr:colOff>
      <xdr:row>95</xdr:row>
      <xdr:rowOff>150482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3537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149250</xdr:rowOff>
    </xdr:from>
    <xdr:to>
      <xdr:col>76</xdr:col>
      <xdr:colOff>114300</xdr:colOff>
      <xdr:row>95</xdr:row>
      <xdr:rowOff>150482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3700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149250</xdr:rowOff>
    </xdr:from>
    <xdr:to>
      <xdr:col>71</xdr:col>
      <xdr:colOff>177800</xdr:colOff>
      <xdr:row>96</xdr:row>
      <xdr:rowOff>20638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37000"/>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137846</xdr:rowOff>
    </xdr:from>
    <xdr:to>
      <xdr:col>85</xdr:col>
      <xdr:colOff>177800</xdr:colOff>
      <xdr:row>96</xdr:row>
      <xdr:rowOff>67996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116273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96825</xdr:rowOff>
    </xdr:from>
    <xdr:to>
      <xdr:col>81</xdr:col>
      <xdr:colOff>101600</xdr:colOff>
      <xdr:row>96</xdr:row>
      <xdr:rowOff>26975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18102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99682</xdr:rowOff>
    </xdr:from>
    <xdr:to>
      <xdr:col>76</xdr:col>
      <xdr:colOff>165100</xdr:colOff>
      <xdr:row>96</xdr:row>
      <xdr:rowOff>29832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20959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98450</xdr:rowOff>
    </xdr:from>
    <xdr:to>
      <xdr:col>72</xdr:col>
      <xdr:colOff>38100</xdr:colOff>
      <xdr:row>96</xdr:row>
      <xdr:rowOff>28600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19727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141288</xdr:rowOff>
    </xdr:from>
    <xdr:to>
      <xdr:col>67</xdr:col>
      <xdr:colOff>101600</xdr:colOff>
      <xdr:row>96</xdr:row>
      <xdr:rowOff>71438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62565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多くの費目で、前年度とおおよそ同じ水準で推移している。</a:t>
          </a:r>
        </a:p>
        <a:p>
          <a:r>
            <a:rPr kumimoji="1" lang="ja-JP" altLang="en-US" sz="1300">
              <a:latin typeface="ＭＳ Ｐゴシック" panose="020B0600070205080204" pitchFamily="50" charset="-128"/>
              <a:ea typeface="ＭＳ Ｐゴシック" panose="020B0600070205080204" pitchFamily="50" charset="-128"/>
            </a:rPr>
            <a:t>民生費については、増額しており義務的経費が年々増加していることから抑制に努めるものの減額は難しいものと捉えている。</a:t>
          </a:r>
        </a:p>
        <a:p>
          <a:r>
            <a:rPr kumimoji="1" lang="ja-JP" altLang="en-US" sz="1300">
              <a:latin typeface="ＭＳ Ｐゴシック" panose="020B0600070205080204" pitchFamily="50" charset="-128"/>
              <a:ea typeface="ＭＳ Ｐゴシック" panose="020B0600070205080204" pitchFamily="50" charset="-128"/>
            </a:rPr>
            <a:t>教育費については、公民館の長寿命化改修工事により上昇したが、施設の改修が完了したことから令和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年度は減少を見込んでいる。</a:t>
          </a:r>
        </a:p>
        <a:p>
          <a:r>
            <a:rPr kumimoji="1" lang="ja-JP" altLang="en-US" sz="1300">
              <a:latin typeface="ＭＳ Ｐゴシック" panose="020B0600070205080204" pitchFamily="50" charset="-128"/>
              <a:ea typeface="ＭＳ Ｐゴシック" panose="020B0600070205080204" pitchFamily="50" charset="-128"/>
            </a:rPr>
            <a:t>また、その他の目的別科目においては、公共施設の更新等により多少の増加を見込んではいるが、計画的な執行に努め急激な財政悪化を招かないよう努める。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年連続でマイナスとなり財政調整基金の残高も急激に減少したが、令和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年度決算については、行財政改革大綱の計画を基に各事業に取り組んでいることから、改善を見込んでいる。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今後も、各事業の見直し等を行いながら、基金残高の更なる増加に努める。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全会計で黒字となり、</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年度以降についても、全会計で黒字を見込んでいる。</a:t>
          </a:r>
        </a:p>
        <a:p>
          <a:r>
            <a:rPr kumimoji="1" lang="ja-JP" altLang="en-US" sz="1400">
              <a:latin typeface="ＭＳ ゴシック" pitchFamily="49" charset="-128"/>
              <a:ea typeface="ＭＳ ゴシック" pitchFamily="49" charset="-128"/>
            </a:rPr>
            <a:t>　今後も黒字を見込んでおり、健全な財政運営に努める。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5"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8951627</v>
      </c>
      <c r="BO4" s="371"/>
      <c r="BP4" s="371"/>
      <c r="BQ4" s="371"/>
      <c r="BR4" s="371"/>
      <c r="BS4" s="371"/>
      <c r="BT4" s="371"/>
      <c r="BU4" s="372"/>
      <c r="BV4" s="370">
        <v>8537910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3.5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8747131</v>
      </c>
      <c r="BO5" s="439"/>
      <c r="BP5" s="439"/>
      <c r="BQ5" s="439"/>
      <c r="BR5" s="439"/>
      <c r="BS5" s="439"/>
      <c r="BT5" s="439"/>
      <c r="BU5" s="440"/>
      <c r="BV5" s="438">
        <v>8292795</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86.1</v>
      </c>
      <c r="CU5" s="405"/>
      <c r="CV5" s="405"/>
      <c r="CW5" s="405"/>
      <c r="CX5" s="405"/>
      <c r="CY5" s="405"/>
      <c r="CZ5" s="405"/>
      <c r="DA5" s="406"/>
      <c r="DB5" s="404">
        <v>88.6</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204496</v>
      </c>
      <c r="BO6" s="439"/>
      <c r="BP6" s="439"/>
      <c r="BQ6" s="439"/>
      <c r="BR6" s="439"/>
      <c r="BS6" s="439"/>
      <c r="BT6" s="439"/>
      <c r="BU6" s="440"/>
      <c r="BV6" s="438">
        <v>245115</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86.4</v>
      </c>
      <c r="CU6" s="445"/>
      <c r="CV6" s="445"/>
      <c r="CW6" s="445"/>
      <c r="CX6" s="445"/>
      <c r="CY6" s="445"/>
      <c r="CZ6" s="445"/>
      <c r="DA6" s="446"/>
      <c r="DB6" s="444">
        <v>89.4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31398</v>
      </c>
      <c r="BO7" s="439"/>
      <c r="BP7" s="439"/>
      <c r="BQ7" s="439"/>
      <c r="BR7" s="439"/>
      <c r="BS7" s="439"/>
      <c r="BT7" s="439"/>
      <c r="BU7" s="440"/>
      <c r="BV7" s="438">
        <v>69772</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5179732</v>
      </c>
      <c r="CU7" s="439"/>
      <c r="CV7" s="439"/>
      <c r="CW7" s="439"/>
      <c r="CX7" s="439"/>
      <c r="CY7" s="439"/>
      <c r="CZ7" s="439"/>
      <c r="DA7" s="440"/>
      <c r="DB7" s="438">
        <v>5047471</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173098</v>
      </c>
      <c r="BO8" s="439"/>
      <c r="BP8" s="439"/>
      <c r="BQ8" s="439"/>
      <c r="BR8" s="439"/>
      <c r="BS8" s="439"/>
      <c r="BT8" s="439"/>
      <c r="BU8" s="440"/>
      <c r="BV8" s="438">
        <v>175343</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17287</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-2245</v>
      </c>
      <c r="BO9" s="439"/>
      <c r="BP9" s="439"/>
      <c r="BQ9" s="439"/>
      <c r="BR9" s="439"/>
      <c r="BS9" s="439"/>
      <c r="BT9" s="439"/>
      <c r="BU9" s="440"/>
      <c r="BV9" s="438">
        <v>-43230</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11.3</v>
      </c>
      <c r="CU9" s="405"/>
      <c r="CV9" s="405"/>
      <c r="CW9" s="405"/>
      <c r="CX9" s="405"/>
      <c r="CY9" s="405"/>
      <c r="CZ9" s="405"/>
      <c r="DA9" s="406"/>
      <c r="DB9" s="404">
        <v>12.8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1"/>
      <c r="N10" s="431"/>
      <c r="O10" s="431"/>
      <c r="P10" s="431"/>
      <c r="Q10" s="432"/>
      <c r="R10" s="458">
        <v>17370</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90</v>
      </c>
      <c r="AV10" s="434"/>
      <c r="AW10" s="434"/>
      <c r="AX10" s="434"/>
      <c r="AY10" s="435" t="s">
        <v>114</v>
      </c>
      <c r="AZ10" s="436"/>
      <c r="BA10" s="436"/>
      <c r="BB10" s="436"/>
      <c r="BC10" s="436"/>
      <c r="BD10" s="436"/>
      <c r="BE10" s="436"/>
      <c r="BF10" s="436"/>
      <c r="BG10" s="436"/>
      <c r="BH10" s="436"/>
      <c r="BI10" s="436"/>
      <c r="BJ10" s="436"/>
      <c r="BK10" s="436"/>
      <c r="BL10" s="436"/>
      <c r="BM10" s="437"/>
      <c r="BN10" s="438">
        <v>88915</v>
      </c>
      <c r="BO10" s="439"/>
      <c r="BP10" s="439"/>
      <c r="BQ10" s="439"/>
      <c r="BR10" s="439"/>
      <c r="BS10" s="439"/>
      <c r="BT10" s="439"/>
      <c r="BU10" s="440"/>
      <c r="BV10" s="438">
        <v>678</v>
      </c>
      <c r="BW10" s="439"/>
      <c r="BX10" s="439"/>
      <c r="BY10" s="439"/>
      <c r="BZ10" s="439"/>
      <c r="CA10" s="439"/>
      <c r="CB10" s="439"/>
      <c r="CC10" s="440"/>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0" t="s">
        <v>118</v>
      </c>
      <c r="AN11" s="431"/>
      <c r="AO11" s="431"/>
      <c r="AP11" s="431"/>
      <c r="AQ11" s="431"/>
      <c r="AR11" s="431"/>
      <c r="AS11" s="431"/>
      <c r="AT11" s="432"/>
      <c r="AU11" s="433" t="s">
        <v>90</v>
      </c>
      <c r="AV11" s="434"/>
      <c r="AW11" s="434"/>
      <c r="AX11" s="434"/>
      <c r="AY11" s="435" t="s">
        <v>119</v>
      </c>
      <c r="AZ11" s="436"/>
      <c r="BA11" s="436"/>
      <c r="BB11" s="436"/>
      <c r="BC11" s="436"/>
      <c r="BD11" s="436"/>
      <c r="BE11" s="436"/>
      <c r="BF11" s="436"/>
      <c r="BG11" s="436"/>
      <c r="BH11" s="436"/>
      <c r="BI11" s="436"/>
      <c r="BJ11" s="436"/>
      <c r="BK11" s="436"/>
      <c r="BL11" s="436"/>
      <c r="BM11" s="437"/>
      <c r="BN11" s="438">
        <v>908</v>
      </c>
      <c r="BO11" s="439"/>
      <c r="BP11" s="439"/>
      <c r="BQ11" s="439"/>
      <c r="BR11" s="439"/>
      <c r="BS11" s="439"/>
      <c r="BT11" s="439"/>
      <c r="BU11" s="440"/>
      <c r="BV11" s="438">
        <v>63708</v>
      </c>
      <c r="BW11" s="439"/>
      <c r="BX11" s="439"/>
      <c r="BY11" s="439"/>
      <c r="BZ11" s="439"/>
      <c r="CA11" s="439"/>
      <c r="CB11" s="439"/>
      <c r="CC11" s="440"/>
      <c r="CD11" s="441" t="s">
        <v>120</v>
      </c>
      <c r="CE11" s="442"/>
      <c r="CF11" s="442"/>
      <c r="CG11" s="442"/>
      <c r="CH11" s="442"/>
      <c r="CI11" s="442"/>
      <c r="CJ11" s="442"/>
      <c r="CK11" s="442"/>
      <c r="CL11" s="442"/>
      <c r="CM11" s="442"/>
      <c r="CN11" s="442"/>
      <c r="CO11" s="442"/>
      <c r="CP11" s="442"/>
      <c r="CQ11" s="442"/>
      <c r="CR11" s="442"/>
      <c r="CS11" s="443"/>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16807</v>
      </c>
      <c r="S12" s="480"/>
      <c r="T12" s="480"/>
      <c r="U12" s="480"/>
      <c r="V12" s="481"/>
      <c r="W12" s="482" t="s">
        <v>1</v>
      </c>
      <c r="X12" s="434"/>
      <c r="Y12" s="434"/>
      <c r="Z12" s="434"/>
      <c r="AA12" s="434"/>
      <c r="AB12" s="483"/>
      <c r="AC12" s="484" t="s">
        <v>124</v>
      </c>
      <c r="AD12" s="485"/>
      <c r="AE12" s="485"/>
      <c r="AF12" s="485"/>
      <c r="AG12" s="486"/>
      <c r="AH12" s="484" t="s">
        <v>125</v>
      </c>
      <c r="AI12" s="485"/>
      <c r="AJ12" s="485"/>
      <c r="AK12" s="485"/>
      <c r="AL12" s="487"/>
      <c r="AM12" s="430" t="s">
        <v>126</v>
      </c>
      <c r="AN12" s="431"/>
      <c r="AO12" s="431"/>
      <c r="AP12" s="431"/>
      <c r="AQ12" s="431"/>
      <c r="AR12" s="431"/>
      <c r="AS12" s="431"/>
      <c r="AT12" s="432"/>
      <c r="AU12" s="433" t="s">
        <v>127</v>
      </c>
      <c r="AV12" s="434"/>
      <c r="AW12" s="434"/>
      <c r="AX12" s="434"/>
      <c r="AY12" s="435" t="s">
        <v>128</v>
      </c>
      <c r="AZ12" s="436"/>
      <c r="BA12" s="436"/>
      <c r="BB12" s="436"/>
      <c r="BC12" s="436"/>
      <c r="BD12" s="436"/>
      <c r="BE12" s="436"/>
      <c r="BF12" s="436"/>
      <c r="BG12" s="436"/>
      <c r="BH12" s="436"/>
      <c r="BI12" s="436"/>
      <c r="BJ12" s="436"/>
      <c r="BK12" s="436"/>
      <c r="BL12" s="436"/>
      <c r="BM12" s="437"/>
      <c r="BN12" s="438">
        <v>526893</v>
      </c>
      <c r="BO12" s="439"/>
      <c r="BP12" s="439"/>
      <c r="BQ12" s="439"/>
      <c r="BR12" s="439"/>
      <c r="BS12" s="439"/>
      <c r="BT12" s="439"/>
      <c r="BU12" s="440"/>
      <c r="BV12" s="438">
        <v>326390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16484</v>
      </c>
      <c r="S13" s="492"/>
      <c r="T13" s="492"/>
      <c r="U13" s="492"/>
      <c r="V13" s="493"/>
      <c r="W13" s="417" t="s">
        <v>131</v>
      </c>
      <c r="X13" s="418"/>
      <c r="Y13" s="418"/>
      <c r="Z13" s="418"/>
      <c r="AA13" s="418"/>
      <c r="AB13" s="408"/>
      <c r="AC13" s="458">
        <v>976</v>
      </c>
      <c r="AD13" s="459"/>
      <c r="AE13" s="459"/>
      <c r="AF13" s="459"/>
      <c r="AG13" s="501"/>
      <c r="AH13" s="458">
        <v>965</v>
      </c>
      <c r="AI13" s="459"/>
      <c r="AJ13" s="459"/>
      <c r="AK13" s="459"/>
      <c r="AL13" s="460"/>
      <c r="AM13" s="430" t="s">
        <v>132</v>
      </c>
      <c r="AN13" s="431"/>
      <c r="AO13" s="431"/>
      <c r="AP13" s="431"/>
      <c r="AQ13" s="431"/>
      <c r="AR13" s="431"/>
      <c r="AS13" s="431"/>
      <c r="AT13" s="432"/>
      <c r="AU13" s="433" t="s">
        <v>127</v>
      </c>
      <c r="AV13" s="434"/>
      <c r="AW13" s="434"/>
      <c r="AX13" s="434"/>
      <c r="AY13" s="435" t="s">
        <v>133</v>
      </c>
      <c r="AZ13" s="436"/>
      <c r="BA13" s="436"/>
      <c r="BB13" s="436"/>
      <c r="BC13" s="436"/>
      <c r="BD13" s="436"/>
      <c r="BE13" s="436"/>
      <c r="BF13" s="436"/>
      <c r="BG13" s="436"/>
      <c r="BH13" s="436"/>
      <c r="BI13" s="436"/>
      <c r="BJ13" s="436"/>
      <c r="BK13" s="436"/>
      <c r="BL13" s="436"/>
      <c r="BM13" s="437"/>
      <c r="BN13" s="438">
        <v>-439315</v>
      </c>
      <c r="BO13" s="439"/>
      <c r="BP13" s="439"/>
      <c r="BQ13" s="439"/>
      <c r="BR13" s="439"/>
      <c r="BS13" s="439"/>
      <c r="BT13" s="439"/>
      <c r="BU13" s="440"/>
      <c r="BV13" s="438">
        <v>-305234</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10.4</v>
      </c>
      <c r="CU13" s="405"/>
      <c r="CV13" s="405"/>
      <c r="CW13" s="405"/>
      <c r="CX13" s="405"/>
      <c r="CY13" s="405"/>
      <c r="CZ13" s="405"/>
      <c r="DA13" s="406"/>
      <c r="DB13" s="404">
        <v>11.2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16944</v>
      </c>
      <c r="S14" s="492"/>
      <c r="T14" s="492"/>
      <c r="U14" s="492"/>
      <c r="V14" s="493"/>
      <c r="W14" s="397"/>
      <c r="X14" s="398"/>
      <c r="Y14" s="398"/>
      <c r="Z14" s="398"/>
      <c r="AA14" s="398"/>
      <c r="AB14" s="387"/>
      <c r="AC14" s="494">
        <v>12</v>
      </c>
      <c r="AD14" s="495"/>
      <c r="AE14" s="495"/>
      <c r="AF14" s="495"/>
      <c r="AG14" s="496"/>
      <c r="AH14" s="494">
        <v>12.2</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65.099999999999994</v>
      </c>
      <c r="CU14" s="506"/>
      <c r="CV14" s="506"/>
      <c r="CW14" s="506"/>
      <c r="CX14" s="506"/>
      <c r="CY14" s="506"/>
      <c r="CZ14" s="506"/>
      <c r="DA14" s="507"/>
      <c r="DB14" s="505">
        <v>72.599999999999994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16662</v>
      </c>
      <c r="S15" s="492"/>
      <c r="T15" s="492"/>
      <c r="U15" s="492"/>
      <c r="V15" s="493"/>
      <c r="W15" s="417" t="s">
        <v>137</v>
      </c>
      <c r="X15" s="418"/>
      <c r="Y15" s="418"/>
      <c r="Z15" s="418"/>
      <c r="AA15" s="418"/>
      <c r="AB15" s="408"/>
      <c r="AC15" s="458">
        <v>3069</v>
      </c>
      <c r="AD15" s="459"/>
      <c r="AE15" s="459"/>
      <c r="AF15" s="459"/>
      <c r="AG15" s="501"/>
      <c r="AH15" s="458">
        <v>2959</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2607470</v>
      </c>
      <c r="BO15" s="371"/>
      <c r="BP15" s="371"/>
      <c r="BQ15" s="371"/>
      <c r="BR15" s="371"/>
      <c r="BS15" s="371"/>
      <c r="BT15" s="371"/>
      <c r="BU15" s="372"/>
      <c r="BV15" s="370">
        <v>2605564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37.6</v>
      </c>
      <c r="AD16" s="495"/>
      <c r="AE16" s="495"/>
      <c r="AF16" s="495"/>
      <c r="AG16" s="496"/>
      <c r="AH16" s="494">
        <v>37.4</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4470084</v>
      </c>
      <c r="BO16" s="439"/>
      <c r="BP16" s="439"/>
      <c r="BQ16" s="439"/>
      <c r="BR16" s="439"/>
      <c r="BS16" s="439"/>
      <c r="BT16" s="439"/>
      <c r="BU16" s="440"/>
      <c r="BV16" s="438">
        <v>4302951</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4115</v>
      </c>
      <c r="AD17" s="459"/>
      <c r="AE17" s="459"/>
      <c r="AF17" s="459"/>
      <c r="AG17" s="501"/>
      <c r="AH17" s="458">
        <v>3997</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3296962</v>
      </c>
      <c r="BO17" s="439"/>
      <c r="BP17" s="439"/>
      <c r="BQ17" s="439"/>
      <c r="BR17" s="439"/>
      <c r="BS17" s="439"/>
      <c r="BT17" s="439"/>
      <c r="BU17" s="440"/>
      <c r="BV17" s="438">
        <v>3292865</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60.4</v>
      </c>
      <c r="M18" s="523"/>
      <c r="N18" s="523"/>
      <c r="O18" s="523"/>
      <c r="P18" s="523"/>
      <c r="Q18" s="523"/>
      <c r="R18" s="524"/>
      <c r="S18" s="524"/>
      <c r="T18" s="524"/>
      <c r="U18" s="524"/>
      <c r="V18" s="525"/>
      <c r="W18" s="419"/>
      <c r="X18" s="420"/>
      <c r="Y18" s="420"/>
      <c r="Z18" s="420"/>
      <c r="AA18" s="420"/>
      <c r="AB18" s="411"/>
      <c r="AC18" s="526">
        <v>50.4</v>
      </c>
      <c r="AD18" s="527"/>
      <c r="AE18" s="527"/>
      <c r="AF18" s="527"/>
      <c r="AG18" s="528"/>
      <c r="AH18" s="526">
        <v>50.5</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4442192</v>
      </c>
      <c r="BO18" s="439"/>
      <c r="BP18" s="439"/>
      <c r="BQ18" s="439"/>
      <c r="BR18" s="439"/>
      <c r="BS18" s="439"/>
      <c r="BT18" s="439"/>
      <c r="BU18" s="440"/>
      <c r="BV18" s="438">
        <v>4449392</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286</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6280155</v>
      </c>
      <c r="BO19" s="439"/>
      <c r="BP19" s="439"/>
      <c r="BQ19" s="439"/>
      <c r="BR19" s="439"/>
      <c r="BS19" s="439"/>
      <c r="BT19" s="439"/>
      <c r="BU19" s="440"/>
      <c r="BV19" s="438">
        <v>5878454</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6102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7221577</v>
      </c>
      <c r="BO22" s="371"/>
      <c r="BP22" s="371"/>
      <c r="BQ22" s="371"/>
      <c r="BR22" s="371"/>
      <c r="BS22" s="371"/>
      <c r="BT22" s="371"/>
      <c r="BU22" s="372"/>
      <c r="BV22" s="370">
        <v>7475260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3577623</v>
      </c>
      <c r="BO23" s="439"/>
      <c r="BP23" s="439"/>
      <c r="BQ23" s="439"/>
      <c r="BR23" s="439"/>
      <c r="BS23" s="439"/>
      <c r="BT23" s="439"/>
      <c r="BU23" s="440"/>
      <c r="BV23" s="438">
        <v>3690238</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8290</v>
      </c>
      <c r="R24" s="459"/>
      <c r="S24" s="459"/>
      <c r="T24" s="459"/>
      <c r="U24" s="459"/>
      <c r="V24" s="501"/>
      <c r="W24" s="566"/>
      <c r="X24" s="554"/>
      <c r="Y24" s="555"/>
      <c r="Z24" s="457" t="s">
        <v>162</v>
      </c>
      <c r="AA24" s="431"/>
      <c r="AB24" s="431"/>
      <c r="AC24" s="431"/>
      <c r="AD24" s="431"/>
      <c r="AE24" s="431"/>
      <c r="AF24" s="431"/>
      <c r="AG24" s="432"/>
      <c r="AH24" s="458">
        <v>124</v>
      </c>
      <c r="AI24" s="459"/>
      <c r="AJ24" s="459"/>
      <c r="AK24" s="459"/>
      <c r="AL24" s="501"/>
      <c r="AM24" s="458">
        <v>391220</v>
      </c>
      <c r="AN24" s="459"/>
      <c r="AO24" s="459"/>
      <c r="AP24" s="459"/>
      <c r="AQ24" s="459"/>
      <c r="AR24" s="501"/>
      <c r="AS24" s="458">
        <v>3155</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4762223</v>
      </c>
      <c r="BO24" s="439"/>
      <c r="BP24" s="439"/>
      <c r="BQ24" s="439"/>
      <c r="BR24" s="439"/>
      <c r="BS24" s="439"/>
      <c r="BT24" s="439"/>
      <c r="BU24" s="440"/>
      <c r="BV24" s="438">
        <v>4819690</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6410</v>
      </c>
      <c r="R25" s="459"/>
      <c r="S25" s="459"/>
      <c r="T25" s="459"/>
      <c r="U25" s="459"/>
      <c r="V25" s="501"/>
      <c r="W25" s="566"/>
      <c r="X25" s="554"/>
      <c r="Y25" s="555"/>
      <c r="Z25" s="457" t="s">
        <v>165</v>
      </c>
      <c r="AA25" s="431"/>
      <c r="AB25" s="431"/>
      <c r="AC25" s="431"/>
      <c r="AD25" s="431"/>
      <c r="AE25" s="431"/>
      <c r="AF25" s="431"/>
      <c r="AG25" s="432"/>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640949</v>
      </c>
      <c r="BO25" s="371"/>
      <c r="BP25" s="371"/>
      <c r="BQ25" s="371"/>
      <c r="BR25" s="371"/>
      <c r="BS25" s="371"/>
      <c r="BT25" s="371"/>
      <c r="BU25" s="372"/>
      <c r="BV25" s="370">
        <v>865425</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5850</v>
      </c>
      <c r="R26" s="459"/>
      <c r="S26" s="459"/>
      <c r="T26" s="459"/>
      <c r="U26" s="459"/>
      <c r="V26" s="501"/>
      <c r="W26" s="566"/>
      <c r="X26" s="554"/>
      <c r="Y26" s="555"/>
      <c r="Z26" s="457" t="s">
        <v>168</v>
      </c>
      <c r="AA26" s="578"/>
      <c r="AB26" s="578"/>
      <c r="AC26" s="578"/>
      <c r="AD26" s="578"/>
      <c r="AE26" s="578"/>
      <c r="AF26" s="578"/>
      <c r="AG26" s="579"/>
      <c r="AH26" s="458">
        <v>1</v>
      </c>
      <c r="AI26" s="459"/>
      <c r="AJ26" s="459"/>
      <c r="AK26" s="459"/>
      <c r="AL26" s="501"/>
      <c r="AM26" s="458" t="s">
        <v>169</v>
      </c>
      <c r="AN26" s="459"/>
      <c r="AO26" s="459"/>
      <c r="AP26" s="459"/>
      <c r="AQ26" s="459"/>
      <c r="AR26" s="501"/>
      <c r="AS26" s="458" t="s">
        <v>169</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t="s">
        <v>121</v>
      </c>
      <c r="BO26" s="439"/>
      <c r="BP26" s="439"/>
      <c r="BQ26" s="439"/>
      <c r="BR26" s="439"/>
      <c r="BS26" s="439"/>
      <c r="BT26" s="439"/>
      <c r="BU26" s="440"/>
      <c r="BV26" s="438" t="s">
        <v>121</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171</v>
      </c>
      <c r="F27" s="431"/>
      <c r="G27" s="431"/>
      <c r="H27" s="431"/>
      <c r="I27" s="431"/>
      <c r="J27" s="431"/>
      <c r="K27" s="432"/>
      <c r="L27" s="458">
        <v>1</v>
      </c>
      <c r="M27" s="459"/>
      <c r="N27" s="459"/>
      <c r="O27" s="459"/>
      <c r="P27" s="501"/>
      <c r="Q27" s="458">
        <v>3300</v>
      </c>
      <c r="R27" s="459"/>
      <c r="S27" s="459"/>
      <c r="T27" s="459"/>
      <c r="U27" s="459"/>
      <c r="V27" s="501"/>
      <c r="W27" s="566"/>
      <c r="X27" s="554"/>
      <c r="Y27" s="555"/>
      <c r="Z27" s="457" t="s">
        <v>172</v>
      </c>
      <c r="AA27" s="431"/>
      <c r="AB27" s="431"/>
      <c r="AC27" s="431"/>
      <c r="AD27" s="431"/>
      <c r="AE27" s="431"/>
      <c r="AF27" s="431"/>
      <c r="AG27" s="432"/>
      <c r="AH27" s="458">
        <v>18</v>
      </c>
      <c r="AI27" s="459"/>
      <c r="AJ27" s="459"/>
      <c r="AK27" s="459"/>
      <c r="AL27" s="501"/>
      <c r="AM27" s="458">
        <v>60605</v>
      </c>
      <c r="AN27" s="459"/>
      <c r="AO27" s="459"/>
      <c r="AP27" s="459"/>
      <c r="AQ27" s="459"/>
      <c r="AR27" s="501"/>
      <c r="AS27" s="458">
        <v>3367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t="s">
        <v>121</v>
      </c>
      <c r="BO27" s="548"/>
      <c r="BP27" s="548"/>
      <c r="BQ27" s="548"/>
      <c r="BR27" s="548"/>
      <c r="BS27" s="548"/>
      <c r="BT27" s="548"/>
      <c r="BU27" s="549"/>
      <c r="BV27" s="547" t="s">
        <v>121</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174</v>
      </c>
      <c r="F28" s="431"/>
      <c r="G28" s="431"/>
      <c r="H28" s="431"/>
      <c r="I28" s="431"/>
      <c r="J28" s="431"/>
      <c r="K28" s="432"/>
      <c r="L28" s="458">
        <v>1</v>
      </c>
      <c r="M28" s="459"/>
      <c r="N28" s="459"/>
      <c r="O28" s="459"/>
      <c r="P28" s="501"/>
      <c r="Q28" s="458">
        <v>2640</v>
      </c>
      <c r="R28" s="459"/>
      <c r="S28" s="459"/>
      <c r="T28" s="459"/>
      <c r="U28" s="459"/>
      <c r="V28" s="501"/>
      <c r="W28" s="566"/>
      <c r="X28" s="554"/>
      <c r="Y28" s="555"/>
      <c r="Z28" s="457" t="s">
        <v>175</v>
      </c>
      <c r="AA28" s="431"/>
      <c r="AB28" s="431"/>
      <c r="AC28" s="431"/>
      <c r="AD28" s="431"/>
      <c r="AE28" s="431"/>
      <c r="AF28" s="431"/>
      <c r="AG28" s="432"/>
      <c r="AH28" s="458" t="s">
        <v>121</v>
      </c>
      <c r="AI28" s="459"/>
      <c r="AJ28" s="459"/>
      <c r="AK28" s="459"/>
      <c r="AL28" s="501"/>
      <c r="AM28" s="458" t="s">
        <v>121</v>
      </c>
      <c r="AN28" s="459"/>
      <c r="AO28" s="459"/>
      <c r="AP28" s="459"/>
      <c r="AQ28" s="459"/>
      <c r="AR28" s="501"/>
      <c r="AS28" s="458" t="s">
        <v>121</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400170</v>
      </c>
      <c r="BO28" s="371"/>
      <c r="BP28" s="371"/>
      <c r="BQ28" s="371"/>
      <c r="BR28" s="371"/>
      <c r="BS28" s="371"/>
      <c r="BT28" s="371"/>
      <c r="BU28" s="372"/>
      <c r="BV28" s="370">
        <v>837826</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177</v>
      </c>
      <c r="F29" s="431"/>
      <c r="G29" s="431"/>
      <c r="H29" s="431"/>
      <c r="I29" s="431"/>
      <c r="J29" s="431"/>
      <c r="K29" s="432"/>
      <c r="L29" s="458">
        <v>12</v>
      </c>
      <c r="M29" s="459"/>
      <c r="N29" s="459"/>
      <c r="O29" s="459"/>
      <c r="P29" s="501"/>
      <c r="Q29" s="458">
        <v>2400</v>
      </c>
      <c r="R29" s="459"/>
      <c r="S29" s="459"/>
      <c r="T29" s="459"/>
      <c r="U29" s="459"/>
      <c r="V29" s="501"/>
      <c r="W29" s="567"/>
      <c r="X29" s="568"/>
      <c r="Y29" s="569"/>
      <c r="Z29" s="457" t="s">
        <v>178</v>
      </c>
      <c r="AA29" s="431"/>
      <c r="AB29" s="431"/>
      <c r="AC29" s="431"/>
      <c r="AD29" s="431"/>
      <c r="AE29" s="431"/>
      <c r="AF29" s="431"/>
      <c r="AG29" s="432"/>
      <c r="AH29" s="458">
        <v>142</v>
      </c>
      <c r="AI29" s="459"/>
      <c r="AJ29" s="459"/>
      <c r="AK29" s="459"/>
      <c r="AL29" s="501"/>
      <c r="AM29" s="458">
        <v>451825</v>
      </c>
      <c r="AN29" s="459"/>
      <c r="AO29" s="459"/>
      <c r="AP29" s="459"/>
      <c r="AQ29" s="459"/>
      <c r="AR29" s="501"/>
      <c r="AS29" s="458">
        <v>3182</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69672</v>
      </c>
      <c r="BO29" s="439"/>
      <c r="BP29" s="439"/>
      <c r="BQ29" s="439"/>
      <c r="BR29" s="439"/>
      <c r="BS29" s="439"/>
      <c r="BT29" s="439"/>
      <c r="BU29" s="440"/>
      <c r="BV29" s="438">
        <v>60671</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98.3</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422272</v>
      </c>
      <c r="BO30" s="548"/>
      <c r="BP30" s="548"/>
      <c r="BQ30" s="548"/>
      <c r="BR30" s="548"/>
      <c r="BS30" s="548"/>
      <c r="BT30" s="548"/>
      <c r="BU30" s="549"/>
      <c r="BV30" s="547">
        <v>302340</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土地造成事業特別会計</v>
      </c>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ulUEeC7Bo0zqJFo3ggQoRM128+mdH5nODpByO3Au6H9iTL3UIjahOJ5iOvVDwFXRwAFTzWLHDIqomY+ZiW8fA==" saltValue="GQ+bd3M5DvjcjI8euemd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536</v>
      </c>
      <c r="D34" s="1151"/>
      <c r="E34" s="1152"/>
      <c r="F34" s="32">
        <v>9.01</v>
      </c>
      <c r="G34" s="33">
        <v>9.48</v>
      </c>
      <c r="H34" s="33">
        <v>10.26</v>
      </c>
      <c r="I34" s="33">
        <v>11.18</v>
      </c>
      <c r="J34" s="34">
        <v>11.73</v>
      </c>
      <c r="K34" s="22"/>
      <c r="L34" s="22"/>
      <c r="M34" s="22"/>
      <c r="N34" s="22"/>
      <c r="O34" s="22"/>
      <c r="P34" s="22"/>
    </row>
    <row r="35" spans="1:16" ht="39" customHeight="1" x14ac:dyDescent="0.2">
      <c r="A35" s="22"/>
      <c r="B35" s="35"/>
      <c r="C35" s="1145" t="s">
        <v>537</v>
      </c>
      <c r="D35" s="1146"/>
      <c r="E35" s="1147"/>
      <c r="F35" s="36">
        <v>6.11</v>
      </c>
      <c r="G35" s="37">
        <v>8.34</v>
      </c>
      <c r="H35" s="37">
        <v>4.45</v>
      </c>
      <c r="I35" s="37">
        <v>3.47</v>
      </c>
      <c r="J35" s="38">
        <v>3.34</v>
      </c>
      <c r="K35" s="22"/>
      <c r="L35" s="22"/>
      <c r="M35" s="22"/>
      <c r="N35" s="22"/>
      <c r="O35" s="22"/>
      <c r="P35" s="22"/>
    </row>
    <row r="36" spans="1:16" ht="39" customHeight="1" x14ac:dyDescent="0.2">
      <c r="A36" s="22"/>
      <c r="B36" s="35"/>
      <c r="C36" s="1145" t="s">
        <v>538</v>
      </c>
      <c r="D36" s="1146"/>
      <c r="E36" s="1147"/>
      <c r="F36" s="36" t="s">
        <v>489</v>
      </c>
      <c r="G36" s="37" t="s">
        <v>489</v>
      </c>
      <c r="H36" s="37">
        <v>1.1599999999999999</v>
      </c>
      <c r="I36" s="37">
        <v>1.58</v>
      </c>
      <c r="J36" s="38">
        <v>2.04</v>
      </c>
      <c r="K36" s="22"/>
      <c r="L36" s="22"/>
      <c r="M36" s="22"/>
      <c r="N36" s="22"/>
      <c r="O36" s="22"/>
      <c r="P36" s="22"/>
    </row>
    <row r="37" spans="1:16" ht="39" customHeight="1" x14ac:dyDescent="0.2">
      <c r="A37" s="22"/>
      <c r="B37" s="35"/>
      <c r="C37" s="1145" t="s">
        <v>539</v>
      </c>
      <c r="D37" s="1146"/>
      <c r="E37" s="1147"/>
      <c r="F37" s="36">
        <v>1.1299999999999999</v>
      </c>
      <c r="G37" s="37">
        <v>1.37</v>
      </c>
      <c r="H37" s="37">
        <v>0.88</v>
      </c>
      <c r="I37" s="37">
        <v>0.26</v>
      </c>
      <c r="J37" s="38">
        <v>0.92</v>
      </c>
      <c r="K37" s="22"/>
      <c r="L37" s="22"/>
      <c r="M37" s="22"/>
      <c r="N37" s="22"/>
      <c r="O37" s="22"/>
      <c r="P37" s="22"/>
    </row>
    <row r="38" spans="1:16" ht="39" customHeight="1" x14ac:dyDescent="0.2">
      <c r="A38" s="22"/>
      <c r="B38" s="35"/>
      <c r="C38" s="1145" t="s">
        <v>540</v>
      </c>
      <c r="D38" s="1146"/>
      <c r="E38" s="1147"/>
      <c r="F38" s="36">
        <v>0.73</v>
      </c>
      <c r="G38" s="37">
        <v>0.28000000000000003</v>
      </c>
      <c r="H38" s="37">
        <v>0.3</v>
      </c>
      <c r="I38" s="37">
        <v>0.14000000000000001</v>
      </c>
      <c r="J38" s="38">
        <v>0.27</v>
      </c>
      <c r="K38" s="22"/>
      <c r="L38" s="22"/>
      <c r="M38" s="22"/>
      <c r="N38" s="22"/>
      <c r="O38" s="22"/>
      <c r="P38" s="22"/>
    </row>
    <row r="39" spans="1:16" ht="39" customHeight="1" x14ac:dyDescent="0.2">
      <c r="A39" s="22"/>
      <c r="B39" s="35"/>
      <c r="C39" s="1145" t="s">
        <v>541</v>
      </c>
      <c r="D39" s="1146"/>
      <c r="E39" s="1147"/>
      <c r="F39" s="36">
        <v>0</v>
      </c>
      <c r="G39" s="37">
        <v>0.01</v>
      </c>
      <c r="H39" s="37">
        <v>0.01</v>
      </c>
      <c r="I39" s="37" t="s">
        <v>542</v>
      </c>
      <c r="J39" s="38">
        <v>0</v>
      </c>
      <c r="K39" s="22"/>
      <c r="L39" s="22"/>
      <c r="M39" s="22"/>
      <c r="N39" s="22"/>
      <c r="O39" s="22"/>
      <c r="P39" s="22"/>
    </row>
    <row r="40" spans="1:16" ht="39" customHeight="1" x14ac:dyDescent="0.2">
      <c r="A40" s="22"/>
      <c r="B40" s="35"/>
      <c r="C40" s="1145" t="s">
        <v>543</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0.36</v>
      </c>
      <c r="G43" s="42">
        <v>0.41</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49RrgBcK3W4TLAmQCfZbn1APNSbXLZNEPHEmPELTDmwVW3B0tyAzv3QSmf99I0KQy12FGzjh3WdPyk152UReQ==" saltValue="dOBHtLB9od6y6PAMF94X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6"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728</v>
      </c>
      <c r="L45" s="60">
        <v>720</v>
      </c>
      <c r="M45" s="60">
        <v>727</v>
      </c>
      <c r="N45" s="60">
        <v>713</v>
      </c>
      <c r="O45" s="61">
        <v>715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315</v>
      </c>
      <c r="L48" s="64">
        <v>339</v>
      </c>
      <c r="M48" s="64">
        <v>357</v>
      </c>
      <c r="N48" s="64">
        <v>313</v>
      </c>
      <c r="O48" s="65">
        <v>231</v>
      </c>
      <c r="P48" s="48"/>
      <c r="Q48" s="48"/>
      <c r="R48" s="48"/>
      <c r="S48" s="48"/>
      <c r="T48" s="48"/>
      <c r="U48" s="48"/>
    </row>
    <row r="49" spans="1:21" ht="30.75" customHeight="1" x14ac:dyDescent="0.2">
      <c r="A49" s="48"/>
      <c r="B49" s="1155"/>
      <c r="C49" s="1156"/>
      <c r="D49" s="62"/>
      <c r="E49" s="1161" t="s">
        <v>14</v>
      </c>
      <c r="F49" s="1161"/>
      <c r="G49" s="1161"/>
      <c r="H49" s="1161"/>
      <c r="I49" s="1161"/>
      <c r="J49" s="1162"/>
      <c r="K49" s="63">
        <v>10</v>
      </c>
      <c r="L49" s="64">
        <v>14</v>
      </c>
      <c r="M49" s="64">
        <v>15</v>
      </c>
      <c r="N49" s="64">
        <v>13</v>
      </c>
      <c r="O49" s="65">
        <v>12</v>
      </c>
      <c r="P49" s="48"/>
      <c r="Q49" s="48"/>
      <c r="R49" s="48"/>
      <c r="S49" s="48"/>
      <c r="T49" s="48"/>
      <c r="U49" s="48"/>
    </row>
    <row r="50" spans="1:21" ht="30.75" customHeight="1" x14ac:dyDescent="0.2">
      <c r="A50" s="48"/>
      <c r="B50" s="1155"/>
      <c r="C50" s="1156"/>
      <c r="D50" s="62"/>
      <c r="E50" s="1161" t="s">
        <v>15</v>
      </c>
      <c r="F50" s="1161"/>
      <c r="G50" s="1161"/>
      <c r="H50" s="1161"/>
      <c r="I50" s="1161"/>
      <c r="J50" s="1162"/>
      <c r="K50" s="63">
        <v>78</v>
      </c>
      <c r="L50" s="64">
        <v>71</v>
      </c>
      <c r="M50" s="64">
        <v>82</v>
      </c>
      <c r="N50" s="64">
        <v>83</v>
      </c>
      <c r="O50" s="65">
        <v>74</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673</v>
      </c>
      <c r="L52" s="64">
        <v>668</v>
      </c>
      <c r="M52" s="64">
        <v>648</v>
      </c>
      <c r="N52" s="64">
        <v>668</v>
      </c>
      <c r="O52" s="65">
        <v>641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458</v>
      </c>
      <c r="L53" s="69">
        <v>476</v>
      </c>
      <c r="M53" s="69">
        <v>533</v>
      </c>
      <c r="N53" s="69">
        <v>454</v>
      </c>
      <c r="O53" s="70">
        <v>391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ffXNUrZZgJ9cwxrFg5OBTd2ZXKmHUdZr4Db3CasLJkGoOgcYhMuqVfGET8LOpEPYn/539jqoEkbliE08+SK9A==" saltValue="I4Ge66+ahwKtdEYc+Gvn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1"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8078</v>
      </c>
      <c r="J41" s="344">
        <v>8007</v>
      </c>
      <c r="K41" s="344">
        <v>7774</v>
      </c>
      <c r="L41" s="344">
        <v>7475</v>
      </c>
      <c r="M41" s="345">
        <v>7222</v>
      </c>
    </row>
    <row r="42" spans="2:13" ht="27.75" customHeight="1" x14ac:dyDescent="0.2">
      <c r="B42" s="1186"/>
      <c r="C42" s="1187"/>
      <c r="D42" s="106"/>
      <c r="E42" s="1192" t="s">
        <v>32</v>
      </c>
      <c r="F42" s="1192"/>
      <c r="G42" s="1192"/>
      <c r="H42" s="1193"/>
      <c r="I42" s="346">
        <v>684</v>
      </c>
      <c r="J42" s="347">
        <v>637</v>
      </c>
      <c r="K42" s="347">
        <v>590</v>
      </c>
      <c r="L42" s="347">
        <v>543</v>
      </c>
      <c r="M42" s="348">
        <v>641</v>
      </c>
    </row>
    <row r="43" spans="2:13" ht="27.75" customHeight="1" x14ac:dyDescent="0.2">
      <c r="B43" s="1186"/>
      <c r="C43" s="1187"/>
      <c r="D43" s="106"/>
      <c r="E43" s="1192" t="s">
        <v>33</v>
      </c>
      <c r="F43" s="1192"/>
      <c r="G43" s="1192"/>
      <c r="H43" s="1193"/>
      <c r="I43" s="346">
        <v>3612</v>
      </c>
      <c r="J43" s="347">
        <v>3145</v>
      </c>
      <c r="K43" s="347">
        <v>2865</v>
      </c>
      <c r="L43" s="347">
        <v>2489</v>
      </c>
      <c r="M43" s="348">
        <v>1774</v>
      </c>
    </row>
    <row r="44" spans="2:13" ht="27.75" customHeight="1" x14ac:dyDescent="0.2">
      <c r="B44" s="1186"/>
      <c r="C44" s="1187"/>
      <c r="D44" s="106"/>
      <c r="E44" s="1192" t="s">
        <v>34</v>
      </c>
      <c r="F44" s="1192"/>
      <c r="G44" s="1192"/>
      <c r="H44" s="1193"/>
      <c r="I44" s="346">
        <v>83</v>
      </c>
      <c r="J44" s="347">
        <v>76</v>
      </c>
      <c r="K44" s="347">
        <v>65</v>
      </c>
      <c r="L44" s="347">
        <v>61</v>
      </c>
      <c r="M44" s="348">
        <v>57</v>
      </c>
    </row>
    <row r="45" spans="2:13" ht="27.75" customHeight="1" x14ac:dyDescent="0.2">
      <c r="B45" s="1186"/>
      <c r="C45" s="1187"/>
      <c r="D45" s="106"/>
      <c r="E45" s="1192" t="s">
        <v>35</v>
      </c>
      <c r="F45" s="1192"/>
      <c r="G45" s="1192"/>
      <c r="H45" s="1193"/>
      <c r="I45" s="346">
        <v>795</v>
      </c>
      <c r="J45" s="347">
        <v>751</v>
      </c>
      <c r="K45" s="347">
        <v>716</v>
      </c>
      <c r="L45" s="347">
        <v>742</v>
      </c>
      <c r="M45" s="348">
        <v>706</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2025</v>
      </c>
      <c r="J50" s="347">
        <v>2248</v>
      </c>
      <c r="K50" s="347">
        <v>2045</v>
      </c>
      <c r="L50" s="347">
        <v>1603</v>
      </c>
      <c r="M50" s="348">
        <v>1267</v>
      </c>
    </row>
    <row r="51" spans="2:13" ht="27.75" customHeight="1" x14ac:dyDescent="0.2">
      <c r="B51" s="1186"/>
      <c r="C51" s="1187"/>
      <c r="D51" s="106"/>
      <c r="E51" s="1192" t="s">
        <v>42</v>
      </c>
      <c r="F51" s="1192"/>
      <c r="G51" s="1192"/>
      <c r="H51" s="1193"/>
      <c r="I51" s="346">
        <v>204</v>
      </c>
      <c r="J51" s="347">
        <v>195</v>
      </c>
      <c r="K51" s="347">
        <v>172</v>
      </c>
      <c r="L51" s="347">
        <v>176</v>
      </c>
      <c r="M51" s="348">
        <v>160</v>
      </c>
    </row>
    <row r="52" spans="2:13" ht="27.75" customHeight="1" x14ac:dyDescent="0.2">
      <c r="B52" s="1188"/>
      <c r="C52" s="1189"/>
      <c r="D52" s="106"/>
      <c r="E52" s="1192" t="s">
        <v>43</v>
      </c>
      <c r="F52" s="1192"/>
      <c r="G52" s="1192"/>
      <c r="H52" s="1193"/>
      <c r="I52" s="346">
        <v>7406</v>
      </c>
      <c r="J52" s="347">
        <v>6970</v>
      </c>
      <c r="K52" s="347">
        <v>6697</v>
      </c>
      <c r="L52" s="347">
        <v>6332</v>
      </c>
      <c r="M52" s="348">
        <v>5998</v>
      </c>
    </row>
    <row r="53" spans="2:13" ht="27.75" customHeight="1" thickBot="1" x14ac:dyDescent="0.25">
      <c r="B53" s="1199" t="s">
        <v>19</v>
      </c>
      <c r="C53" s="1200"/>
      <c r="D53" s="110"/>
      <c r="E53" s="1201" t="s">
        <v>44</v>
      </c>
      <c r="F53" s="1201"/>
      <c r="G53" s="1201"/>
      <c r="H53" s="1202"/>
      <c r="I53" s="349">
        <v>3618</v>
      </c>
      <c r="J53" s="350">
        <v>3204</v>
      </c>
      <c r="K53" s="350">
        <v>3096</v>
      </c>
      <c r="L53" s="350">
        <v>3199</v>
      </c>
      <c r="M53" s="351">
        <v>2974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LamqRhZKq+yE6h89DAx+nzYNocwvvJwtZTE0ioXgZCsXWH+2oN9cH6hmojWLXpg8xKiEUFhCanLnS5SyRWMsw==" saltValue="fAU7Nn3pVG1TOJeGdejm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1054</v>
      </c>
      <c r="G55" s="352">
        <v>838</v>
      </c>
      <c r="H55" s="353">
        <v>400</v>
      </c>
    </row>
    <row r="56" spans="2:8" ht="52.5" customHeight="1" x14ac:dyDescent="0.2">
      <c r="B56" s="122"/>
      <c r="C56" s="1213" t="s">
        <v>47</v>
      </c>
      <c r="D56" s="1213"/>
      <c r="E56" s="1214"/>
      <c r="F56" s="354">
        <v>61</v>
      </c>
      <c r="G56" s="354">
        <v>61</v>
      </c>
      <c r="H56" s="355">
        <v>70</v>
      </c>
    </row>
    <row r="57" spans="2:8" ht="53.25" customHeight="1" x14ac:dyDescent="0.2">
      <c r="B57" s="122"/>
      <c r="C57" s="1215" t="s">
        <v>48</v>
      </c>
      <c r="D57" s="1215"/>
      <c r="E57" s="1216"/>
      <c r="F57" s="356">
        <v>478</v>
      </c>
      <c r="G57" s="356">
        <v>302</v>
      </c>
      <c r="H57" s="357">
        <v>422</v>
      </c>
    </row>
    <row r="58" spans="2:8" ht="45.75" customHeight="1" x14ac:dyDescent="0.2">
      <c r="B58" s="123"/>
      <c r="C58" s="1203" t="s">
        <v>551</v>
      </c>
      <c r="D58" s="1204"/>
      <c r="E58" s="1205"/>
      <c r="F58" s="358">
        <v>1</v>
      </c>
      <c r="G58" s="358">
        <v>0.6</v>
      </c>
      <c r="H58" s="359">
        <v>88</v>
      </c>
    </row>
    <row r="59" spans="2:8" ht="45.75" customHeight="1" x14ac:dyDescent="0.2">
      <c r="B59" s="123"/>
      <c r="C59" s="1203" t="s">
        <v>552</v>
      </c>
      <c r="D59" s="1204"/>
      <c r="E59" s="1205"/>
      <c r="F59" s="358">
        <v>42</v>
      </c>
      <c r="G59" s="358">
        <v>22</v>
      </c>
      <c r="H59" s="359">
        <v>84</v>
      </c>
    </row>
    <row r="60" spans="2:8" ht="45.75" customHeight="1" x14ac:dyDescent="0.2">
      <c r="B60" s="123"/>
      <c r="C60" s="1203" t="s">
        <v>553</v>
      </c>
      <c r="D60" s="1204"/>
      <c r="E60" s="1205"/>
      <c r="F60" s="358">
        <v>8</v>
      </c>
      <c r="G60" s="358">
        <v>10</v>
      </c>
      <c r="H60" s="359">
        <v>54</v>
      </c>
    </row>
    <row r="61" spans="2:8" ht="45.75" customHeight="1" x14ac:dyDescent="0.2">
      <c r="B61" s="123"/>
      <c r="C61" s="1203" t="s">
        <v>554</v>
      </c>
      <c r="D61" s="1204"/>
      <c r="E61" s="1205"/>
      <c r="F61" s="358">
        <v>0</v>
      </c>
      <c r="G61" s="358">
        <v>0</v>
      </c>
      <c r="H61" s="359">
        <v>29</v>
      </c>
    </row>
    <row r="62" spans="2:8" ht="45.75" customHeight="1" thickBot="1" x14ac:dyDescent="0.25">
      <c r="B62" s="124"/>
      <c r="C62" s="1206" t="s">
        <v>555</v>
      </c>
      <c r="D62" s="1207"/>
      <c r="E62" s="1208"/>
      <c r="F62" s="360">
        <v>9</v>
      </c>
      <c r="G62" s="360">
        <v>0</v>
      </c>
      <c r="H62" s="361">
        <v>12</v>
      </c>
    </row>
    <row r="63" spans="2:8" ht="52.5" customHeight="1" thickBot="1" x14ac:dyDescent="0.25">
      <c r="B63" s="125"/>
      <c r="C63" s="1209" t="s">
        <v>49</v>
      </c>
      <c r="D63" s="1209"/>
      <c r="E63" s="1210"/>
      <c r="F63" s="362">
        <v>1593</v>
      </c>
      <c r="G63" s="362">
        <v>1201</v>
      </c>
      <c r="H63" s="363">
        <v>892</v>
      </c>
    </row>
    <row r="64" spans="2:8" ht="13" x14ac:dyDescent="0.2"/>
  </sheetData>
  <sheetProtection algorithmName="SHA-512" hashValue="GatQu+/c2vNffEYfxobpxzELah1GNCbxbfGGysyydIXMTKZMgy/IHK+B8DzbYHTqjRnS+/Wc7N5ZS+QeQh5Qcg==" saltValue="7QcLLE+q/S4bwUyV/FoL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111218</v>
      </c>
      <c r="E3" s="144"/>
      <c r="F3" s="145">
        <v>84459</v>
      </c>
      <c r="G3" s="146"/>
      <c r="H3" s="147"/>
    </row>
    <row r="4" spans="1:8" x14ac:dyDescent="0.2">
      <c r="A4" s="148"/>
      <c r="B4" s="149"/>
      <c r="C4" s="150"/>
      <c r="D4" s="151">
        <v>30572</v>
      </c>
      <c r="E4" s="152"/>
      <c r="F4" s="153">
        <v>47314</v>
      </c>
      <c r="G4" s="154"/>
      <c r="H4" s="155"/>
    </row>
    <row r="5" spans="1:8" x14ac:dyDescent="0.2">
      <c r="A5" s="136" t="s">
        <v>521</v>
      </c>
      <c r="B5" s="141"/>
      <c r="C5" s="142"/>
      <c r="D5" s="143">
        <v>46483</v>
      </c>
      <c r="E5" s="144"/>
      <c r="F5" s="145">
        <v>74568</v>
      </c>
      <c r="G5" s="146"/>
      <c r="H5" s="147"/>
    </row>
    <row r="6" spans="1:8" x14ac:dyDescent="0.2">
      <c r="A6" s="148"/>
      <c r="B6" s="149"/>
      <c r="C6" s="150"/>
      <c r="D6" s="151">
        <v>14087</v>
      </c>
      <c r="E6" s="152"/>
      <c r="F6" s="153">
        <v>42558</v>
      </c>
      <c r="G6" s="154"/>
      <c r="H6" s="155"/>
    </row>
    <row r="7" spans="1:8" x14ac:dyDescent="0.2">
      <c r="A7" s="136" t="s">
        <v>522</v>
      </c>
      <c r="B7" s="141"/>
      <c r="C7" s="142"/>
      <c r="D7" s="143">
        <v>58503</v>
      </c>
      <c r="E7" s="144"/>
      <c r="F7" s="145">
        <v>73693</v>
      </c>
      <c r="G7" s="146"/>
      <c r="H7" s="147"/>
    </row>
    <row r="8" spans="1:8" x14ac:dyDescent="0.2">
      <c r="A8" s="148"/>
      <c r="B8" s="149"/>
      <c r="C8" s="150"/>
      <c r="D8" s="151">
        <v>29317</v>
      </c>
      <c r="E8" s="152"/>
      <c r="F8" s="153">
        <v>44203</v>
      </c>
      <c r="G8" s="154"/>
      <c r="H8" s="155"/>
    </row>
    <row r="9" spans="1:8" x14ac:dyDescent="0.2">
      <c r="A9" s="136" t="s">
        <v>523</v>
      </c>
      <c r="B9" s="141"/>
      <c r="C9" s="142"/>
      <c r="D9" s="143">
        <v>48595</v>
      </c>
      <c r="E9" s="144"/>
      <c r="F9" s="145">
        <v>79401</v>
      </c>
      <c r="G9" s="146"/>
      <c r="H9" s="147"/>
    </row>
    <row r="10" spans="1:8" x14ac:dyDescent="0.2">
      <c r="A10" s="148"/>
      <c r="B10" s="149"/>
      <c r="C10" s="150"/>
      <c r="D10" s="151">
        <v>26791</v>
      </c>
      <c r="E10" s="152"/>
      <c r="F10" s="153">
        <v>49347</v>
      </c>
      <c r="G10" s="154"/>
      <c r="H10" s="155"/>
    </row>
    <row r="11" spans="1:8" x14ac:dyDescent="0.2">
      <c r="A11" s="136" t="s">
        <v>524</v>
      </c>
      <c r="B11" s="141"/>
      <c r="C11" s="142"/>
      <c r="D11" s="143">
        <v>52191</v>
      </c>
      <c r="E11" s="144"/>
      <c r="F11" s="145">
        <v>87379</v>
      </c>
      <c r="G11" s="146"/>
      <c r="H11" s="147"/>
    </row>
    <row r="12" spans="1:8" x14ac:dyDescent="0.2">
      <c r="A12" s="148"/>
      <c r="B12" s="149"/>
      <c r="C12" s="156"/>
      <c r="D12" s="151">
        <v>29941</v>
      </c>
      <c r="E12" s="152"/>
      <c r="F12" s="153">
        <v>55855</v>
      </c>
      <c r="G12" s="154"/>
      <c r="H12" s="155"/>
    </row>
    <row r="13" spans="1:8" x14ac:dyDescent="0.2">
      <c r="A13" s="136"/>
      <c r="B13" s="141"/>
      <c r="C13" s="157"/>
      <c r="D13" s="158">
        <v>63398</v>
      </c>
      <c r="E13" s="159"/>
      <c r="F13" s="160">
        <v>79900</v>
      </c>
      <c r="G13" s="161"/>
      <c r="H13" s="147"/>
    </row>
    <row r="14" spans="1:8" x14ac:dyDescent="0.2">
      <c r="A14" s="148"/>
      <c r="B14" s="149"/>
      <c r="C14" s="150"/>
      <c r="D14" s="151">
        <v>26142</v>
      </c>
      <c r="E14" s="152"/>
      <c r="F14" s="153">
        <v>47855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6.11</v>
      </c>
      <c r="C19" s="162">
        <f>ROUND(VALUE(SUBSTITUTE(実質収支比率等に係る経年分析!G$48,"▲","-")),2)</f>
        <v>8.34</v>
      </c>
      <c r="D19" s="162">
        <f>ROUND(VALUE(SUBSTITUTE(実質収支比率等に係る経年分析!H$48,"▲","-")),2)</f>
        <v>4.46</v>
      </c>
      <c r="E19" s="162">
        <f>ROUND(VALUE(SUBSTITUTE(実質収支比率等に係る経年分析!I$48,"▲","-")),2)</f>
        <v>3.47</v>
      </c>
      <c r="F19" s="162">
        <f>ROUND(VALUE(SUBSTITUTE(実質収支比率等に係る経年分析!J$48,"▲","-")),2)</f>
        <v>3.34</v>
      </c>
    </row>
    <row r="20" spans="1:11" x14ac:dyDescent="0.2">
      <c r="A20" s="162" t="s">
        <v>53</v>
      </c>
      <c r="B20" s="162">
        <f>ROUND(VALUE(SUBSTITUTE(実質収支比率等に係る経年分析!F$47,"▲","-")),2)</f>
        <v>21.85</v>
      </c>
      <c r="C20" s="162">
        <f>ROUND(VALUE(SUBSTITUTE(実質収支比率等に係る経年分析!G$47,"▲","-")),2)</f>
        <v>23.34</v>
      </c>
      <c r="D20" s="162">
        <f>ROUND(VALUE(SUBSTITUTE(実質収支比率等に係る経年分析!H$47,"▲","-")),2)</f>
        <v>21.51</v>
      </c>
      <c r="E20" s="162">
        <f>ROUND(VALUE(SUBSTITUTE(実質収支比率等に係る経年分析!I$47,"▲","-")),2)</f>
        <v>16.600000000000001</v>
      </c>
      <c r="F20" s="162">
        <f>ROUND(VALUE(SUBSTITUTE(実質収支比率等に係る経年分析!J$47,"▲","-")),2)</f>
        <v>7.73</v>
      </c>
    </row>
    <row r="21" spans="1:11" x14ac:dyDescent="0.2">
      <c r="A21" s="162" t="s">
        <v>54</v>
      </c>
      <c r="B21" s="162">
        <f>IF(ISNUMBER(VALUE(SUBSTITUTE(実質収支比率等に係る経年分析!F$49,"▲","-"))),ROUND(VALUE(SUBSTITUTE(実質収支比率等に係る経年分析!F$49,"▲","-")),2),NA())</f>
        <v>-6.46</v>
      </c>
      <c r="C21" s="162">
        <f>IF(ISNUMBER(VALUE(SUBSTITUTE(実質収支比率等に係る経年分析!G$49,"▲","-"))),ROUND(VALUE(SUBSTITUTE(実質収支比率等に係る経年分析!G$49,"▲","-")),2),NA())</f>
        <v>3.88</v>
      </c>
      <c r="D21" s="162">
        <f>IF(ISNUMBER(VALUE(SUBSTITUTE(実質収支比率等に係る経年分析!H$49,"▲","-"))),ROUND(VALUE(SUBSTITUTE(実質収支比率等に係る経年分析!H$49,"▲","-")),2),NA())</f>
        <v>-9.83</v>
      </c>
      <c r="E21" s="162">
        <f>IF(ISNUMBER(VALUE(SUBSTITUTE(実質収支比率等に係る経年分析!I$49,"▲","-"))),ROUND(VALUE(SUBSTITUTE(実質収支比率等に係る経年分析!I$49,"▲","-")),2),NA())</f>
        <v>-6.05</v>
      </c>
      <c r="F21" s="162">
        <f>IF(ISNUMBER(VALUE(SUBSTITUTE(実質収支比率等に係る経年分析!J$49,"▲","-"))),ROUND(VALUE(SUBSTITUTE(実質収支比率等に係る経年分析!J$49,"▲","-")),2),NA())</f>
        <v>-8.48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0.41</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f>IF(ROUND(VALUE(SUBSTITUTE(連結実質赤字比率に係る赤字・黒字の構成分析!I$39,"▲", "-")), 2) &lt; 0, ABS(ROUND(VALUE(SUBSTITUTE(連結実質赤字比率に係る赤字・黒字の構成分析!I$39,"▲", "-")), 2)), NA())</f>
        <v>0.02</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0.28000000000000003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1.1299999999999999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1.1599999999999999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673</v>
      </c>
      <c r="E42" s="164"/>
      <c r="F42" s="164"/>
      <c r="G42" s="164">
        <f>'実質公債費比率（分子）の構造'!L$52</f>
        <v>668</v>
      </c>
      <c r="H42" s="164"/>
      <c r="I42" s="164"/>
      <c r="J42" s="164">
        <f>'実質公債費比率（分子）の構造'!M$52</f>
        <v>648</v>
      </c>
      <c r="K42" s="164"/>
      <c r="L42" s="164"/>
      <c r="M42" s="164">
        <f>'実質公債費比率（分子）の構造'!N$52</f>
        <v>668</v>
      </c>
      <c r="N42" s="164"/>
      <c r="O42" s="164"/>
      <c r="P42" s="164">
        <f>'実質公債費比率（分子）の構造'!O$52</f>
        <v>641</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78</v>
      </c>
      <c r="C44" s="164"/>
      <c r="D44" s="164"/>
      <c r="E44" s="164">
        <f>'実質公債費比率（分子）の構造'!L$50</f>
        <v>71</v>
      </c>
      <c r="F44" s="164"/>
      <c r="G44" s="164"/>
      <c r="H44" s="164">
        <f>'実質公債費比率（分子）の構造'!M$50</f>
        <v>82</v>
      </c>
      <c r="I44" s="164"/>
      <c r="J44" s="164"/>
      <c r="K44" s="164">
        <f>'実質公債費比率（分子）の構造'!N$50</f>
        <v>83</v>
      </c>
      <c r="L44" s="164"/>
      <c r="M44" s="164"/>
      <c r="N44" s="164">
        <f>'実質公債費比率（分子）の構造'!O$50</f>
        <v>74</v>
      </c>
      <c r="O44" s="164"/>
      <c r="P44" s="164"/>
    </row>
    <row r="45" spans="1:16" x14ac:dyDescent="0.2">
      <c r="A45" s="164" t="s">
        <v>63</v>
      </c>
      <c r="B45" s="164">
        <f>'実質公債費比率（分子）の構造'!K$49</f>
        <v>10</v>
      </c>
      <c r="C45" s="164"/>
      <c r="D45" s="164"/>
      <c r="E45" s="164">
        <f>'実質公債費比率（分子）の構造'!L$49</f>
        <v>14</v>
      </c>
      <c r="F45" s="164"/>
      <c r="G45" s="164"/>
      <c r="H45" s="164">
        <f>'実質公債費比率（分子）の構造'!M$49</f>
        <v>15</v>
      </c>
      <c r="I45" s="164"/>
      <c r="J45" s="164"/>
      <c r="K45" s="164">
        <f>'実質公債費比率（分子）の構造'!N$49</f>
        <v>13</v>
      </c>
      <c r="L45" s="164"/>
      <c r="M45" s="164"/>
      <c r="N45" s="164">
        <f>'実質公債費比率（分子）の構造'!O$49</f>
        <v>12</v>
      </c>
      <c r="O45" s="164"/>
      <c r="P45" s="164"/>
    </row>
    <row r="46" spans="1:16" x14ac:dyDescent="0.2">
      <c r="A46" s="164" t="s">
        <v>64</v>
      </c>
      <c r="B46" s="164">
        <f>'実質公債費比率（分子）の構造'!K$48</f>
        <v>315</v>
      </c>
      <c r="C46" s="164"/>
      <c r="D46" s="164"/>
      <c r="E46" s="164">
        <f>'実質公債費比率（分子）の構造'!L$48</f>
        <v>339</v>
      </c>
      <c r="F46" s="164"/>
      <c r="G46" s="164"/>
      <c r="H46" s="164">
        <f>'実質公債費比率（分子）の構造'!M$48</f>
        <v>357</v>
      </c>
      <c r="I46" s="164"/>
      <c r="J46" s="164"/>
      <c r="K46" s="164">
        <f>'実質公債費比率（分子）の構造'!N$48</f>
        <v>313</v>
      </c>
      <c r="L46" s="164"/>
      <c r="M46" s="164"/>
      <c r="N46" s="164">
        <f>'実質公債費比率（分子）の構造'!O$48</f>
        <v>231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728</v>
      </c>
      <c r="C49" s="164"/>
      <c r="D49" s="164"/>
      <c r="E49" s="164">
        <f>'実質公債費比率（分子）の構造'!L$45</f>
        <v>720</v>
      </c>
      <c r="F49" s="164"/>
      <c r="G49" s="164"/>
      <c r="H49" s="164">
        <f>'実質公債費比率（分子）の構造'!M$45</f>
        <v>727</v>
      </c>
      <c r="I49" s="164"/>
      <c r="J49" s="164"/>
      <c r="K49" s="164">
        <f>'実質公債費比率（分子）の構造'!N$45</f>
        <v>713</v>
      </c>
      <c r="L49" s="164"/>
      <c r="M49" s="164"/>
      <c r="N49" s="164">
        <f>'実質公債費比率（分子）の構造'!O$45</f>
        <v>715</v>
      </c>
      <c r="O49" s="164"/>
      <c r="P49" s="164"/>
    </row>
    <row r="50" spans="1:16" x14ac:dyDescent="0.2">
      <c r="A50" s="164" t="s">
        <v>67</v>
      </c>
      <c r="B50" s="164" t="e">
        <f>NA()</f>
        <v>#N/A</v>
      </c>
      <c r="C50" s="164">
        <f>IF(ISNUMBER('実質公債費比率（分子）の構造'!K$53),'実質公債費比率（分子）の構造'!K$53,NA())</f>
        <v>458</v>
      </c>
      <c r="D50" s="164" t="e">
        <f>NA()</f>
        <v>#N/A</v>
      </c>
      <c r="E50" s="164" t="e">
        <f>NA()</f>
        <v>#N/A</v>
      </c>
      <c r="F50" s="164">
        <f>IF(ISNUMBER('実質公債費比率（分子）の構造'!L$53),'実質公債費比率（分子）の構造'!L$53,NA())</f>
        <v>476</v>
      </c>
      <c r="G50" s="164" t="e">
        <f>NA()</f>
        <v>#N/A</v>
      </c>
      <c r="H50" s="164" t="e">
        <f>NA()</f>
        <v>#N/A</v>
      </c>
      <c r="I50" s="164">
        <f>IF(ISNUMBER('実質公債費比率（分子）の構造'!M$53),'実質公債費比率（分子）の構造'!M$53,NA())</f>
        <v>533</v>
      </c>
      <c r="J50" s="164" t="e">
        <f>NA()</f>
        <v>#N/A</v>
      </c>
      <c r="K50" s="164" t="e">
        <f>NA()</f>
        <v>#N/A</v>
      </c>
      <c r="L50" s="164">
        <f>IF(ISNUMBER('実質公債費比率（分子）の構造'!N$53),'実質公債費比率（分子）の構造'!N$53,NA())</f>
        <v>454</v>
      </c>
      <c r="M50" s="164" t="e">
        <f>NA()</f>
        <v>#N/A</v>
      </c>
      <c r="N50" s="164" t="e">
        <f>NA()</f>
        <v>#N/A</v>
      </c>
      <c r="O50" s="164">
        <f>IF(ISNUMBER('実質公債費比率（分子）の構造'!O$53),'実質公債費比率（分子）の構造'!O$53,NA())</f>
        <v>391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7406</v>
      </c>
      <c r="E56" s="163"/>
      <c r="F56" s="163"/>
      <c r="G56" s="163">
        <f>'将来負担比率（分子）の構造'!J$52</f>
        <v>6970</v>
      </c>
      <c r="H56" s="163"/>
      <c r="I56" s="163"/>
      <c r="J56" s="163">
        <f>'将来負担比率（分子）の構造'!K$52</f>
        <v>6697</v>
      </c>
      <c r="K56" s="163"/>
      <c r="L56" s="163"/>
      <c r="M56" s="163">
        <f>'将来負担比率（分子）の構造'!L$52</f>
        <v>6332</v>
      </c>
      <c r="N56" s="163"/>
      <c r="O56" s="163"/>
      <c r="P56" s="163">
        <f>'将来負担比率（分子）の構造'!M$52</f>
        <v>5998</v>
      </c>
    </row>
    <row r="57" spans="1:16" x14ac:dyDescent="0.2">
      <c r="A57" s="163" t="s">
        <v>42</v>
      </c>
      <c r="B57" s="163"/>
      <c r="C57" s="163"/>
      <c r="D57" s="163">
        <f>'将来負担比率（分子）の構造'!I$51</f>
        <v>204</v>
      </c>
      <c r="E57" s="163"/>
      <c r="F57" s="163"/>
      <c r="G57" s="163">
        <f>'将来負担比率（分子）の構造'!J$51</f>
        <v>195</v>
      </c>
      <c r="H57" s="163"/>
      <c r="I57" s="163"/>
      <c r="J57" s="163">
        <f>'将来負担比率（分子）の構造'!K$51</f>
        <v>172</v>
      </c>
      <c r="K57" s="163"/>
      <c r="L57" s="163"/>
      <c r="M57" s="163">
        <f>'将来負担比率（分子）の構造'!L$51</f>
        <v>176</v>
      </c>
      <c r="N57" s="163"/>
      <c r="O57" s="163"/>
      <c r="P57" s="163">
        <f>'将来負担比率（分子）の構造'!M$51</f>
        <v>160</v>
      </c>
    </row>
    <row r="58" spans="1:16" x14ac:dyDescent="0.2">
      <c r="A58" s="163" t="s">
        <v>41</v>
      </c>
      <c r="B58" s="163"/>
      <c r="C58" s="163"/>
      <c r="D58" s="163">
        <f>'将来負担比率（分子）の構造'!I$50</f>
        <v>2025</v>
      </c>
      <c r="E58" s="163"/>
      <c r="F58" s="163"/>
      <c r="G58" s="163">
        <f>'将来負担比率（分子）の構造'!J$50</f>
        <v>2248</v>
      </c>
      <c r="H58" s="163"/>
      <c r="I58" s="163"/>
      <c r="J58" s="163">
        <f>'将来負担比率（分子）の構造'!K$50</f>
        <v>2045</v>
      </c>
      <c r="K58" s="163"/>
      <c r="L58" s="163"/>
      <c r="M58" s="163">
        <f>'将来負担比率（分子）の構造'!L$50</f>
        <v>1603</v>
      </c>
      <c r="N58" s="163"/>
      <c r="O58" s="163"/>
      <c r="P58" s="163">
        <f>'将来負担比率（分子）の構造'!M$50</f>
        <v>1267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795</v>
      </c>
      <c r="C62" s="163"/>
      <c r="D62" s="163"/>
      <c r="E62" s="163">
        <f>'将来負担比率（分子）の構造'!J$45</f>
        <v>751</v>
      </c>
      <c r="F62" s="163"/>
      <c r="G62" s="163"/>
      <c r="H62" s="163">
        <f>'将来負担比率（分子）の構造'!K$45</f>
        <v>716</v>
      </c>
      <c r="I62" s="163"/>
      <c r="J62" s="163"/>
      <c r="K62" s="163">
        <f>'将来負担比率（分子）の構造'!L$45</f>
        <v>742</v>
      </c>
      <c r="L62" s="163"/>
      <c r="M62" s="163"/>
      <c r="N62" s="163">
        <f>'将来負担比率（分子）の構造'!M$45</f>
        <v>706</v>
      </c>
      <c r="O62" s="163"/>
      <c r="P62" s="163"/>
    </row>
    <row r="63" spans="1:16" x14ac:dyDescent="0.2">
      <c r="A63" s="163" t="s">
        <v>34</v>
      </c>
      <c r="B63" s="163">
        <f>'将来負担比率（分子）の構造'!I$44</f>
        <v>83</v>
      </c>
      <c r="C63" s="163"/>
      <c r="D63" s="163"/>
      <c r="E63" s="163">
        <f>'将来負担比率（分子）の構造'!J$44</f>
        <v>76</v>
      </c>
      <c r="F63" s="163"/>
      <c r="G63" s="163"/>
      <c r="H63" s="163">
        <f>'将来負担比率（分子）の構造'!K$44</f>
        <v>65</v>
      </c>
      <c r="I63" s="163"/>
      <c r="J63" s="163"/>
      <c r="K63" s="163">
        <f>'将来負担比率（分子）の構造'!L$44</f>
        <v>61</v>
      </c>
      <c r="L63" s="163"/>
      <c r="M63" s="163"/>
      <c r="N63" s="163">
        <f>'将来負担比率（分子）の構造'!M$44</f>
        <v>57</v>
      </c>
      <c r="O63" s="163"/>
      <c r="P63" s="163"/>
    </row>
    <row r="64" spans="1:16" x14ac:dyDescent="0.2">
      <c r="A64" s="163" t="s">
        <v>33</v>
      </c>
      <c r="B64" s="163">
        <f>'将来負担比率（分子）の構造'!I$43</f>
        <v>3612</v>
      </c>
      <c r="C64" s="163"/>
      <c r="D64" s="163"/>
      <c r="E64" s="163">
        <f>'将来負担比率（分子）の構造'!J$43</f>
        <v>3145</v>
      </c>
      <c r="F64" s="163"/>
      <c r="G64" s="163"/>
      <c r="H64" s="163">
        <f>'将来負担比率（分子）の構造'!K$43</f>
        <v>2865</v>
      </c>
      <c r="I64" s="163"/>
      <c r="J64" s="163"/>
      <c r="K64" s="163">
        <f>'将来負担比率（分子）の構造'!L$43</f>
        <v>2489</v>
      </c>
      <c r="L64" s="163"/>
      <c r="M64" s="163"/>
      <c r="N64" s="163">
        <f>'将来負担比率（分子）の構造'!M$43</f>
        <v>1774</v>
      </c>
      <c r="O64" s="163"/>
      <c r="P64" s="163"/>
    </row>
    <row r="65" spans="1:16" x14ac:dyDescent="0.2">
      <c r="A65" s="163" t="s">
        <v>32</v>
      </c>
      <c r="B65" s="163">
        <f>'将来負担比率（分子）の構造'!I$42</f>
        <v>684</v>
      </c>
      <c r="C65" s="163"/>
      <c r="D65" s="163"/>
      <c r="E65" s="163">
        <f>'将来負担比率（分子）の構造'!J$42</f>
        <v>637</v>
      </c>
      <c r="F65" s="163"/>
      <c r="G65" s="163"/>
      <c r="H65" s="163">
        <f>'将来負担比率（分子）の構造'!K$42</f>
        <v>590</v>
      </c>
      <c r="I65" s="163"/>
      <c r="J65" s="163"/>
      <c r="K65" s="163">
        <f>'将来負担比率（分子）の構造'!L$42</f>
        <v>543</v>
      </c>
      <c r="L65" s="163"/>
      <c r="M65" s="163"/>
      <c r="N65" s="163">
        <f>'将来負担比率（分子）の構造'!M$42</f>
        <v>641</v>
      </c>
      <c r="O65" s="163"/>
      <c r="P65" s="163"/>
    </row>
    <row r="66" spans="1:16" x14ac:dyDescent="0.2">
      <c r="A66" s="163" t="s">
        <v>31</v>
      </c>
      <c r="B66" s="163">
        <f>'将来負担比率（分子）の構造'!I$41</f>
        <v>8078</v>
      </c>
      <c r="C66" s="163"/>
      <c r="D66" s="163"/>
      <c r="E66" s="163">
        <f>'将来負担比率（分子）の構造'!J$41</f>
        <v>8007</v>
      </c>
      <c r="F66" s="163"/>
      <c r="G66" s="163"/>
      <c r="H66" s="163">
        <f>'将来負担比率（分子）の構造'!K$41</f>
        <v>7774</v>
      </c>
      <c r="I66" s="163"/>
      <c r="J66" s="163"/>
      <c r="K66" s="163">
        <f>'将来負担比率（分子）の構造'!L$41</f>
        <v>7475</v>
      </c>
      <c r="L66" s="163"/>
      <c r="M66" s="163"/>
      <c r="N66" s="163">
        <f>'将来負担比率（分子）の構造'!M$41</f>
        <v>7222</v>
      </c>
      <c r="O66" s="163"/>
      <c r="P66" s="163"/>
    </row>
    <row r="67" spans="1:16" x14ac:dyDescent="0.2">
      <c r="A67" s="163" t="s">
        <v>71</v>
      </c>
      <c r="B67" s="163" t="e">
        <f>NA()</f>
        <v>#N/A</v>
      </c>
      <c r="C67" s="163">
        <f>IF(ISNUMBER('将来負担比率（分子）の構造'!I$53), IF('将来負担比率（分子）の構造'!I$53 &lt; 0, 0, '将来負担比率（分子）の構造'!I$53), NA())</f>
        <v>3618</v>
      </c>
      <c r="D67" s="163" t="e">
        <f>NA()</f>
        <v>#N/A</v>
      </c>
      <c r="E67" s="163" t="e">
        <f>NA()</f>
        <v>#N/A</v>
      </c>
      <c r="F67" s="163">
        <f>IF(ISNUMBER('将来負担比率（分子）の構造'!J$53), IF('将来負担比率（分子）の構造'!J$53 &lt; 0, 0, '将来負担比率（分子）の構造'!J$53), NA())</f>
        <v>3204</v>
      </c>
      <c r="G67" s="163" t="e">
        <f>NA()</f>
        <v>#N/A</v>
      </c>
      <c r="H67" s="163" t="e">
        <f>NA()</f>
        <v>#N/A</v>
      </c>
      <c r="I67" s="163">
        <f>IF(ISNUMBER('将来負担比率（分子）の構造'!K$53), IF('将来負担比率（分子）の構造'!K$53 &lt; 0, 0, '将来負担比率（分子）の構造'!K$53), NA())</f>
        <v>3096</v>
      </c>
      <c r="J67" s="163" t="e">
        <f>NA()</f>
        <v>#N/A</v>
      </c>
      <c r="K67" s="163" t="e">
        <f>NA()</f>
        <v>#N/A</v>
      </c>
      <c r="L67" s="163">
        <f>IF(ISNUMBER('将来負担比率（分子）の構造'!L$53), IF('将来負担比率（分子）の構造'!L$53 &lt; 0, 0, '将来負担比率（分子）の構造'!L$53), NA())</f>
        <v>3199</v>
      </c>
      <c r="M67" s="163" t="e">
        <f>NA()</f>
        <v>#N/A</v>
      </c>
      <c r="N67" s="163" t="e">
        <f>NA()</f>
        <v>#N/A</v>
      </c>
      <c r="O67" s="163">
        <f>IF(ISNUMBER('将来負担比率（分子）の構造'!M$53), IF('将来負担比率（分子）の構造'!M$53 &lt; 0, 0, '将来負担比率（分子）の構造'!M$53), NA())</f>
        <v>2974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1054</v>
      </c>
      <c r="C72" s="167">
        <f>基金残高に係る経年分析!G55</f>
        <v>838</v>
      </c>
      <c r="D72" s="167">
        <f>基金残高に係る経年分析!H55</f>
        <v>400</v>
      </c>
    </row>
    <row r="73" spans="1:16" x14ac:dyDescent="0.2">
      <c r="A73" s="166" t="s">
        <v>74</v>
      </c>
      <c r="B73" s="167">
        <f>基金残高に係る経年分析!F56</f>
        <v>61</v>
      </c>
      <c r="C73" s="167">
        <f>基金残高に係る経年分析!G56</f>
        <v>61</v>
      </c>
      <c r="D73" s="167">
        <f>基金残高に係る経年分析!H56</f>
        <v>70</v>
      </c>
    </row>
    <row r="74" spans="1:16" x14ac:dyDescent="0.2">
      <c r="A74" s="166" t="s">
        <v>75</v>
      </c>
      <c r="B74" s="167">
        <f>基金残高に係る経年分析!F57</f>
        <v>478</v>
      </c>
      <c r="C74" s="167">
        <f>基金残高に係る経年分析!G57</f>
        <v>302</v>
      </c>
      <c r="D74" s="167">
        <f>基金残高に係る経年分析!H57</f>
        <v>422</v>
      </c>
    </row>
  </sheetData>
  <sheetProtection algorithmName="SHA-512" hashValue="ytz/GO9YIEJpOeRrgh94wuWT07J0uLpJyaQlqucV/ne2LDdOV78r1THz0Il4Od5d66MuwzEiV9FooO0hunlOvQ==" saltValue="9XYzCY37roMHU31zHfe15g=="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2473244</v>
      </c>
      <c r="S5" s="613"/>
      <c r="T5" s="613"/>
      <c r="U5" s="613"/>
      <c r="V5" s="613"/>
      <c r="W5" s="613"/>
      <c r="X5" s="613"/>
      <c r="Y5" s="614"/>
      <c r="Z5" s="615">
        <v>27.6</v>
      </c>
      <c r="AA5" s="615"/>
      <c r="AB5" s="615"/>
      <c r="AC5" s="615"/>
      <c r="AD5" s="616">
        <v>2473244</v>
      </c>
      <c r="AE5" s="616"/>
      <c r="AF5" s="616"/>
      <c r="AG5" s="616"/>
      <c r="AH5" s="616"/>
      <c r="AI5" s="616"/>
      <c r="AJ5" s="616"/>
      <c r="AK5" s="616"/>
      <c r="AL5" s="617">
        <v>48.1</v>
      </c>
      <c r="AM5" s="618"/>
      <c r="AN5" s="618"/>
      <c r="AO5" s="619"/>
      <c r="AP5" s="609" t="s">
        <v>217</v>
      </c>
      <c r="AQ5" s="610"/>
      <c r="AR5" s="610"/>
      <c r="AS5" s="610"/>
      <c r="AT5" s="610"/>
      <c r="AU5" s="610"/>
      <c r="AV5" s="610"/>
      <c r="AW5" s="610"/>
      <c r="AX5" s="610"/>
      <c r="AY5" s="610"/>
      <c r="AZ5" s="610"/>
      <c r="BA5" s="610"/>
      <c r="BB5" s="610"/>
      <c r="BC5" s="610"/>
      <c r="BD5" s="610"/>
      <c r="BE5" s="610"/>
      <c r="BF5" s="611"/>
      <c r="BG5" s="623">
        <v>2459421</v>
      </c>
      <c r="BH5" s="624"/>
      <c r="BI5" s="624"/>
      <c r="BJ5" s="624"/>
      <c r="BK5" s="624"/>
      <c r="BL5" s="624"/>
      <c r="BM5" s="624"/>
      <c r="BN5" s="625"/>
      <c r="BO5" s="626">
        <v>99.4</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106845</v>
      </c>
      <c r="S6" s="624"/>
      <c r="T6" s="624"/>
      <c r="U6" s="624"/>
      <c r="V6" s="624"/>
      <c r="W6" s="624"/>
      <c r="X6" s="624"/>
      <c r="Y6" s="625"/>
      <c r="Z6" s="626">
        <v>1.2</v>
      </c>
      <c r="AA6" s="626"/>
      <c r="AB6" s="626"/>
      <c r="AC6" s="626"/>
      <c r="AD6" s="627">
        <v>106845</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2459421</v>
      </c>
      <c r="BH6" s="624"/>
      <c r="BI6" s="624"/>
      <c r="BJ6" s="624"/>
      <c r="BK6" s="624"/>
      <c r="BL6" s="624"/>
      <c r="BM6" s="624"/>
      <c r="BN6" s="625"/>
      <c r="BO6" s="626">
        <v>99.4</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101642</v>
      </c>
      <c r="CS6" s="624"/>
      <c r="CT6" s="624"/>
      <c r="CU6" s="624"/>
      <c r="CV6" s="624"/>
      <c r="CW6" s="624"/>
      <c r="CX6" s="624"/>
      <c r="CY6" s="625"/>
      <c r="CZ6" s="617">
        <v>1.2</v>
      </c>
      <c r="DA6" s="618"/>
      <c r="DB6" s="618"/>
      <c r="DC6" s="634"/>
      <c r="DD6" s="632" t="s">
        <v>121</v>
      </c>
      <c r="DE6" s="624"/>
      <c r="DF6" s="624"/>
      <c r="DG6" s="624"/>
      <c r="DH6" s="624"/>
      <c r="DI6" s="624"/>
      <c r="DJ6" s="624"/>
      <c r="DK6" s="624"/>
      <c r="DL6" s="624"/>
      <c r="DM6" s="624"/>
      <c r="DN6" s="624"/>
      <c r="DO6" s="624"/>
      <c r="DP6" s="625"/>
      <c r="DQ6" s="632">
        <v>101642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735</v>
      </c>
      <c r="S7" s="624"/>
      <c r="T7" s="624"/>
      <c r="U7" s="624"/>
      <c r="V7" s="624"/>
      <c r="W7" s="624"/>
      <c r="X7" s="624"/>
      <c r="Y7" s="625"/>
      <c r="Z7" s="626">
        <v>0</v>
      </c>
      <c r="AA7" s="626"/>
      <c r="AB7" s="626"/>
      <c r="AC7" s="626"/>
      <c r="AD7" s="627">
        <v>735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830654</v>
      </c>
      <c r="BH7" s="624"/>
      <c r="BI7" s="624"/>
      <c r="BJ7" s="624"/>
      <c r="BK7" s="624"/>
      <c r="BL7" s="624"/>
      <c r="BM7" s="624"/>
      <c r="BN7" s="625"/>
      <c r="BO7" s="626">
        <v>33.6</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1397973</v>
      </c>
      <c r="CS7" s="624"/>
      <c r="CT7" s="624"/>
      <c r="CU7" s="624"/>
      <c r="CV7" s="624"/>
      <c r="CW7" s="624"/>
      <c r="CX7" s="624"/>
      <c r="CY7" s="625"/>
      <c r="CZ7" s="626">
        <v>16</v>
      </c>
      <c r="DA7" s="626"/>
      <c r="DB7" s="626"/>
      <c r="DC7" s="626"/>
      <c r="DD7" s="632">
        <v>50073</v>
      </c>
      <c r="DE7" s="624"/>
      <c r="DF7" s="624"/>
      <c r="DG7" s="624"/>
      <c r="DH7" s="624"/>
      <c r="DI7" s="624"/>
      <c r="DJ7" s="624"/>
      <c r="DK7" s="624"/>
      <c r="DL7" s="624"/>
      <c r="DM7" s="624"/>
      <c r="DN7" s="624"/>
      <c r="DO7" s="624"/>
      <c r="DP7" s="625"/>
      <c r="DQ7" s="632">
        <v>1103004</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11703</v>
      </c>
      <c r="S8" s="624"/>
      <c r="T8" s="624"/>
      <c r="U8" s="624"/>
      <c r="V8" s="624"/>
      <c r="W8" s="624"/>
      <c r="X8" s="624"/>
      <c r="Y8" s="625"/>
      <c r="Z8" s="626">
        <v>0.1</v>
      </c>
      <c r="AA8" s="626"/>
      <c r="AB8" s="626"/>
      <c r="AC8" s="626"/>
      <c r="AD8" s="627">
        <v>11703</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28383</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2761103</v>
      </c>
      <c r="CS8" s="624"/>
      <c r="CT8" s="624"/>
      <c r="CU8" s="624"/>
      <c r="CV8" s="624"/>
      <c r="CW8" s="624"/>
      <c r="CX8" s="624"/>
      <c r="CY8" s="625"/>
      <c r="CZ8" s="626">
        <v>31.6</v>
      </c>
      <c r="DA8" s="626"/>
      <c r="DB8" s="626"/>
      <c r="DC8" s="626"/>
      <c r="DD8" s="632">
        <v>49200</v>
      </c>
      <c r="DE8" s="624"/>
      <c r="DF8" s="624"/>
      <c r="DG8" s="624"/>
      <c r="DH8" s="624"/>
      <c r="DI8" s="624"/>
      <c r="DJ8" s="624"/>
      <c r="DK8" s="624"/>
      <c r="DL8" s="624"/>
      <c r="DM8" s="624"/>
      <c r="DN8" s="624"/>
      <c r="DO8" s="624"/>
      <c r="DP8" s="625"/>
      <c r="DQ8" s="632">
        <v>1152649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15113</v>
      </c>
      <c r="S9" s="624"/>
      <c r="T9" s="624"/>
      <c r="U9" s="624"/>
      <c r="V9" s="624"/>
      <c r="W9" s="624"/>
      <c r="X9" s="624"/>
      <c r="Y9" s="625"/>
      <c r="Z9" s="626">
        <v>0.2</v>
      </c>
      <c r="AA9" s="626"/>
      <c r="AB9" s="626"/>
      <c r="AC9" s="626"/>
      <c r="AD9" s="627">
        <v>15113</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681174</v>
      </c>
      <c r="BH9" s="624"/>
      <c r="BI9" s="624"/>
      <c r="BJ9" s="624"/>
      <c r="BK9" s="624"/>
      <c r="BL9" s="624"/>
      <c r="BM9" s="624"/>
      <c r="BN9" s="625"/>
      <c r="BO9" s="626">
        <v>27.5</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634990</v>
      </c>
      <c r="CS9" s="624"/>
      <c r="CT9" s="624"/>
      <c r="CU9" s="624"/>
      <c r="CV9" s="624"/>
      <c r="CW9" s="624"/>
      <c r="CX9" s="624"/>
      <c r="CY9" s="625"/>
      <c r="CZ9" s="626">
        <v>7.3</v>
      </c>
      <c r="DA9" s="626"/>
      <c r="DB9" s="626"/>
      <c r="DC9" s="626"/>
      <c r="DD9" s="632">
        <v>3319</v>
      </c>
      <c r="DE9" s="624"/>
      <c r="DF9" s="624"/>
      <c r="DG9" s="624"/>
      <c r="DH9" s="624"/>
      <c r="DI9" s="624"/>
      <c r="DJ9" s="624"/>
      <c r="DK9" s="624"/>
      <c r="DL9" s="624"/>
      <c r="DM9" s="624"/>
      <c r="DN9" s="624"/>
      <c r="DO9" s="624"/>
      <c r="DP9" s="625"/>
      <c r="DQ9" s="632">
        <v>574915</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65076</v>
      </c>
      <c r="BH10" s="624"/>
      <c r="BI10" s="624"/>
      <c r="BJ10" s="624"/>
      <c r="BK10" s="624"/>
      <c r="BL10" s="624"/>
      <c r="BM10" s="624"/>
      <c r="BN10" s="625"/>
      <c r="BO10" s="626">
        <v>2.6</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1900</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1900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465089</v>
      </c>
      <c r="S11" s="624"/>
      <c r="T11" s="624"/>
      <c r="U11" s="624"/>
      <c r="V11" s="624"/>
      <c r="W11" s="624"/>
      <c r="X11" s="624"/>
      <c r="Y11" s="625"/>
      <c r="Z11" s="628">
        <v>5.2</v>
      </c>
      <c r="AA11" s="629"/>
      <c r="AB11" s="629"/>
      <c r="AC11" s="635"/>
      <c r="AD11" s="632">
        <v>465089</v>
      </c>
      <c r="AE11" s="624"/>
      <c r="AF11" s="624"/>
      <c r="AG11" s="624"/>
      <c r="AH11" s="624"/>
      <c r="AI11" s="624"/>
      <c r="AJ11" s="624"/>
      <c r="AK11" s="625"/>
      <c r="AL11" s="628">
        <v>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56021</v>
      </c>
      <c r="BH11" s="624"/>
      <c r="BI11" s="624"/>
      <c r="BJ11" s="624"/>
      <c r="BK11" s="624"/>
      <c r="BL11" s="624"/>
      <c r="BM11" s="624"/>
      <c r="BN11" s="625"/>
      <c r="BO11" s="626">
        <v>2.2999999999999998</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523735</v>
      </c>
      <c r="CS11" s="624"/>
      <c r="CT11" s="624"/>
      <c r="CU11" s="624"/>
      <c r="CV11" s="624"/>
      <c r="CW11" s="624"/>
      <c r="CX11" s="624"/>
      <c r="CY11" s="625"/>
      <c r="CZ11" s="626">
        <v>6</v>
      </c>
      <c r="DA11" s="626"/>
      <c r="DB11" s="626"/>
      <c r="DC11" s="626"/>
      <c r="DD11" s="632">
        <v>126875</v>
      </c>
      <c r="DE11" s="624"/>
      <c r="DF11" s="624"/>
      <c r="DG11" s="624"/>
      <c r="DH11" s="624"/>
      <c r="DI11" s="624"/>
      <c r="DJ11" s="624"/>
      <c r="DK11" s="624"/>
      <c r="DL11" s="624"/>
      <c r="DM11" s="624"/>
      <c r="DN11" s="624"/>
      <c r="DO11" s="624"/>
      <c r="DP11" s="625"/>
      <c r="DQ11" s="632">
        <v>355473</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13997</v>
      </c>
      <c r="S12" s="624"/>
      <c r="T12" s="624"/>
      <c r="U12" s="624"/>
      <c r="V12" s="624"/>
      <c r="W12" s="624"/>
      <c r="X12" s="624"/>
      <c r="Y12" s="625"/>
      <c r="Z12" s="626">
        <v>0.2</v>
      </c>
      <c r="AA12" s="626"/>
      <c r="AB12" s="626"/>
      <c r="AC12" s="626"/>
      <c r="AD12" s="627">
        <v>13997</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1378816</v>
      </c>
      <c r="BH12" s="624"/>
      <c r="BI12" s="624"/>
      <c r="BJ12" s="624"/>
      <c r="BK12" s="624"/>
      <c r="BL12" s="624"/>
      <c r="BM12" s="624"/>
      <c r="BN12" s="625"/>
      <c r="BO12" s="626">
        <v>55.7</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196948</v>
      </c>
      <c r="CS12" s="624"/>
      <c r="CT12" s="624"/>
      <c r="CU12" s="624"/>
      <c r="CV12" s="624"/>
      <c r="CW12" s="624"/>
      <c r="CX12" s="624"/>
      <c r="CY12" s="625"/>
      <c r="CZ12" s="626">
        <v>2.2999999999999998</v>
      </c>
      <c r="DA12" s="626"/>
      <c r="DB12" s="626"/>
      <c r="DC12" s="626"/>
      <c r="DD12" s="632">
        <v>726</v>
      </c>
      <c r="DE12" s="624"/>
      <c r="DF12" s="624"/>
      <c r="DG12" s="624"/>
      <c r="DH12" s="624"/>
      <c r="DI12" s="624"/>
      <c r="DJ12" s="624"/>
      <c r="DK12" s="624"/>
      <c r="DL12" s="624"/>
      <c r="DM12" s="624"/>
      <c r="DN12" s="624"/>
      <c r="DO12" s="624"/>
      <c r="DP12" s="625"/>
      <c r="DQ12" s="632">
        <v>146772</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1378402</v>
      </c>
      <c r="BH13" s="624"/>
      <c r="BI13" s="624"/>
      <c r="BJ13" s="624"/>
      <c r="BK13" s="624"/>
      <c r="BL13" s="624"/>
      <c r="BM13" s="624"/>
      <c r="BN13" s="625"/>
      <c r="BO13" s="626">
        <v>55.7</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748861</v>
      </c>
      <c r="CS13" s="624"/>
      <c r="CT13" s="624"/>
      <c r="CU13" s="624"/>
      <c r="CV13" s="624"/>
      <c r="CW13" s="624"/>
      <c r="CX13" s="624"/>
      <c r="CY13" s="625"/>
      <c r="CZ13" s="626">
        <v>8.6</v>
      </c>
      <c r="DA13" s="626"/>
      <c r="DB13" s="626"/>
      <c r="DC13" s="626"/>
      <c r="DD13" s="632">
        <v>383607</v>
      </c>
      <c r="DE13" s="624"/>
      <c r="DF13" s="624"/>
      <c r="DG13" s="624"/>
      <c r="DH13" s="624"/>
      <c r="DI13" s="624"/>
      <c r="DJ13" s="624"/>
      <c r="DK13" s="624"/>
      <c r="DL13" s="624"/>
      <c r="DM13" s="624"/>
      <c r="DN13" s="624"/>
      <c r="DO13" s="624"/>
      <c r="DP13" s="625"/>
      <c r="DQ13" s="632">
        <v>522053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63690</v>
      </c>
      <c r="BH14" s="624"/>
      <c r="BI14" s="624"/>
      <c r="BJ14" s="624"/>
      <c r="BK14" s="624"/>
      <c r="BL14" s="624"/>
      <c r="BM14" s="624"/>
      <c r="BN14" s="625"/>
      <c r="BO14" s="626">
        <v>2.6</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303009</v>
      </c>
      <c r="CS14" s="624"/>
      <c r="CT14" s="624"/>
      <c r="CU14" s="624"/>
      <c r="CV14" s="624"/>
      <c r="CW14" s="624"/>
      <c r="CX14" s="624"/>
      <c r="CY14" s="625"/>
      <c r="CZ14" s="626">
        <v>3.5</v>
      </c>
      <c r="DA14" s="626"/>
      <c r="DB14" s="626"/>
      <c r="DC14" s="626"/>
      <c r="DD14" s="632">
        <v>15491</v>
      </c>
      <c r="DE14" s="624"/>
      <c r="DF14" s="624"/>
      <c r="DG14" s="624"/>
      <c r="DH14" s="624"/>
      <c r="DI14" s="624"/>
      <c r="DJ14" s="624"/>
      <c r="DK14" s="624"/>
      <c r="DL14" s="624"/>
      <c r="DM14" s="624"/>
      <c r="DN14" s="624"/>
      <c r="DO14" s="624"/>
      <c r="DP14" s="625"/>
      <c r="DQ14" s="632">
        <v>289609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9407</v>
      </c>
      <c r="S15" s="624"/>
      <c r="T15" s="624"/>
      <c r="U15" s="624"/>
      <c r="V15" s="624"/>
      <c r="W15" s="624"/>
      <c r="X15" s="624"/>
      <c r="Y15" s="625"/>
      <c r="Z15" s="626">
        <v>0.1</v>
      </c>
      <c r="AA15" s="626"/>
      <c r="AB15" s="626"/>
      <c r="AC15" s="626"/>
      <c r="AD15" s="627">
        <v>9407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186261</v>
      </c>
      <c r="BH15" s="624"/>
      <c r="BI15" s="624"/>
      <c r="BJ15" s="624"/>
      <c r="BK15" s="624"/>
      <c r="BL15" s="624"/>
      <c r="BM15" s="624"/>
      <c r="BN15" s="625"/>
      <c r="BO15" s="626">
        <v>7.5</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1356009</v>
      </c>
      <c r="CS15" s="624"/>
      <c r="CT15" s="624"/>
      <c r="CU15" s="624"/>
      <c r="CV15" s="624"/>
      <c r="CW15" s="624"/>
      <c r="CX15" s="624"/>
      <c r="CY15" s="625"/>
      <c r="CZ15" s="626">
        <v>15.5</v>
      </c>
      <c r="DA15" s="626"/>
      <c r="DB15" s="626"/>
      <c r="DC15" s="626"/>
      <c r="DD15" s="632">
        <v>247881</v>
      </c>
      <c r="DE15" s="624"/>
      <c r="DF15" s="624"/>
      <c r="DG15" s="624"/>
      <c r="DH15" s="624"/>
      <c r="DI15" s="624"/>
      <c r="DJ15" s="624"/>
      <c r="DK15" s="624"/>
      <c r="DL15" s="624"/>
      <c r="DM15" s="624"/>
      <c r="DN15" s="624"/>
      <c r="DO15" s="624"/>
      <c r="DP15" s="625"/>
      <c r="DQ15" s="632">
        <v>1116304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45754</v>
      </c>
      <c r="S16" s="624"/>
      <c r="T16" s="624"/>
      <c r="U16" s="624"/>
      <c r="V16" s="624"/>
      <c r="W16" s="624"/>
      <c r="X16" s="624"/>
      <c r="Y16" s="625"/>
      <c r="Z16" s="626">
        <v>0.5</v>
      </c>
      <c r="AA16" s="626"/>
      <c r="AB16" s="626"/>
      <c r="AC16" s="626"/>
      <c r="AD16" s="627">
        <v>45754</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4205</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2647</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134580</v>
      </c>
      <c r="S17" s="624"/>
      <c r="T17" s="624"/>
      <c r="U17" s="624"/>
      <c r="V17" s="624"/>
      <c r="W17" s="624"/>
      <c r="X17" s="624"/>
      <c r="Y17" s="625"/>
      <c r="Z17" s="626">
        <v>1.5</v>
      </c>
      <c r="AA17" s="626"/>
      <c r="AB17" s="626"/>
      <c r="AC17" s="626"/>
      <c r="AD17" s="627">
        <v>134580</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716756</v>
      </c>
      <c r="CS17" s="624"/>
      <c r="CT17" s="624"/>
      <c r="CU17" s="624"/>
      <c r="CV17" s="624"/>
      <c r="CW17" s="624"/>
      <c r="CX17" s="624"/>
      <c r="CY17" s="625"/>
      <c r="CZ17" s="626">
        <v>8.1999999999999993</v>
      </c>
      <c r="DA17" s="626"/>
      <c r="DB17" s="626"/>
      <c r="DC17" s="626"/>
      <c r="DD17" s="632" t="s">
        <v>121</v>
      </c>
      <c r="DE17" s="624"/>
      <c r="DF17" s="624"/>
      <c r="DG17" s="624"/>
      <c r="DH17" s="624"/>
      <c r="DI17" s="624"/>
      <c r="DJ17" s="624"/>
      <c r="DK17" s="624"/>
      <c r="DL17" s="624"/>
      <c r="DM17" s="624"/>
      <c r="DN17" s="624"/>
      <c r="DO17" s="624"/>
      <c r="DP17" s="625"/>
      <c r="DQ17" s="632">
        <v>708691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20094</v>
      </c>
      <c r="S18" s="624"/>
      <c r="T18" s="624"/>
      <c r="U18" s="624"/>
      <c r="V18" s="624"/>
      <c r="W18" s="624"/>
      <c r="X18" s="624"/>
      <c r="Y18" s="625"/>
      <c r="Z18" s="626">
        <v>0.2</v>
      </c>
      <c r="AA18" s="626"/>
      <c r="AB18" s="626"/>
      <c r="AC18" s="626"/>
      <c r="AD18" s="627">
        <v>20094</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73510</v>
      </c>
      <c r="S19" s="624"/>
      <c r="T19" s="624"/>
      <c r="U19" s="624"/>
      <c r="V19" s="624"/>
      <c r="W19" s="624"/>
      <c r="X19" s="624"/>
      <c r="Y19" s="625"/>
      <c r="Z19" s="626">
        <v>0.8</v>
      </c>
      <c r="AA19" s="626"/>
      <c r="AB19" s="626"/>
      <c r="AC19" s="626"/>
      <c r="AD19" s="627">
        <v>73510</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13823</v>
      </c>
      <c r="BH19" s="624"/>
      <c r="BI19" s="624"/>
      <c r="BJ19" s="624"/>
      <c r="BK19" s="624"/>
      <c r="BL19" s="624"/>
      <c r="BM19" s="624"/>
      <c r="BN19" s="625"/>
      <c r="BO19" s="626">
        <v>0.6</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40976</v>
      </c>
      <c r="S20" s="624"/>
      <c r="T20" s="624"/>
      <c r="U20" s="624"/>
      <c r="V20" s="624"/>
      <c r="W20" s="624"/>
      <c r="X20" s="624"/>
      <c r="Y20" s="625"/>
      <c r="Z20" s="626">
        <v>0.5</v>
      </c>
      <c r="AA20" s="626"/>
      <c r="AB20" s="626"/>
      <c r="AC20" s="626"/>
      <c r="AD20" s="627">
        <v>40976</v>
      </c>
      <c r="AE20" s="627"/>
      <c r="AF20" s="627"/>
      <c r="AG20" s="627"/>
      <c r="AH20" s="627"/>
      <c r="AI20" s="627"/>
      <c r="AJ20" s="627"/>
      <c r="AK20" s="627"/>
      <c r="AL20" s="628">
        <v>0.8</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13823</v>
      </c>
      <c r="BH20" s="624"/>
      <c r="BI20" s="624"/>
      <c r="BJ20" s="624"/>
      <c r="BK20" s="624"/>
      <c r="BL20" s="624"/>
      <c r="BM20" s="624"/>
      <c r="BN20" s="625"/>
      <c r="BO20" s="626">
        <v>0.6</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8747131</v>
      </c>
      <c r="CS20" s="624"/>
      <c r="CT20" s="624"/>
      <c r="CU20" s="624"/>
      <c r="CV20" s="624"/>
      <c r="CW20" s="624"/>
      <c r="CX20" s="624"/>
      <c r="CY20" s="625"/>
      <c r="CZ20" s="626">
        <v>100</v>
      </c>
      <c r="DA20" s="626"/>
      <c r="DB20" s="626"/>
      <c r="DC20" s="626"/>
      <c r="DD20" s="632">
        <v>877172</v>
      </c>
      <c r="DE20" s="624"/>
      <c r="DF20" s="624"/>
      <c r="DG20" s="624"/>
      <c r="DH20" s="624"/>
      <c r="DI20" s="624"/>
      <c r="DJ20" s="624"/>
      <c r="DK20" s="624"/>
      <c r="DL20" s="624"/>
      <c r="DM20" s="624"/>
      <c r="DN20" s="624"/>
      <c r="DO20" s="624"/>
      <c r="DP20" s="625"/>
      <c r="DQ20" s="632">
        <v>6075659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2152075</v>
      </c>
      <c r="S21" s="624"/>
      <c r="T21" s="624"/>
      <c r="U21" s="624"/>
      <c r="V21" s="624"/>
      <c r="W21" s="624"/>
      <c r="X21" s="624"/>
      <c r="Y21" s="625"/>
      <c r="Z21" s="626">
        <v>24</v>
      </c>
      <c r="AA21" s="626"/>
      <c r="AB21" s="626"/>
      <c r="AC21" s="626"/>
      <c r="AD21" s="627">
        <v>1862614</v>
      </c>
      <c r="AE21" s="627"/>
      <c r="AF21" s="627"/>
      <c r="AG21" s="627"/>
      <c r="AH21" s="627"/>
      <c r="AI21" s="627"/>
      <c r="AJ21" s="627"/>
      <c r="AK21" s="627"/>
      <c r="AL21" s="628">
        <v>36.200000000000003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13823</v>
      </c>
      <c r="BH21" s="624"/>
      <c r="BI21" s="624"/>
      <c r="BJ21" s="624"/>
      <c r="BK21" s="624"/>
      <c r="BL21" s="624"/>
      <c r="BM21" s="624"/>
      <c r="BN21" s="625"/>
      <c r="BO21" s="626">
        <v>0.6</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1862614</v>
      </c>
      <c r="S22" s="624"/>
      <c r="T22" s="624"/>
      <c r="U22" s="624"/>
      <c r="V22" s="624"/>
      <c r="W22" s="624"/>
      <c r="X22" s="624"/>
      <c r="Y22" s="625"/>
      <c r="Z22" s="626">
        <v>20.8</v>
      </c>
      <c r="AA22" s="626"/>
      <c r="AB22" s="626"/>
      <c r="AC22" s="626"/>
      <c r="AD22" s="627">
        <v>1862614</v>
      </c>
      <c r="AE22" s="627"/>
      <c r="AF22" s="627"/>
      <c r="AG22" s="627"/>
      <c r="AH22" s="627"/>
      <c r="AI22" s="627"/>
      <c r="AJ22" s="627"/>
      <c r="AK22" s="627"/>
      <c r="AL22" s="628">
        <v>36.200000000000003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195435</v>
      </c>
      <c r="S23" s="624"/>
      <c r="T23" s="624"/>
      <c r="U23" s="624"/>
      <c r="V23" s="624"/>
      <c r="W23" s="624"/>
      <c r="X23" s="624"/>
      <c r="Y23" s="625"/>
      <c r="Z23" s="626">
        <v>2.2000000000000002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v>94026</v>
      </c>
      <c r="S24" s="624"/>
      <c r="T24" s="624"/>
      <c r="U24" s="624"/>
      <c r="V24" s="624"/>
      <c r="W24" s="624"/>
      <c r="X24" s="624"/>
      <c r="Y24" s="625"/>
      <c r="Z24" s="626">
        <v>1.1000000000000001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3399089</v>
      </c>
      <c r="CS24" s="613"/>
      <c r="CT24" s="613"/>
      <c r="CU24" s="613"/>
      <c r="CV24" s="613"/>
      <c r="CW24" s="613"/>
      <c r="CX24" s="613"/>
      <c r="CY24" s="614"/>
      <c r="CZ24" s="617">
        <v>38.9</v>
      </c>
      <c r="DA24" s="618"/>
      <c r="DB24" s="618"/>
      <c r="DC24" s="634"/>
      <c r="DD24" s="653">
        <v>2284287</v>
      </c>
      <c r="DE24" s="613"/>
      <c r="DF24" s="613"/>
      <c r="DG24" s="613"/>
      <c r="DH24" s="613"/>
      <c r="DI24" s="613"/>
      <c r="DJ24" s="613"/>
      <c r="DK24" s="614"/>
      <c r="DL24" s="653">
        <v>1975051</v>
      </c>
      <c r="DM24" s="613"/>
      <c r="DN24" s="613"/>
      <c r="DO24" s="613"/>
      <c r="DP24" s="613"/>
      <c r="DQ24" s="613"/>
      <c r="DR24" s="613"/>
      <c r="DS24" s="613"/>
      <c r="DT24" s="613"/>
      <c r="DU24" s="613"/>
      <c r="DV24" s="614"/>
      <c r="DW24" s="617">
        <v>38.299999999999997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5428542</v>
      </c>
      <c r="S25" s="624"/>
      <c r="T25" s="624"/>
      <c r="U25" s="624"/>
      <c r="V25" s="624"/>
      <c r="W25" s="624"/>
      <c r="X25" s="624"/>
      <c r="Y25" s="625"/>
      <c r="Z25" s="626">
        <v>60.6</v>
      </c>
      <c r="AA25" s="626"/>
      <c r="AB25" s="626"/>
      <c r="AC25" s="626"/>
      <c r="AD25" s="627">
        <v>5139081</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1497194</v>
      </c>
      <c r="CS25" s="654"/>
      <c r="CT25" s="654"/>
      <c r="CU25" s="654"/>
      <c r="CV25" s="654"/>
      <c r="CW25" s="654"/>
      <c r="CX25" s="654"/>
      <c r="CY25" s="655"/>
      <c r="CZ25" s="628">
        <v>17.100000000000001</v>
      </c>
      <c r="DA25" s="656"/>
      <c r="DB25" s="656"/>
      <c r="DC25" s="658"/>
      <c r="DD25" s="632">
        <v>1364229</v>
      </c>
      <c r="DE25" s="654"/>
      <c r="DF25" s="654"/>
      <c r="DG25" s="654"/>
      <c r="DH25" s="654"/>
      <c r="DI25" s="654"/>
      <c r="DJ25" s="654"/>
      <c r="DK25" s="655"/>
      <c r="DL25" s="632">
        <v>1071004</v>
      </c>
      <c r="DM25" s="654"/>
      <c r="DN25" s="654"/>
      <c r="DO25" s="654"/>
      <c r="DP25" s="654"/>
      <c r="DQ25" s="654"/>
      <c r="DR25" s="654"/>
      <c r="DS25" s="654"/>
      <c r="DT25" s="654"/>
      <c r="DU25" s="654"/>
      <c r="DV25" s="655"/>
      <c r="DW25" s="628">
        <v>20.8</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1630</v>
      </c>
      <c r="S26" s="624"/>
      <c r="T26" s="624"/>
      <c r="U26" s="624"/>
      <c r="V26" s="624"/>
      <c r="W26" s="624"/>
      <c r="X26" s="624"/>
      <c r="Y26" s="625"/>
      <c r="Z26" s="626">
        <v>0</v>
      </c>
      <c r="AA26" s="626"/>
      <c r="AB26" s="626"/>
      <c r="AC26" s="626"/>
      <c r="AD26" s="627">
        <v>1630</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929043</v>
      </c>
      <c r="CS26" s="624"/>
      <c r="CT26" s="624"/>
      <c r="CU26" s="624"/>
      <c r="CV26" s="624"/>
      <c r="CW26" s="624"/>
      <c r="CX26" s="624"/>
      <c r="CY26" s="625"/>
      <c r="CZ26" s="628">
        <v>10.6</v>
      </c>
      <c r="DA26" s="656"/>
      <c r="DB26" s="656"/>
      <c r="DC26" s="658"/>
      <c r="DD26" s="632">
        <v>845787</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12499</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2473244</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1185139</v>
      </c>
      <c r="CS27" s="654"/>
      <c r="CT27" s="654"/>
      <c r="CU27" s="654"/>
      <c r="CV27" s="654"/>
      <c r="CW27" s="654"/>
      <c r="CX27" s="654"/>
      <c r="CY27" s="655"/>
      <c r="CZ27" s="628">
        <v>13.5</v>
      </c>
      <c r="DA27" s="656"/>
      <c r="DB27" s="656"/>
      <c r="DC27" s="658"/>
      <c r="DD27" s="632">
        <v>211367</v>
      </c>
      <c r="DE27" s="654"/>
      <c r="DF27" s="654"/>
      <c r="DG27" s="654"/>
      <c r="DH27" s="654"/>
      <c r="DI27" s="654"/>
      <c r="DJ27" s="654"/>
      <c r="DK27" s="655"/>
      <c r="DL27" s="632">
        <v>195566</v>
      </c>
      <c r="DM27" s="654"/>
      <c r="DN27" s="654"/>
      <c r="DO27" s="654"/>
      <c r="DP27" s="654"/>
      <c r="DQ27" s="654"/>
      <c r="DR27" s="654"/>
      <c r="DS27" s="654"/>
      <c r="DT27" s="654"/>
      <c r="DU27" s="654"/>
      <c r="DV27" s="655"/>
      <c r="DW27" s="628">
        <v>3.8</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86605</v>
      </c>
      <c r="S28" s="624"/>
      <c r="T28" s="624"/>
      <c r="U28" s="624"/>
      <c r="V28" s="624"/>
      <c r="W28" s="624"/>
      <c r="X28" s="624"/>
      <c r="Y28" s="625"/>
      <c r="Z28" s="626">
        <v>1</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716756</v>
      </c>
      <c r="CS28" s="624"/>
      <c r="CT28" s="624"/>
      <c r="CU28" s="624"/>
      <c r="CV28" s="624"/>
      <c r="CW28" s="624"/>
      <c r="CX28" s="624"/>
      <c r="CY28" s="625"/>
      <c r="CZ28" s="628">
        <v>8.1999999999999993</v>
      </c>
      <c r="DA28" s="656"/>
      <c r="DB28" s="656"/>
      <c r="DC28" s="658"/>
      <c r="DD28" s="632">
        <v>708691</v>
      </c>
      <c r="DE28" s="624"/>
      <c r="DF28" s="624"/>
      <c r="DG28" s="624"/>
      <c r="DH28" s="624"/>
      <c r="DI28" s="624"/>
      <c r="DJ28" s="624"/>
      <c r="DK28" s="625"/>
      <c r="DL28" s="632">
        <v>708481</v>
      </c>
      <c r="DM28" s="624"/>
      <c r="DN28" s="624"/>
      <c r="DO28" s="624"/>
      <c r="DP28" s="624"/>
      <c r="DQ28" s="624"/>
      <c r="DR28" s="624"/>
      <c r="DS28" s="624"/>
      <c r="DT28" s="624"/>
      <c r="DU28" s="624"/>
      <c r="DV28" s="625"/>
      <c r="DW28" s="628">
        <v>13.7</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7077</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716316</v>
      </c>
      <c r="CS29" s="654"/>
      <c r="CT29" s="654"/>
      <c r="CU29" s="654"/>
      <c r="CV29" s="654"/>
      <c r="CW29" s="654"/>
      <c r="CX29" s="654"/>
      <c r="CY29" s="655"/>
      <c r="CZ29" s="628">
        <v>8.1999999999999993</v>
      </c>
      <c r="DA29" s="656"/>
      <c r="DB29" s="656"/>
      <c r="DC29" s="658"/>
      <c r="DD29" s="632">
        <v>708251</v>
      </c>
      <c r="DE29" s="654"/>
      <c r="DF29" s="654"/>
      <c r="DG29" s="654"/>
      <c r="DH29" s="654"/>
      <c r="DI29" s="654"/>
      <c r="DJ29" s="654"/>
      <c r="DK29" s="655"/>
      <c r="DL29" s="632">
        <v>708041</v>
      </c>
      <c r="DM29" s="654"/>
      <c r="DN29" s="654"/>
      <c r="DO29" s="654"/>
      <c r="DP29" s="654"/>
      <c r="DQ29" s="654"/>
      <c r="DR29" s="654"/>
      <c r="DS29" s="654"/>
      <c r="DT29" s="654"/>
      <c r="DU29" s="654"/>
      <c r="DV29" s="655"/>
      <c r="DW29" s="628">
        <v>13.7</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1348564</v>
      </c>
      <c r="S30" s="624"/>
      <c r="T30" s="624"/>
      <c r="U30" s="624"/>
      <c r="V30" s="624"/>
      <c r="W30" s="624"/>
      <c r="X30" s="624"/>
      <c r="Y30" s="625"/>
      <c r="Z30" s="626">
        <v>15.1</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664839</v>
      </c>
      <c r="CS30" s="624"/>
      <c r="CT30" s="624"/>
      <c r="CU30" s="624"/>
      <c r="CV30" s="624"/>
      <c r="CW30" s="624"/>
      <c r="CX30" s="624"/>
      <c r="CY30" s="625"/>
      <c r="CZ30" s="628">
        <v>7.6</v>
      </c>
      <c r="DA30" s="656"/>
      <c r="DB30" s="656"/>
      <c r="DC30" s="658"/>
      <c r="DD30" s="632">
        <v>656774</v>
      </c>
      <c r="DE30" s="624"/>
      <c r="DF30" s="624"/>
      <c r="DG30" s="624"/>
      <c r="DH30" s="624"/>
      <c r="DI30" s="624"/>
      <c r="DJ30" s="624"/>
      <c r="DK30" s="625"/>
      <c r="DL30" s="632">
        <v>656564</v>
      </c>
      <c r="DM30" s="624"/>
      <c r="DN30" s="624"/>
      <c r="DO30" s="624"/>
      <c r="DP30" s="624"/>
      <c r="DQ30" s="624"/>
      <c r="DR30" s="624"/>
      <c r="DS30" s="624"/>
      <c r="DT30" s="624"/>
      <c r="DU30" s="624"/>
      <c r="DV30" s="625"/>
      <c r="DW30" s="628">
        <v>12.7</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99.3</v>
      </c>
      <c r="BH31" s="677"/>
      <c r="BI31" s="677"/>
      <c r="BJ31" s="677"/>
      <c r="BK31" s="677"/>
      <c r="BL31" s="677"/>
      <c r="BM31" s="618">
        <v>96.9</v>
      </c>
      <c r="BN31" s="677"/>
      <c r="BO31" s="677"/>
      <c r="BP31" s="677"/>
      <c r="BQ31" s="678"/>
      <c r="BR31" s="676">
        <v>99.5</v>
      </c>
      <c r="BS31" s="677"/>
      <c r="BT31" s="677"/>
      <c r="BU31" s="677"/>
      <c r="BV31" s="677"/>
      <c r="BW31" s="677"/>
      <c r="BX31" s="618">
        <v>97.2</v>
      </c>
      <c r="BY31" s="677"/>
      <c r="BZ31" s="677"/>
      <c r="CA31" s="677"/>
      <c r="CB31" s="678"/>
      <c r="CD31" s="663"/>
      <c r="CE31" s="664"/>
      <c r="CF31" s="620" t="s">
        <v>301</v>
      </c>
      <c r="CG31" s="621"/>
      <c r="CH31" s="621"/>
      <c r="CI31" s="621"/>
      <c r="CJ31" s="621"/>
      <c r="CK31" s="621"/>
      <c r="CL31" s="621"/>
      <c r="CM31" s="621"/>
      <c r="CN31" s="621"/>
      <c r="CO31" s="621"/>
      <c r="CP31" s="621"/>
      <c r="CQ31" s="622"/>
      <c r="CR31" s="623">
        <v>51477</v>
      </c>
      <c r="CS31" s="654"/>
      <c r="CT31" s="654"/>
      <c r="CU31" s="654"/>
      <c r="CV31" s="654"/>
      <c r="CW31" s="654"/>
      <c r="CX31" s="654"/>
      <c r="CY31" s="655"/>
      <c r="CZ31" s="628">
        <v>0.6</v>
      </c>
      <c r="DA31" s="656"/>
      <c r="DB31" s="656"/>
      <c r="DC31" s="658"/>
      <c r="DD31" s="632">
        <v>51477</v>
      </c>
      <c r="DE31" s="654"/>
      <c r="DF31" s="654"/>
      <c r="DG31" s="654"/>
      <c r="DH31" s="654"/>
      <c r="DI31" s="654"/>
      <c r="DJ31" s="654"/>
      <c r="DK31" s="655"/>
      <c r="DL31" s="632">
        <v>51477</v>
      </c>
      <c r="DM31" s="654"/>
      <c r="DN31" s="654"/>
      <c r="DO31" s="654"/>
      <c r="DP31" s="654"/>
      <c r="DQ31" s="654"/>
      <c r="DR31" s="654"/>
      <c r="DS31" s="654"/>
      <c r="DT31" s="654"/>
      <c r="DU31" s="654"/>
      <c r="DV31" s="655"/>
      <c r="DW31" s="628">
        <v>1</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660813</v>
      </c>
      <c r="S32" s="624"/>
      <c r="T32" s="624"/>
      <c r="U32" s="624"/>
      <c r="V32" s="624"/>
      <c r="W32" s="624"/>
      <c r="X32" s="624"/>
      <c r="Y32" s="625"/>
      <c r="Z32" s="626">
        <v>7.4</v>
      </c>
      <c r="AA32" s="626"/>
      <c r="AB32" s="626"/>
      <c r="AC32" s="626"/>
      <c r="AD32" s="627" t="s">
        <v>121</v>
      </c>
      <c r="AE32" s="627"/>
      <c r="AF32" s="627"/>
      <c r="AG32" s="627"/>
      <c r="AH32" s="627"/>
      <c r="AI32" s="627"/>
      <c r="AJ32" s="627"/>
      <c r="AK32" s="627"/>
      <c r="AL32" s="628" t="s">
        <v>121</v>
      </c>
      <c r="AM32" s="629"/>
      <c r="AN32" s="629"/>
      <c r="AO32" s="630"/>
      <c r="AP32" s="669"/>
      <c r="AQ32" s="670"/>
      <c r="AR32" s="670"/>
      <c r="AS32" s="670"/>
      <c r="AT32" s="674"/>
      <c r="AU32" s="202" t="s">
        <v>303</v>
      </c>
      <c r="AX32" s="620" t="s">
        <v>304</v>
      </c>
      <c r="AY32" s="621"/>
      <c r="AZ32" s="621"/>
      <c r="BA32" s="621"/>
      <c r="BB32" s="621"/>
      <c r="BC32" s="621"/>
      <c r="BD32" s="621"/>
      <c r="BE32" s="621"/>
      <c r="BF32" s="622"/>
      <c r="BG32" s="679">
        <v>99.3</v>
      </c>
      <c r="BH32" s="654"/>
      <c r="BI32" s="654"/>
      <c r="BJ32" s="654"/>
      <c r="BK32" s="654"/>
      <c r="BL32" s="654"/>
      <c r="BM32" s="629">
        <v>97.8</v>
      </c>
      <c r="BN32" s="654"/>
      <c r="BO32" s="654"/>
      <c r="BP32" s="654"/>
      <c r="BQ32" s="680"/>
      <c r="BR32" s="679">
        <v>99.6</v>
      </c>
      <c r="BS32" s="654"/>
      <c r="BT32" s="654"/>
      <c r="BU32" s="654"/>
      <c r="BV32" s="654"/>
      <c r="BW32" s="654"/>
      <c r="BX32" s="629">
        <v>97.9</v>
      </c>
      <c r="BY32" s="654"/>
      <c r="BZ32" s="654"/>
      <c r="CA32" s="654"/>
      <c r="CB32" s="680"/>
      <c r="CD32" s="665"/>
      <c r="CE32" s="666"/>
      <c r="CF32" s="620" t="s">
        <v>305</v>
      </c>
      <c r="CG32" s="621"/>
      <c r="CH32" s="621"/>
      <c r="CI32" s="621"/>
      <c r="CJ32" s="621"/>
      <c r="CK32" s="621"/>
      <c r="CL32" s="621"/>
      <c r="CM32" s="621"/>
      <c r="CN32" s="621"/>
      <c r="CO32" s="621"/>
      <c r="CP32" s="621"/>
      <c r="CQ32" s="622"/>
      <c r="CR32" s="623">
        <v>440</v>
      </c>
      <c r="CS32" s="624"/>
      <c r="CT32" s="624"/>
      <c r="CU32" s="624"/>
      <c r="CV32" s="624"/>
      <c r="CW32" s="624"/>
      <c r="CX32" s="624"/>
      <c r="CY32" s="625"/>
      <c r="CZ32" s="628">
        <v>0</v>
      </c>
      <c r="DA32" s="656"/>
      <c r="DB32" s="656"/>
      <c r="DC32" s="658"/>
      <c r="DD32" s="632">
        <v>440</v>
      </c>
      <c r="DE32" s="624"/>
      <c r="DF32" s="624"/>
      <c r="DG32" s="624"/>
      <c r="DH32" s="624"/>
      <c r="DI32" s="624"/>
      <c r="DJ32" s="624"/>
      <c r="DK32" s="625"/>
      <c r="DL32" s="632">
        <v>440</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5243</v>
      </c>
      <c r="S33" s="624"/>
      <c r="T33" s="624"/>
      <c r="U33" s="624"/>
      <c r="V33" s="624"/>
      <c r="W33" s="624"/>
      <c r="X33" s="624"/>
      <c r="Y33" s="625"/>
      <c r="Z33" s="626">
        <v>0.1</v>
      </c>
      <c r="AA33" s="626"/>
      <c r="AB33" s="626"/>
      <c r="AC33" s="626"/>
      <c r="AD33" s="627" t="s">
        <v>121</v>
      </c>
      <c r="AE33" s="627"/>
      <c r="AF33" s="627"/>
      <c r="AG33" s="627"/>
      <c r="AH33" s="627"/>
      <c r="AI33" s="627"/>
      <c r="AJ33" s="627"/>
      <c r="AK33" s="627"/>
      <c r="AL33" s="628" t="s">
        <v>121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99.2</v>
      </c>
      <c r="BH33" s="682"/>
      <c r="BI33" s="682"/>
      <c r="BJ33" s="682"/>
      <c r="BK33" s="682"/>
      <c r="BL33" s="682"/>
      <c r="BM33" s="683">
        <v>96.1</v>
      </c>
      <c r="BN33" s="682"/>
      <c r="BO33" s="682"/>
      <c r="BP33" s="682"/>
      <c r="BQ33" s="684"/>
      <c r="BR33" s="681">
        <v>99.4</v>
      </c>
      <c r="BS33" s="682"/>
      <c r="BT33" s="682"/>
      <c r="BU33" s="682"/>
      <c r="BV33" s="682"/>
      <c r="BW33" s="682"/>
      <c r="BX33" s="683">
        <v>96.5</v>
      </c>
      <c r="BY33" s="682"/>
      <c r="BZ33" s="682"/>
      <c r="CA33" s="682"/>
      <c r="CB33" s="684"/>
      <c r="CD33" s="620" t="s">
        <v>308</v>
      </c>
      <c r="CE33" s="621"/>
      <c r="CF33" s="621"/>
      <c r="CG33" s="621"/>
      <c r="CH33" s="621"/>
      <c r="CI33" s="621"/>
      <c r="CJ33" s="621"/>
      <c r="CK33" s="621"/>
      <c r="CL33" s="621"/>
      <c r="CM33" s="621"/>
      <c r="CN33" s="621"/>
      <c r="CO33" s="621"/>
      <c r="CP33" s="621"/>
      <c r="CQ33" s="622"/>
      <c r="CR33" s="623">
        <v>4466665</v>
      </c>
      <c r="CS33" s="654"/>
      <c r="CT33" s="654"/>
      <c r="CU33" s="654"/>
      <c r="CV33" s="654"/>
      <c r="CW33" s="654"/>
      <c r="CX33" s="654"/>
      <c r="CY33" s="655"/>
      <c r="CZ33" s="628">
        <v>51.1</v>
      </c>
      <c r="DA33" s="656"/>
      <c r="DB33" s="656"/>
      <c r="DC33" s="658"/>
      <c r="DD33" s="632">
        <v>3375995</v>
      </c>
      <c r="DE33" s="654"/>
      <c r="DF33" s="654"/>
      <c r="DG33" s="654"/>
      <c r="DH33" s="654"/>
      <c r="DI33" s="654"/>
      <c r="DJ33" s="654"/>
      <c r="DK33" s="655"/>
      <c r="DL33" s="632">
        <v>2467141</v>
      </c>
      <c r="DM33" s="654"/>
      <c r="DN33" s="654"/>
      <c r="DO33" s="654"/>
      <c r="DP33" s="654"/>
      <c r="DQ33" s="654"/>
      <c r="DR33" s="654"/>
      <c r="DS33" s="654"/>
      <c r="DT33" s="654"/>
      <c r="DU33" s="654"/>
      <c r="DV33" s="655"/>
      <c r="DW33" s="628">
        <v>47.8</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74998</v>
      </c>
      <c r="S34" s="624"/>
      <c r="T34" s="624"/>
      <c r="U34" s="624"/>
      <c r="V34" s="624"/>
      <c r="W34" s="624"/>
      <c r="X34" s="624"/>
      <c r="Y34" s="625"/>
      <c r="Z34" s="626">
        <v>0.8</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1531543</v>
      </c>
      <c r="CS34" s="624"/>
      <c r="CT34" s="624"/>
      <c r="CU34" s="624"/>
      <c r="CV34" s="624"/>
      <c r="CW34" s="624"/>
      <c r="CX34" s="624"/>
      <c r="CY34" s="625"/>
      <c r="CZ34" s="628">
        <v>17.5</v>
      </c>
      <c r="DA34" s="656"/>
      <c r="DB34" s="656"/>
      <c r="DC34" s="658"/>
      <c r="DD34" s="632">
        <v>1219485</v>
      </c>
      <c r="DE34" s="624"/>
      <c r="DF34" s="624"/>
      <c r="DG34" s="624"/>
      <c r="DH34" s="624"/>
      <c r="DI34" s="624"/>
      <c r="DJ34" s="624"/>
      <c r="DK34" s="625"/>
      <c r="DL34" s="632">
        <v>811008</v>
      </c>
      <c r="DM34" s="624"/>
      <c r="DN34" s="624"/>
      <c r="DO34" s="624"/>
      <c r="DP34" s="624"/>
      <c r="DQ34" s="624"/>
      <c r="DR34" s="624"/>
      <c r="DS34" s="624"/>
      <c r="DT34" s="624"/>
      <c r="DU34" s="624"/>
      <c r="DV34" s="625"/>
      <c r="DW34" s="628">
        <v>15.7</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584720</v>
      </c>
      <c r="S35" s="624"/>
      <c r="T35" s="624"/>
      <c r="U35" s="624"/>
      <c r="V35" s="624"/>
      <c r="W35" s="624"/>
      <c r="X35" s="624"/>
      <c r="Y35" s="625"/>
      <c r="Z35" s="626">
        <v>6.5</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49018</v>
      </c>
      <c r="CS35" s="654"/>
      <c r="CT35" s="654"/>
      <c r="CU35" s="654"/>
      <c r="CV35" s="654"/>
      <c r="CW35" s="654"/>
      <c r="CX35" s="654"/>
      <c r="CY35" s="655"/>
      <c r="CZ35" s="628">
        <v>0.6</v>
      </c>
      <c r="DA35" s="656"/>
      <c r="DB35" s="656"/>
      <c r="DC35" s="658"/>
      <c r="DD35" s="632">
        <v>44382</v>
      </c>
      <c r="DE35" s="654"/>
      <c r="DF35" s="654"/>
      <c r="DG35" s="654"/>
      <c r="DH35" s="654"/>
      <c r="DI35" s="654"/>
      <c r="DJ35" s="654"/>
      <c r="DK35" s="655"/>
      <c r="DL35" s="632">
        <v>43591</v>
      </c>
      <c r="DM35" s="654"/>
      <c r="DN35" s="654"/>
      <c r="DO35" s="654"/>
      <c r="DP35" s="654"/>
      <c r="DQ35" s="654"/>
      <c r="DR35" s="654"/>
      <c r="DS35" s="654"/>
      <c r="DT35" s="654"/>
      <c r="DU35" s="654"/>
      <c r="DV35" s="655"/>
      <c r="DW35" s="628">
        <v>0.8</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245115</v>
      </c>
      <c r="S36" s="624"/>
      <c r="T36" s="624"/>
      <c r="U36" s="624"/>
      <c r="V36" s="624"/>
      <c r="W36" s="624"/>
      <c r="X36" s="624"/>
      <c r="Y36" s="625"/>
      <c r="Z36" s="626">
        <v>2.7</v>
      </c>
      <c r="AA36" s="626"/>
      <c r="AB36" s="626"/>
      <c r="AC36" s="626"/>
      <c r="AD36" s="627" t="s">
        <v>121</v>
      </c>
      <c r="AE36" s="627"/>
      <c r="AF36" s="627"/>
      <c r="AG36" s="627"/>
      <c r="AH36" s="627"/>
      <c r="AI36" s="627"/>
      <c r="AJ36" s="627"/>
      <c r="AK36" s="627"/>
      <c r="AL36" s="628" t="s">
        <v>121</v>
      </c>
      <c r="AM36" s="629"/>
      <c r="AN36" s="629"/>
      <c r="AO36" s="630"/>
      <c r="AP36" s="210"/>
      <c r="AQ36" s="685" t="s">
        <v>316</v>
      </c>
      <c r="AR36" s="686"/>
      <c r="AS36" s="686"/>
      <c r="AT36" s="686"/>
      <c r="AU36" s="686"/>
      <c r="AV36" s="686"/>
      <c r="AW36" s="686"/>
      <c r="AX36" s="686"/>
      <c r="AY36" s="687"/>
      <c r="AZ36" s="612">
        <v>1012211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14304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1966983</v>
      </c>
      <c r="CS36" s="624"/>
      <c r="CT36" s="624"/>
      <c r="CU36" s="624"/>
      <c r="CV36" s="624"/>
      <c r="CW36" s="624"/>
      <c r="CX36" s="624"/>
      <c r="CY36" s="625"/>
      <c r="CZ36" s="628">
        <v>22.5</v>
      </c>
      <c r="DA36" s="656"/>
      <c r="DB36" s="656"/>
      <c r="DC36" s="658"/>
      <c r="DD36" s="632">
        <v>1452699</v>
      </c>
      <c r="DE36" s="624"/>
      <c r="DF36" s="624"/>
      <c r="DG36" s="624"/>
      <c r="DH36" s="624"/>
      <c r="DI36" s="624"/>
      <c r="DJ36" s="624"/>
      <c r="DK36" s="625"/>
      <c r="DL36" s="632">
        <v>1099805</v>
      </c>
      <c r="DM36" s="624"/>
      <c r="DN36" s="624"/>
      <c r="DO36" s="624"/>
      <c r="DP36" s="624"/>
      <c r="DQ36" s="624"/>
      <c r="DR36" s="624"/>
      <c r="DS36" s="624"/>
      <c r="DT36" s="624"/>
      <c r="DU36" s="624"/>
      <c r="DV36" s="625"/>
      <c r="DW36" s="628">
        <v>21.3</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84665</v>
      </c>
      <c r="S37" s="624"/>
      <c r="T37" s="624"/>
      <c r="U37" s="624"/>
      <c r="V37" s="624"/>
      <c r="W37" s="624"/>
      <c r="X37" s="624"/>
      <c r="Y37" s="625"/>
      <c r="Z37" s="626">
        <v>0.9</v>
      </c>
      <c r="AA37" s="626"/>
      <c r="AB37" s="626"/>
      <c r="AC37" s="626"/>
      <c r="AD37" s="627" t="s">
        <v>121</v>
      </c>
      <c r="AE37" s="627"/>
      <c r="AF37" s="627"/>
      <c r="AG37" s="627"/>
      <c r="AH37" s="627"/>
      <c r="AI37" s="627"/>
      <c r="AJ37" s="627"/>
      <c r="AK37" s="627"/>
      <c r="AL37" s="628" t="s">
        <v>121</v>
      </c>
      <c r="AM37" s="629"/>
      <c r="AN37" s="629"/>
      <c r="AO37" s="630"/>
      <c r="AQ37" s="689" t="s">
        <v>320</v>
      </c>
      <c r="AR37" s="690"/>
      <c r="AS37" s="690"/>
      <c r="AT37" s="690"/>
      <c r="AU37" s="690"/>
      <c r="AV37" s="690"/>
      <c r="AW37" s="690"/>
      <c r="AX37" s="690"/>
      <c r="AY37" s="691"/>
      <c r="AZ37" s="623">
        <v>353000</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-3919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507283</v>
      </c>
      <c r="CS37" s="654"/>
      <c r="CT37" s="654"/>
      <c r="CU37" s="654"/>
      <c r="CV37" s="654"/>
      <c r="CW37" s="654"/>
      <c r="CX37" s="654"/>
      <c r="CY37" s="655"/>
      <c r="CZ37" s="628">
        <v>5.8</v>
      </c>
      <c r="DA37" s="656"/>
      <c r="DB37" s="656"/>
      <c r="DC37" s="658"/>
      <c r="DD37" s="632">
        <v>497334</v>
      </c>
      <c r="DE37" s="654"/>
      <c r="DF37" s="654"/>
      <c r="DG37" s="654"/>
      <c r="DH37" s="654"/>
      <c r="DI37" s="654"/>
      <c r="DJ37" s="654"/>
      <c r="DK37" s="655"/>
      <c r="DL37" s="632">
        <v>426950</v>
      </c>
      <c r="DM37" s="654"/>
      <c r="DN37" s="654"/>
      <c r="DO37" s="654"/>
      <c r="DP37" s="654"/>
      <c r="DQ37" s="654"/>
      <c r="DR37" s="654"/>
      <c r="DS37" s="654"/>
      <c r="DT37" s="654"/>
      <c r="DU37" s="654"/>
      <c r="DV37" s="655"/>
      <c r="DW37" s="628">
        <v>8.3000000000000007</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411156</v>
      </c>
      <c r="S38" s="624"/>
      <c r="T38" s="624"/>
      <c r="U38" s="624"/>
      <c r="V38" s="624"/>
      <c r="W38" s="624"/>
      <c r="X38" s="624"/>
      <c r="Y38" s="625"/>
      <c r="Z38" s="626">
        <v>4.5999999999999996</v>
      </c>
      <c r="AA38" s="626"/>
      <c r="AB38" s="626"/>
      <c r="AC38" s="626"/>
      <c r="AD38" s="627" t="s">
        <v>121</v>
      </c>
      <c r="AE38" s="627"/>
      <c r="AF38" s="627"/>
      <c r="AG38" s="627"/>
      <c r="AH38" s="627"/>
      <c r="AI38" s="627"/>
      <c r="AJ38" s="627"/>
      <c r="AK38" s="627"/>
      <c r="AL38" s="628" t="s">
        <v>121</v>
      </c>
      <c r="AM38" s="629"/>
      <c r="AN38" s="629"/>
      <c r="AO38" s="630"/>
      <c r="AQ38" s="689" t="s">
        <v>324</v>
      </c>
      <c r="AR38" s="690"/>
      <c r="AS38" s="690"/>
      <c r="AT38" s="690"/>
      <c r="AU38" s="690"/>
      <c r="AV38" s="690"/>
      <c r="AW38" s="690"/>
      <c r="AX38" s="690"/>
      <c r="AY38" s="691"/>
      <c r="AZ38" s="623">
        <v>33000</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2116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626211</v>
      </c>
      <c r="CS38" s="624"/>
      <c r="CT38" s="624"/>
      <c r="CU38" s="624"/>
      <c r="CV38" s="624"/>
      <c r="CW38" s="624"/>
      <c r="CX38" s="624"/>
      <c r="CY38" s="625"/>
      <c r="CZ38" s="628">
        <v>7.2</v>
      </c>
      <c r="DA38" s="656"/>
      <c r="DB38" s="656"/>
      <c r="DC38" s="658"/>
      <c r="DD38" s="632">
        <v>507943</v>
      </c>
      <c r="DE38" s="624"/>
      <c r="DF38" s="624"/>
      <c r="DG38" s="624"/>
      <c r="DH38" s="624"/>
      <c r="DI38" s="624"/>
      <c r="DJ38" s="624"/>
      <c r="DK38" s="625"/>
      <c r="DL38" s="632">
        <v>507937</v>
      </c>
      <c r="DM38" s="624"/>
      <c r="DN38" s="624"/>
      <c r="DO38" s="624"/>
      <c r="DP38" s="624"/>
      <c r="DQ38" s="624"/>
      <c r="DR38" s="624"/>
      <c r="DS38" s="624"/>
      <c r="DT38" s="624"/>
      <c r="DU38" s="624"/>
      <c r="DV38" s="625"/>
      <c r="DW38" s="628">
        <v>9.8000000000000007</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328</v>
      </c>
      <c r="AR39" s="690"/>
      <c r="AS39" s="690"/>
      <c r="AT39" s="690"/>
      <c r="AU39" s="690"/>
      <c r="AV39" s="690"/>
      <c r="AW39" s="690"/>
      <c r="AX39" s="690"/>
      <c r="AY39" s="691"/>
      <c r="AZ39" s="623" t="s">
        <v>121</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3234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275675</v>
      </c>
      <c r="CS39" s="654"/>
      <c r="CT39" s="654"/>
      <c r="CU39" s="654"/>
      <c r="CV39" s="654"/>
      <c r="CW39" s="654"/>
      <c r="CX39" s="654"/>
      <c r="CY39" s="655"/>
      <c r="CZ39" s="628">
        <v>3.2</v>
      </c>
      <c r="DA39" s="656"/>
      <c r="DB39" s="656"/>
      <c r="DC39" s="658"/>
      <c r="DD39" s="632">
        <v>146251</v>
      </c>
      <c r="DE39" s="654"/>
      <c r="DF39" s="654"/>
      <c r="DG39" s="654"/>
      <c r="DH39" s="654"/>
      <c r="DI39" s="654"/>
      <c r="DJ39" s="654"/>
      <c r="DK39" s="655"/>
      <c r="DL39" s="632" t="s">
        <v>121</v>
      </c>
      <c r="DM39" s="654"/>
      <c r="DN39" s="654"/>
      <c r="DO39" s="654"/>
      <c r="DP39" s="654"/>
      <c r="DQ39" s="654"/>
      <c r="DR39" s="654"/>
      <c r="DS39" s="654"/>
      <c r="DT39" s="654"/>
      <c r="DU39" s="654"/>
      <c r="DV39" s="655"/>
      <c r="DW39" s="628" t="s">
        <v>121</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v>20156</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9" t="s">
        <v>332</v>
      </c>
      <c r="AR40" s="690"/>
      <c r="AS40" s="690"/>
      <c r="AT40" s="690"/>
      <c r="AU40" s="690"/>
      <c r="AV40" s="690"/>
      <c r="AW40" s="690"/>
      <c r="AX40" s="690"/>
      <c r="AY40" s="691"/>
      <c r="AZ40" s="623" t="s">
        <v>121</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92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17235</v>
      </c>
      <c r="CS40" s="624"/>
      <c r="CT40" s="624"/>
      <c r="CU40" s="624"/>
      <c r="CV40" s="624"/>
      <c r="CW40" s="624"/>
      <c r="CX40" s="624"/>
      <c r="CY40" s="625"/>
      <c r="CZ40" s="628">
        <v>0.2</v>
      </c>
      <c r="DA40" s="656"/>
      <c r="DB40" s="656"/>
      <c r="DC40" s="658"/>
      <c r="DD40" s="632">
        <v>5235</v>
      </c>
      <c r="DE40" s="624"/>
      <c r="DF40" s="624"/>
      <c r="DG40" s="624"/>
      <c r="DH40" s="624"/>
      <c r="DI40" s="624"/>
      <c r="DJ40" s="624"/>
      <c r="DK40" s="625"/>
      <c r="DL40" s="632">
        <v>4800</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4" t="s">
        <v>336</v>
      </c>
      <c r="C41" s="645"/>
      <c r="D41" s="645"/>
      <c r="E41" s="645"/>
      <c r="F41" s="645"/>
      <c r="G41" s="645"/>
      <c r="H41" s="645"/>
      <c r="I41" s="645"/>
      <c r="J41" s="645"/>
      <c r="K41" s="645"/>
      <c r="L41" s="645"/>
      <c r="M41" s="645"/>
      <c r="N41" s="645"/>
      <c r="O41" s="645"/>
      <c r="P41" s="645"/>
      <c r="Q41" s="646"/>
      <c r="R41" s="698">
        <v>8951627</v>
      </c>
      <c r="S41" s="699"/>
      <c r="T41" s="699"/>
      <c r="U41" s="699"/>
      <c r="V41" s="699"/>
      <c r="W41" s="699"/>
      <c r="X41" s="699"/>
      <c r="Y41" s="700"/>
      <c r="Z41" s="701">
        <v>100</v>
      </c>
      <c r="AA41" s="701"/>
      <c r="AB41" s="701"/>
      <c r="AC41" s="701"/>
      <c r="AD41" s="702">
        <v>5140711</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128727</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4"/>
      <c r="CT41" s="654"/>
      <c r="CU41" s="654"/>
      <c r="CV41" s="654"/>
      <c r="CW41" s="654"/>
      <c r="CX41" s="654"/>
      <c r="CY41" s="655"/>
      <c r="CZ41" s="628" t="s">
        <v>121</v>
      </c>
      <c r="DA41" s="656"/>
      <c r="DB41" s="656"/>
      <c r="DC41" s="658"/>
      <c r="DD41" s="632" t="s">
        <v>121</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497484</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336</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881377</v>
      </c>
      <c r="CS42" s="654"/>
      <c r="CT42" s="654"/>
      <c r="CU42" s="654"/>
      <c r="CV42" s="654"/>
      <c r="CW42" s="654"/>
      <c r="CX42" s="654"/>
      <c r="CY42" s="655"/>
      <c r="CZ42" s="628">
        <v>10.1</v>
      </c>
      <c r="DA42" s="656"/>
      <c r="DB42" s="656"/>
      <c r="DC42" s="658"/>
      <c r="DD42" s="632">
        <v>415377</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70107</v>
      </c>
      <c r="CS43" s="654"/>
      <c r="CT43" s="654"/>
      <c r="CU43" s="654"/>
      <c r="CV43" s="654"/>
      <c r="CW43" s="654"/>
      <c r="CX43" s="654"/>
      <c r="CY43" s="655"/>
      <c r="CZ43" s="628">
        <v>0.8</v>
      </c>
      <c r="DA43" s="656"/>
      <c r="DB43" s="656"/>
      <c r="DC43" s="658"/>
      <c r="DD43" s="632">
        <v>69520</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877172</v>
      </c>
      <c r="CS44" s="624"/>
      <c r="CT44" s="624"/>
      <c r="CU44" s="624"/>
      <c r="CV44" s="624"/>
      <c r="CW44" s="624"/>
      <c r="CX44" s="624"/>
      <c r="CY44" s="625"/>
      <c r="CZ44" s="628">
        <v>10</v>
      </c>
      <c r="DA44" s="629"/>
      <c r="DB44" s="629"/>
      <c r="DC44" s="635"/>
      <c r="DD44" s="632">
        <v>412730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300089</v>
      </c>
      <c r="CS45" s="654"/>
      <c r="CT45" s="654"/>
      <c r="CU45" s="654"/>
      <c r="CV45" s="654"/>
      <c r="CW45" s="654"/>
      <c r="CX45" s="654"/>
      <c r="CY45" s="655"/>
      <c r="CZ45" s="628">
        <v>3.4</v>
      </c>
      <c r="DA45" s="656"/>
      <c r="DB45" s="656"/>
      <c r="DC45" s="658"/>
      <c r="DD45" s="632">
        <v>120881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503223</v>
      </c>
      <c r="CS46" s="624"/>
      <c r="CT46" s="624"/>
      <c r="CU46" s="624"/>
      <c r="CV46" s="624"/>
      <c r="CW46" s="624"/>
      <c r="CX46" s="624"/>
      <c r="CY46" s="625"/>
      <c r="CZ46" s="628">
        <v>5.8</v>
      </c>
      <c r="DA46" s="629"/>
      <c r="DB46" s="629"/>
      <c r="DC46" s="635"/>
      <c r="DD46" s="632">
        <v>217989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v>4205</v>
      </c>
      <c r="CS47" s="654"/>
      <c r="CT47" s="654"/>
      <c r="CU47" s="654"/>
      <c r="CV47" s="654"/>
      <c r="CW47" s="654"/>
      <c r="CX47" s="654"/>
      <c r="CY47" s="655"/>
      <c r="CZ47" s="628">
        <v>0</v>
      </c>
      <c r="DA47" s="656"/>
      <c r="DB47" s="656"/>
      <c r="DC47" s="658"/>
      <c r="DD47" s="632">
        <v>2647</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8747131</v>
      </c>
      <c r="CS49" s="682"/>
      <c r="CT49" s="682"/>
      <c r="CU49" s="682"/>
      <c r="CV49" s="682"/>
      <c r="CW49" s="682"/>
      <c r="CX49" s="682"/>
      <c r="CY49" s="711"/>
      <c r="CZ49" s="703">
        <v>100</v>
      </c>
      <c r="DA49" s="712"/>
      <c r="DB49" s="712"/>
      <c r="DC49" s="713"/>
      <c r="DD49" s="714">
        <v>6075659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XZ5ynwvYQtvDw85+sF6DXuVqZrjnoSKsc67rGGqz50suHczM5QIYUJ1nwJT0PjsxjsBrhNX4IFFqnESaHXamw==" saltValue="axo9x5eW3C7ktpm/JEabE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375</v>
      </c>
      <c r="C7" s="761"/>
      <c r="D7" s="761"/>
      <c r="E7" s="761"/>
      <c r="F7" s="761"/>
      <c r="G7" s="761"/>
      <c r="H7" s="761"/>
      <c r="I7" s="761"/>
      <c r="J7" s="761"/>
      <c r="K7" s="761"/>
      <c r="L7" s="761"/>
      <c r="M7" s="761"/>
      <c r="N7" s="761"/>
      <c r="O7" s="761"/>
      <c r="P7" s="762"/>
      <c r="Q7" s="763"/>
      <c r="R7" s="764"/>
      <c r="S7" s="764"/>
      <c r="T7" s="764"/>
      <c r="U7" s="764"/>
      <c r="V7" s="764"/>
      <c r="W7" s="764"/>
      <c r="X7" s="764"/>
      <c r="Y7" s="764"/>
      <c r="Z7" s="764"/>
      <c r="AA7" s="764"/>
      <c r="AB7" s="764"/>
      <c r="AC7" s="764"/>
      <c r="AD7" s="764"/>
      <c r="AE7" s="765"/>
      <c r="AF7" s="766">
        <v>173</v>
      </c>
      <c r="AG7" s="767"/>
      <c r="AH7" s="767"/>
      <c r="AI7" s="767"/>
      <c r="AJ7" s="768"/>
      <c r="AK7" s="769"/>
      <c r="AL7" s="770"/>
      <c r="AM7" s="770"/>
      <c r="AN7" s="770"/>
      <c r="AO7" s="770"/>
      <c r="AP7" s="770"/>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173</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389</v>
      </c>
      <c r="C28" s="761"/>
      <c r="D28" s="761"/>
      <c r="E28" s="761"/>
      <c r="F28" s="761"/>
      <c r="G28" s="761"/>
      <c r="H28" s="761"/>
      <c r="I28" s="761"/>
      <c r="J28" s="761"/>
      <c r="K28" s="761"/>
      <c r="L28" s="761"/>
      <c r="M28" s="761"/>
      <c r="N28" s="761"/>
      <c r="O28" s="761"/>
      <c r="P28" s="762"/>
      <c r="Q28" s="822"/>
      <c r="R28" s="823"/>
      <c r="S28" s="823"/>
      <c r="T28" s="823"/>
      <c r="U28" s="823"/>
      <c r="V28" s="823"/>
      <c r="W28" s="823"/>
      <c r="X28" s="823"/>
      <c r="Y28" s="823"/>
      <c r="Z28" s="823"/>
      <c r="AA28" s="823"/>
      <c r="AB28" s="823"/>
      <c r="AC28" s="823"/>
      <c r="AD28" s="823"/>
      <c r="AE28" s="824"/>
      <c r="AF28" s="825">
        <v>14</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390</v>
      </c>
      <c r="C29" s="750"/>
      <c r="D29" s="750"/>
      <c r="E29" s="750"/>
      <c r="F29" s="750"/>
      <c r="G29" s="750"/>
      <c r="H29" s="750"/>
      <c r="I29" s="750"/>
      <c r="J29" s="750"/>
      <c r="K29" s="750"/>
      <c r="L29" s="750"/>
      <c r="M29" s="750"/>
      <c r="N29" s="750"/>
      <c r="O29" s="750"/>
      <c r="P29" s="751"/>
      <c r="Q29" s="752"/>
      <c r="R29" s="753"/>
      <c r="S29" s="753"/>
      <c r="T29" s="753"/>
      <c r="U29" s="753"/>
      <c r="V29" s="753"/>
      <c r="W29" s="753"/>
      <c r="X29" s="753"/>
      <c r="Y29" s="753"/>
      <c r="Z29" s="753"/>
      <c r="AA29" s="753"/>
      <c r="AB29" s="753"/>
      <c r="AC29" s="753"/>
      <c r="AD29" s="753"/>
      <c r="AE29" s="754"/>
      <c r="AF29" s="755">
        <v>48</v>
      </c>
      <c r="AG29" s="756"/>
      <c r="AH29" s="756"/>
      <c r="AI29" s="756"/>
      <c r="AJ29" s="757"/>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391</v>
      </c>
      <c r="C30" s="750"/>
      <c r="D30" s="750"/>
      <c r="E30" s="750"/>
      <c r="F30" s="750"/>
      <c r="G30" s="750"/>
      <c r="H30" s="750"/>
      <c r="I30" s="750"/>
      <c r="J30" s="750"/>
      <c r="K30" s="750"/>
      <c r="L30" s="750"/>
      <c r="M30" s="750"/>
      <c r="N30" s="750"/>
      <c r="O30" s="750"/>
      <c r="P30" s="751"/>
      <c r="Q30" s="752"/>
      <c r="R30" s="753"/>
      <c r="S30" s="753"/>
      <c r="T30" s="753"/>
      <c r="U30" s="753"/>
      <c r="V30" s="753"/>
      <c r="W30" s="753"/>
      <c r="X30" s="753"/>
      <c r="Y30" s="753"/>
      <c r="Z30" s="753"/>
      <c r="AA30" s="753"/>
      <c r="AB30" s="753"/>
      <c r="AC30" s="753"/>
      <c r="AD30" s="753"/>
      <c r="AE30" s="754"/>
      <c r="AF30" s="755">
        <v>0</v>
      </c>
      <c r="AG30" s="756"/>
      <c r="AH30" s="756"/>
      <c r="AI30" s="756"/>
      <c r="AJ30" s="757"/>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392</v>
      </c>
      <c r="C31" s="750"/>
      <c r="D31" s="750"/>
      <c r="E31" s="750"/>
      <c r="F31" s="750"/>
      <c r="G31" s="750"/>
      <c r="H31" s="750"/>
      <c r="I31" s="750"/>
      <c r="J31" s="750"/>
      <c r="K31" s="750"/>
      <c r="L31" s="750"/>
      <c r="M31" s="750"/>
      <c r="N31" s="750"/>
      <c r="O31" s="750"/>
      <c r="P31" s="751"/>
      <c r="Q31" s="752"/>
      <c r="R31" s="753"/>
      <c r="S31" s="753"/>
      <c r="T31" s="753"/>
      <c r="U31" s="753"/>
      <c r="V31" s="753"/>
      <c r="W31" s="753"/>
      <c r="X31" s="753"/>
      <c r="Y31" s="753"/>
      <c r="Z31" s="753"/>
      <c r="AA31" s="753"/>
      <c r="AB31" s="753"/>
      <c r="AC31" s="753"/>
      <c r="AD31" s="753"/>
      <c r="AE31" s="754"/>
      <c r="AF31" s="755">
        <v>608</v>
      </c>
      <c r="AG31" s="756"/>
      <c r="AH31" s="756"/>
      <c r="AI31" s="756"/>
      <c r="AJ31" s="757"/>
      <c r="AK31" s="834"/>
      <c r="AL31" s="830"/>
      <c r="AM31" s="830"/>
      <c r="AN31" s="830"/>
      <c r="AO31" s="830"/>
      <c r="AP31" s="830"/>
      <c r="AQ31" s="830"/>
      <c r="AR31" s="830"/>
      <c r="AS31" s="830"/>
      <c r="AT31" s="830"/>
      <c r="AU31" s="830"/>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t="s">
        <v>394</v>
      </c>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v>106</v>
      </c>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t="s">
        <v>395</v>
      </c>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v>0</v>
      </c>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t="s">
        <v>396</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777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400</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401</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726905</v>
      </c>
      <c r="AB110" s="900"/>
      <c r="AC110" s="900"/>
      <c r="AD110" s="900"/>
      <c r="AE110" s="901"/>
      <c r="AF110" s="902">
        <v>712959</v>
      </c>
      <c r="AG110" s="900"/>
      <c r="AH110" s="900"/>
      <c r="AI110" s="900"/>
      <c r="AJ110" s="901"/>
      <c r="AK110" s="902">
        <v>714500</v>
      </c>
      <c r="AL110" s="900"/>
      <c r="AM110" s="900"/>
      <c r="AN110" s="900"/>
      <c r="AO110" s="901"/>
      <c r="AP110" s="903">
        <v>15.7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7773512</v>
      </c>
      <c r="BR110" s="931"/>
      <c r="BS110" s="931"/>
      <c r="BT110" s="931"/>
      <c r="BU110" s="931"/>
      <c r="BV110" s="931">
        <v>7475261</v>
      </c>
      <c r="BW110" s="931"/>
      <c r="BX110" s="931"/>
      <c r="BY110" s="931"/>
      <c r="BZ110" s="931"/>
      <c r="CA110" s="931">
        <v>7221577</v>
      </c>
      <c r="CB110" s="931"/>
      <c r="CC110" s="931"/>
      <c r="CD110" s="931"/>
      <c r="CE110" s="931"/>
      <c r="CF110" s="944">
        <v>158.30000000000001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590227</v>
      </c>
      <c r="BR111" s="926"/>
      <c r="BS111" s="926"/>
      <c r="BT111" s="926"/>
      <c r="BU111" s="926"/>
      <c r="BV111" s="926">
        <v>543203</v>
      </c>
      <c r="BW111" s="926"/>
      <c r="BX111" s="926"/>
      <c r="BY111" s="926"/>
      <c r="BZ111" s="926"/>
      <c r="CA111" s="926">
        <v>640949</v>
      </c>
      <c r="CB111" s="926"/>
      <c r="CC111" s="926"/>
      <c r="CD111" s="926"/>
      <c r="CE111" s="926"/>
      <c r="CF111" s="920">
        <v>14</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2865329</v>
      </c>
      <c r="BR112" s="926"/>
      <c r="BS112" s="926"/>
      <c r="BT112" s="926"/>
      <c r="BU112" s="926"/>
      <c r="BV112" s="926">
        <v>2488729</v>
      </c>
      <c r="BW112" s="926"/>
      <c r="BX112" s="926"/>
      <c r="BY112" s="926"/>
      <c r="BZ112" s="926"/>
      <c r="CA112" s="926">
        <v>1774133</v>
      </c>
      <c r="CB112" s="926"/>
      <c r="CC112" s="926"/>
      <c r="CD112" s="926"/>
      <c r="CE112" s="926"/>
      <c r="CF112" s="920">
        <v>38.9</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590227</v>
      </c>
      <c r="DH112" s="926"/>
      <c r="DI112" s="926"/>
      <c r="DJ112" s="926"/>
      <c r="DK112" s="926"/>
      <c r="DL112" s="926">
        <v>543203</v>
      </c>
      <c r="DM112" s="926"/>
      <c r="DN112" s="926"/>
      <c r="DO112" s="926"/>
      <c r="DP112" s="926"/>
      <c r="DQ112" s="926">
        <v>640949</v>
      </c>
      <c r="DR112" s="926"/>
      <c r="DS112" s="926"/>
      <c r="DT112" s="926"/>
      <c r="DU112" s="926"/>
      <c r="DV112" s="927">
        <v>14</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357493</v>
      </c>
      <c r="AB113" s="938"/>
      <c r="AC113" s="938"/>
      <c r="AD113" s="938"/>
      <c r="AE113" s="939"/>
      <c r="AF113" s="940">
        <v>313248</v>
      </c>
      <c r="AG113" s="938"/>
      <c r="AH113" s="938"/>
      <c r="AI113" s="938"/>
      <c r="AJ113" s="939"/>
      <c r="AK113" s="940">
        <v>230748</v>
      </c>
      <c r="AL113" s="938"/>
      <c r="AM113" s="938"/>
      <c r="AN113" s="938"/>
      <c r="AO113" s="939"/>
      <c r="AP113" s="941">
        <v>5.0999999999999996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65228</v>
      </c>
      <c r="BR113" s="926"/>
      <c r="BS113" s="926"/>
      <c r="BT113" s="926"/>
      <c r="BU113" s="926"/>
      <c r="BV113" s="926">
        <v>61235</v>
      </c>
      <c r="BW113" s="926"/>
      <c r="BX113" s="926"/>
      <c r="BY113" s="926"/>
      <c r="BZ113" s="926"/>
      <c r="CA113" s="926">
        <v>57041</v>
      </c>
      <c r="CB113" s="926"/>
      <c r="CC113" s="926"/>
      <c r="CD113" s="926"/>
      <c r="CE113" s="926"/>
      <c r="CF113" s="920">
        <v>1.2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14605</v>
      </c>
      <c r="AB114" s="959"/>
      <c r="AC114" s="959"/>
      <c r="AD114" s="959"/>
      <c r="AE114" s="960"/>
      <c r="AF114" s="961">
        <v>12808</v>
      </c>
      <c r="AG114" s="959"/>
      <c r="AH114" s="959"/>
      <c r="AI114" s="959"/>
      <c r="AJ114" s="960"/>
      <c r="AK114" s="961">
        <v>12432</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715850</v>
      </c>
      <c r="BR114" s="926"/>
      <c r="BS114" s="926"/>
      <c r="BT114" s="926"/>
      <c r="BU114" s="926"/>
      <c r="BV114" s="926">
        <v>741725</v>
      </c>
      <c r="BW114" s="926"/>
      <c r="BX114" s="926"/>
      <c r="BY114" s="926"/>
      <c r="BZ114" s="926"/>
      <c r="CA114" s="926">
        <v>705897</v>
      </c>
      <c r="CB114" s="926"/>
      <c r="CC114" s="926"/>
      <c r="CD114" s="926"/>
      <c r="CE114" s="926"/>
      <c r="CF114" s="920">
        <v>15.5</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82201</v>
      </c>
      <c r="AB115" s="938"/>
      <c r="AC115" s="938"/>
      <c r="AD115" s="938"/>
      <c r="AE115" s="939"/>
      <c r="AF115" s="940">
        <v>83015</v>
      </c>
      <c r="AG115" s="938"/>
      <c r="AH115" s="938"/>
      <c r="AI115" s="938"/>
      <c r="AJ115" s="939"/>
      <c r="AK115" s="940">
        <v>73860</v>
      </c>
      <c r="AL115" s="938"/>
      <c r="AM115" s="938"/>
      <c r="AN115" s="938"/>
      <c r="AO115" s="939"/>
      <c r="AP115" s="941">
        <v>1.6</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46</v>
      </c>
      <c r="AB116" s="959"/>
      <c r="AC116" s="959"/>
      <c r="AD116" s="959"/>
      <c r="AE116" s="960"/>
      <c r="AF116" s="961">
        <v>197</v>
      </c>
      <c r="AG116" s="959"/>
      <c r="AH116" s="959"/>
      <c r="AI116" s="959"/>
      <c r="AJ116" s="960"/>
      <c r="AK116" s="961">
        <v>441</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1181250</v>
      </c>
      <c r="AB117" s="979"/>
      <c r="AC117" s="979"/>
      <c r="AD117" s="979"/>
      <c r="AE117" s="980"/>
      <c r="AF117" s="981">
        <v>1122227</v>
      </c>
      <c r="AG117" s="979"/>
      <c r="AH117" s="979"/>
      <c r="AI117" s="979"/>
      <c r="AJ117" s="980"/>
      <c r="AK117" s="981">
        <v>1031981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62"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12010146</v>
      </c>
      <c r="BR119" s="1000"/>
      <c r="BS119" s="1000"/>
      <c r="BT119" s="1000"/>
      <c r="BU119" s="1000"/>
      <c r="BV119" s="1000">
        <v>11310153</v>
      </c>
      <c r="BW119" s="1000"/>
      <c r="BX119" s="1000"/>
      <c r="BY119" s="1000"/>
      <c r="BZ119" s="1000"/>
      <c r="CA119" s="1000">
        <v>10399597</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63"/>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2044804</v>
      </c>
      <c r="BR120" s="931"/>
      <c r="BS120" s="931"/>
      <c r="BT120" s="931"/>
      <c r="BU120" s="931"/>
      <c r="BV120" s="931">
        <v>1603368</v>
      </c>
      <c r="BW120" s="931"/>
      <c r="BX120" s="931"/>
      <c r="BY120" s="931"/>
      <c r="BZ120" s="931"/>
      <c r="CA120" s="931">
        <v>1267041</v>
      </c>
      <c r="CB120" s="931"/>
      <c r="CC120" s="931"/>
      <c r="CD120" s="931"/>
      <c r="CE120" s="931"/>
      <c r="CF120" s="944">
        <v>27.8</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2738933</v>
      </c>
      <c r="DH120" s="931"/>
      <c r="DI120" s="931"/>
      <c r="DJ120" s="931"/>
      <c r="DK120" s="931"/>
      <c r="DL120" s="931">
        <v>2427853</v>
      </c>
      <c r="DM120" s="931"/>
      <c r="DN120" s="931"/>
      <c r="DO120" s="931"/>
      <c r="DP120" s="931"/>
      <c r="DQ120" s="931">
        <v>1650895</v>
      </c>
      <c r="DR120" s="931"/>
      <c r="DS120" s="931"/>
      <c r="DT120" s="931"/>
      <c r="DU120" s="931"/>
      <c r="DV120" s="932">
        <v>36.200000000000003</v>
      </c>
      <c r="DW120" s="932"/>
      <c r="DX120" s="932"/>
      <c r="DY120" s="932"/>
      <c r="DZ120" s="933"/>
    </row>
    <row r="121" spans="1:130" s="218" customFormat="1" ht="26.25" customHeight="1" x14ac:dyDescent="0.2">
      <c r="A121" s="1063"/>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77649</v>
      </c>
      <c r="AB121" s="959"/>
      <c r="AC121" s="959"/>
      <c r="AD121" s="959"/>
      <c r="AE121" s="960"/>
      <c r="AF121" s="961">
        <v>83015</v>
      </c>
      <c r="AG121" s="959"/>
      <c r="AH121" s="959"/>
      <c r="AI121" s="959"/>
      <c r="AJ121" s="960"/>
      <c r="AK121" s="961">
        <v>73860</v>
      </c>
      <c r="AL121" s="959"/>
      <c r="AM121" s="959"/>
      <c r="AN121" s="959"/>
      <c r="AO121" s="960"/>
      <c r="AP121" s="962">
        <v>1.6</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171814</v>
      </c>
      <c r="BR121" s="926"/>
      <c r="BS121" s="926"/>
      <c r="BT121" s="926"/>
      <c r="BU121" s="926"/>
      <c r="BV121" s="926">
        <v>175910</v>
      </c>
      <c r="BW121" s="926"/>
      <c r="BX121" s="926"/>
      <c r="BY121" s="926"/>
      <c r="BZ121" s="926"/>
      <c r="CA121" s="926">
        <v>159658</v>
      </c>
      <c r="CB121" s="926"/>
      <c r="CC121" s="926"/>
      <c r="CD121" s="926"/>
      <c r="CE121" s="926"/>
      <c r="CF121" s="920">
        <v>3.5</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126396</v>
      </c>
      <c r="DH121" s="926"/>
      <c r="DI121" s="926"/>
      <c r="DJ121" s="926"/>
      <c r="DK121" s="926"/>
      <c r="DL121" s="926">
        <v>60876</v>
      </c>
      <c r="DM121" s="926"/>
      <c r="DN121" s="926"/>
      <c r="DO121" s="926"/>
      <c r="DP121" s="926"/>
      <c r="DQ121" s="926">
        <v>123238</v>
      </c>
      <c r="DR121" s="926"/>
      <c r="DS121" s="926"/>
      <c r="DT121" s="926"/>
      <c r="DU121" s="926"/>
      <c r="DV121" s="927">
        <v>2.7</v>
      </c>
      <c r="DW121" s="927"/>
      <c r="DX121" s="927"/>
      <c r="DY121" s="927"/>
      <c r="DZ121" s="928"/>
    </row>
    <row r="122" spans="1:130" s="218" customFormat="1" ht="26.25" customHeight="1" x14ac:dyDescent="0.2">
      <c r="A122" s="1063"/>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6697250</v>
      </c>
      <c r="BR122" s="1000"/>
      <c r="BS122" s="1000"/>
      <c r="BT122" s="1000"/>
      <c r="BU122" s="1000"/>
      <c r="BV122" s="1000">
        <v>6332101</v>
      </c>
      <c r="BW122" s="1000"/>
      <c r="BX122" s="1000"/>
      <c r="BY122" s="1000"/>
      <c r="BZ122" s="1000"/>
      <c r="CA122" s="1000">
        <v>5998400</v>
      </c>
      <c r="CB122" s="1000"/>
      <c r="CC122" s="1000"/>
      <c r="CD122" s="1000"/>
      <c r="CE122" s="1000"/>
      <c r="CF122" s="1017">
        <v>131.4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63"/>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35">
        <v>8913868</v>
      </c>
      <c r="BR123" s="1036"/>
      <c r="BS123" s="1036"/>
      <c r="BT123" s="1036"/>
      <c r="BU123" s="1036"/>
      <c r="BV123" s="1036">
        <v>8111379</v>
      </c>
      <c r="BW123" s="1036"/>
      <c r="BX123" s="1036"/>
      <c r="BY123" s="1036"/>
      <c r="BZ123" s="1036"/>
      <c r="CA123" s="1036">
        <v>7425099</v>
      </c>
      <c r="CB123" s="1036"/>
      <c r="CC123" s="1036"/>
      <c r="CD123" s="1036"/>
      <c r="CE123" s="1036"/>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63"/>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31" t="s">
        <v>452</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72.3</v>
      </c>
      <c r="BR124" s="1027"/>
      <c r="BS124" s="1027"/>
      <c r="BT124" s="1027"/>
      <c r="BU124" s="1027"/>
      <c r="BV124" s="1027">
        <v>72.599999999999994</v>
      </c>
      <c r="BW124" s="1027"/>
      <c r="BX124" s="1027"/>
      <c r="BY124" s="1027"/>
      <c r="BZ124" s="1027"/>
      <c r="CA124" s="1027">
        <v>65.099999999999994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63"/>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63"/>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4552</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64"/>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7" t="s">
        <v>458</v>
      </c>
      <c r="AY127" s="1038"/>
      <c r="AZ127" s="1038"/>
      <c r="BA127" s="1038"/>
      <c r="BB127" s="1038"/>
      <c r="BC127" s="1038"/>
      <c r="BD127" s="1038"/>
      <c r="BE127" s="1039"/>
      <c r="BF127" s="1040" t="s">
        <v>459</v>
      </c>
      <c r="BG127" s="1038"/>
      <c r="BH127" s="1038"/>
      <c r="BI127" s="1038"/>
      <c r="BJ127" s="1038"/>
      <c r="BK127" s="1038"/>
      <c r="BL127" s="1039"/>
      <c r="BM127" s="1040" t="s">
        <v>460</v>
      </c>
      <c r="BN127" s="1038"/>
      <c r="BO127" s="1038"/>
      <c r="BP127" s="1038"/>
      <c r="BQ127" s="1038"/>
      <c r="BR127" s="1038"/>
      <c r="BS127" s="1039"/>
      <c r="BT127" s="1040" t="s">
        <v>461</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7" t="s">
        <v>463</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464</v>
      </c>
      <c r="X128" s="1049"/>
      <c r="Y128" s="1049"/>
      <c r="Z128" s="1050"/>
      <c r="AA128" s="1051">
        <v>22596</v>
      </c>
      <c r="AB128" s="1052"/>
      <c r="AC128" s="1052"/>
      <c r="AD128" s="1052"/>
      <c r="AE128" s="1053"/>
      <c r="AF128" s="1054">
        <v>22737</v>
      </c>
      <c r="AG128" s="1052"/>
      <c r="AH128" s="1052"/>
      <c r="AI128" s="1052"/>
      <c r="AJ128" s="1053"/>
      <c r="AK128" s="1054">
        <v>24414</v>
      </c>
      <c r="AL128" s="1052"/>
      <c r="AM128" s="1052"/>
      <c r="AN128" s="1052"/>
      <c r="AO128" s="1053"/>
      <c r="AP128" s="1055"/>
      <c r="AQ128" s="1056"/>
      <c r="AR128" s="1056"/>
      <c r="AS128" s="1056"/>
      <c r="AT128" s="1057"/>
      <c r="AU128" s="220"/>
      <c r="AV128" s="220"/>
      <c r="AW128" s="220"/>
      <c r="AX128" s="896" t="s">
        <v>465</v>
      </c>
      <c r="AY128" s="897"/>
      <c r="AZ128" s="897"/>
      <c r="BA128" s="897"/>
      <c r="BB128" s="897"/>
      <c r="BC128" s="897"/>
      <c r="BD128" s="897"/>
      <c r="BE128" s="898"/>
      <c r="BF128" s="1058" t="s">
        <v>121</v>
      </c>
      <c r="BG128" s="1059"/>
      <c r="BH128" s="1059"/>
      <c r="BI128" s="1059"/>
      <c r="BJ128" s="1059"/>
      <c r="BK128" s="1059"/>
      <c r="BL128" s="1060"/>
      <c r="BM128" s="1058">
        <v>14.88</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466</v>
      </c>
      <c r="CQ128" s="740"/>
      <c r="CR128" s="740"/>
      <c r="CS128" s="740"/>
      <c r="CT128" s="740"/>
      <c r="CU128" s="740"/>
      <c r="CV128" s="740"/>
      <c r="CW128" s="740"/>
      <c r="CX128" s="740"/>
      <c r="CY128" s="740"/>
      <c r="CZ128" s="740"/>
      <c r="DA128" s="740"/>
      <c r="DB128" s="740"/>
      <c r="DC128" s="740"/>
      <c r="DD128" s="740"/>
      <c r="DE128" s="740"/>
      <c r="DF128" s="1042"/>
      <c r="DG128" s="1043" t="s">
        <v>121</v>
      </c>
      <c r="DH128" s="1044"/>
      <c r="DI128" s="1044"/>
      <c r="DJ128" s="1044"/>
      <c r="DK128" s="1044"/>
      <c r="DL128" s="1044" t="s">
        <v>121</v>
      </c>
      <c r="DM128" s="1044"/>
      <c r="DN128" s="1044"/>
      <c r="DO128" s="1044"/>
      <c r="DP128" s="1044"/>
      <c r="DQ128" s="1044" t="s">
        <v>121</v>
      </c>
      <c r="DR128" s="1044"/>
      <c r="DS128" s="1044"/>
      <c r="DT128" s="1044"/>
      <c r="DU128" s="1044"/>
      <c r="DV128" s="1045" t="s">
        <v>121</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4901749</v>
      </c>
      <c r="AB129" s="959"/>
      <c r="AC129" s="959"/>
      <c r="AD129" s="959"/>
      <c r="AE129" s="960"/>
      <c r="AF129" s="961">
        <v>5047471</v>
      </c>
      <c r="AG129" s="959"/>
      <c r="AH129" s="959"/>
      <c r="AI129" s="959"/>
      <c r="AJ129" s="960"/>
      <c r="AK129" s="961">
        <v>5179732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121</v>
      </c>
      <c r="BG129" s="1067"/>
      <c r="BH129" s="1067"/>
      <c r="BI129" s="1067"/>
      <c r="BJ129" s="1067"/>
      <c r="BK129" s="1067"/>
      <c r="BL129" s="1068"/>
      <c r="BM129" s="1066">
        <v>19.88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624321</v>
      </c>
      <c r="AB130" s="959"/>
      <c r="AC130" s="959"/>
      <c r="AD130" s="959"/>
      <c r="AE130" s="960"/>
      <c r="AF130" s="961">
        <v>644817</v>
      </c>
      <c r="AG130" s="959"/>
      <c r="AH130" s="959"/>
      <c r="AI130" s="959"/>
      <c r="AJ130" s="960"/>
      <c r="AK130" s="961">
        <v>616344</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4277428</v>
      </c>
      <c r="AB131" s="986"/>
      <c r="AC131" s="986"/>
      <c r="AD131" s="986"/>
      <c r="AE131" s="987"/>
      <c r="AF131" s="985">
        <v>4402654</v>
      </c>
      <c r="AG131" s="986"/>
      <c r="AH131" s="986"/>
      <c r="AI131" s="986"/>
      <c r="AJ131" s="987"/>
      <c r="AK131" s="985">
        <v>4563388</v>
      </c>
      <c r="AL131" s="986"/>
      <c r="AM131" s="986"/>
      <c r="AN131" s="986"/>
      <c r="AO131" s="987"/>
      <c r="AP131" s="1110"/>
      <c r="AQ131" s="1111"/>
      <c r="AR131" s="1111"/>
      <c r="AS131" s="1111"/>
      <c r="AT131" s="1112"/>
      <c r="AU131" s="221"/>
      <c r="AV131" s="221"/>
      <c r="AW131" s="221"/>
      <c r="AX131" s="1083" t="s">
        <v>473</v>
      </c>
      <c r="AY131" s="740"/>
      <c r="AZ131" s="740"/>
      <c r="BA131" s="740"/>
      <c r="BB131" s="740"/>
      <c r="BC131" s="740"/>
      <c r="BD131" s="740"/>
      <c r="BE131" s="1042"/>
      <c r="BF131" s="1084">
        <v>65.099999999999994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12.49192272</v>
      </c>
      <c r="AB132" s="1097"/>
      <c r="AC132" s="1097"/>
      <c r="AD132" s="1097"/>
      <c r="AE132" s="1098"/>
      <c r="AF132" s="1099">
        <v>10.327248060000001</v>
      </c>
      <c r="AG132" s="1097"/>
      <c r="AH132" s="1097"/>
      <c r="AI132" s="1097"/>
      <c r="AJ132" s="1098"/>
      <c r="AK132" s="1099">
        <v>8.5730821049999992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11.5</v>
      </c>
      <c r="AB133" s="1080"/>
      <c r="AC133" s="1080"/>
      <c r="AD133" s="1080"/>
      <c r="AE133" s="1081"/>
      <c r="AF133" s="1079">
        <v>11.2</v>
      </c>
      <c r="AG133" s="1080"/>
      <c r="AH133" s="1080"/>
      <c r="AI133" s="1080"/>
      <c r="AJ133" s="1081"/>
      <c r="AK133" s="1079">
        <v>10.4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0Sl9Gn0f903mW4Nw0VjMA8I5hN/yuJGpa95CSnqDkjhLxDfKyfcpiUXCQoDh/UcHVP9fwvHoDx+r0PySw9Hjg==" saltValue="kP3abKJyQLk2EXxMZwLu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C32"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a7B7yVRr1p9KvlSUTUcmiY9hHejBkhpE8InCclrTVsde53umI1BPHWirpWxXbt/+ewpZKePFQvAXI/sEkmq7A==" saltValue="RSpt1F46MIBwe3qXSjURO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X51"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8IFbyFi9YBVOdqT9HmBIfYHaB6pbhHrPTdFe+xXymDD/vMb/2ZW0y01wHE2RUu8K+tYFitMg5QPx1UIqlVkQ==" saltValue="Lwjo59MQkygmoyqA2DwO1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1497194</v>
      </c>
      <c r="AP9" s="269">
        <v>89082</v>
      </c>
      <c r="AQ9" s="270">
        <v>110873</v>
      </c>
      <c r="AR9" s="271">
        <v>-19.7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206047</v>
      </c>
      <c r="AP10" s="272">
        <v>12260</v>
      </c>
      <c r="AQ10" s="273">
        <v>12701</v>
      </c>
      <c r="AR10" s="274">
        <v>-3.5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63857</v>
      </c>
      <c r="AP11" s="272">
        <v>3799</v>
      </c>
      <c r="AQ11" s="273">
        <v>1473</v>
      </c>
      <c r="AR11" s="274">
        <v>157.9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4</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61437</v>
      </c>
      <c r="AP13" s="272">
        <v>3655</v>
      </c>
      <c r="AQ13" s="273">
        <v>3598</v>
      </c>
      <c r="AR13" s="274">
        <v>1.6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70107</v>
      </c>
      <c r="AP14" s="272">
        <v>4171</v>
      </c>
      <c r="AQ14" s="273">
        <v>2175</v>
      </c>
      <c r="AR14" s="274">
        <v>91.8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-88537</v>
      </c>
      <c r="AP15" s="272">
        <v>-5268</v>
      </c>
      <c r="AQ15" s="273">
        <v>-6566</v>
      </c>
      <c r="AR15" s="274">
        <v>-19.8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1810105</v>
      </c>
      <c r="AP16" s="272">
        <v>107699</v>
      </c>
      <c r="AQ16" s="273">
        <v>124259</v>
      </c>
      <c r="AR16" s="274">
        <v>-13.3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8.4499999999999993</v>
      </c>
      <c r="AP21" s="286">
        <v>10.18</v>
      </c>
      <c r="AQ21" s="287">
        <v>-1.73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98.3</v>
      </c>
      <c r="AP22" s="291">
        <v>96.1</v>
      </c>
      <c r="AQ22" s="292">
        <v>2.2000000000000002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714500</v>
      </c>
      <c r="AP32" s="300">
        <v>42512</v>
      </c>
      <c r="AQ32" s="301">
        <v>56040</v>
      </c>
      <c r="AR32" s="302">
        <v>-24.1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230748</v>
      </c>
      <c r="AP35" s="300">
        <v>13729</v>
      </c>
      <c r="AQ35" s="301">
        <v>19608</v>
      </c>
      <c r="AR35" s="302">
        <v>-30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12432</v>
      </c>
      <c r="AP36" s="300">
        <v>740</v>
      </c>
      <c r="AQ36" s="301">
        <v>3090</v>
      </c>
      <c r="AR36" s="302">
        <v>-76.099999999999994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73860</v>
      </c>
      <c r="AP37" s="300">
        <v>4395</v>
      </c>
      <c r="AQ37" s="301">
        <v>590</v>
      </c>
      <c r="AR37" s="302">
        <v>644.9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441</v>
      </c>
      <c r="AP38" s="303">
        <v>26</v>
      </c>
      <c r="AQ38" s="304">
        <v>10</v>
      </c>
      <c r="AR38" s="292">
        <v>160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-24414</v>
      </c>
      <c r="AP39" s="300">
        <v>-1453</v>
      </c>
      <c r="AQ39" s="301">
        <v>-2093</v>
      </c>
      <c r="AR39" s="302">
        <v>-30.6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-616344</v>
      </c>
      <c r="AP40" s="300">
        <v>-36672</v>
      </c>
      <c r="AQ40" s="301">
        <v>-52347</v>
      </c>
      <c r="AR40" s="302">
        <v>-29.9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391223</v>
      </c>
      <c r="AP41" s="300">
        <v>23277</v>
      </c>
      <c r="AQ41" s="301">
        <v>24899</v>
      </c>
      <c r="AR41" s="302">
        <v>-6.5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1915288</v>
      </c>
      <c r="AN51" s="322">
        <v>111218</v>
      </c>
      <c r="AO51" s="323">
        <v>144.69999999999999</v>
      </c>
      <c r="AP51" s="324">
        <v>84459</v>
      </c>
      <c r="AQ51" s="325">
        <v>1.6</v>
      </c>
      <c r="AR51" s="326">
        <v>143.1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526481</v>
      </c>
      <c r="AN52" s="330">
        <v>30572</v>
      </c>
      <c r="AO52" s="331">
        <v>94.8</v>
      </c>
      <c r="AP52" s="332">
        <v>47314</v>
      </c>
      <c r="AQ52" s="333">
        <v>14.3</v>
      </c>
      <c r="AR52" s="334">
        <v>80.5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794494</v>
      </c>
      <c r="AN53" s="322">
        <v>46483</v>
      </c>
      <c r="AO53" s="323">
        <v>-58.2</v>
      </c>
      <c r="AP53" s="324">
        <v>74568</v>
      </c>
      <c r="AQ53" s="325">
        <v>-11.7</v>
      </c>
      <c r="AR53" s="326">
        <v>-46.5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240783</v>
      </c>
      <c r="AN54" s="330">
        <v>14087</v>
      </c>
      <c r="AO54" s="331">
        <v>-53.9</v>
      </c>
      <c r="AP54" s="332">
        <v>42558</v>
      </c>
      <c r="AQ54" s="333">
        <v>-10.1</v>
      </c>
      <c r="AR54" s="334">
        <v>-43.8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992207</v>
      </c>
      <c r="AN55" s="322">
        <v>58503</v>
      </c>
      <c r="AO55" s="323">
        <v>25.9</v>
      </c>
      <c r="AP55" s="324">
        <v>73693</v>
      </c>
      <c r="AQ55" s="325">
        <v>-1.2</v>
      </c>
      <c r="AR55" s="326">
        <v>27.1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497213</v>
      </c>
      <c r="AN56" s="330">
        <v>29317</v>
      </c>
      <c r="AO56" s="331">
        <v>108.1</v>
      </c>
      <c r="AP56" s="332">
        <v>44203</v>
      </c>
      <c r="AQ56" s="333">
        <v>3.9</v>
      </c>
      <c r="AR56" s="334">
        <v>104.2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823395</v>
      </c>
      <c r="AN57" s="322">
        <v>48595</v>
      </c>
      <c r="AO57" s="323">
        <v>-16.899999999999999</v>
      </c>
      <c r="AP57" s="324">
        <v>79401</v>
      </c>
      <c r="AQ57" s="325">
        <v>7.7</v>
      </c>
      <c r="AR57" s="326">
        <v>-24.6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453948</v>
      </c>
      <c r="AN58" s="330">
        <v>26791</v>
      </c>
      <c r="AO58" s="331">
        <v>-8.6</v>
      </c>
      <c r="AP58" s="332">
        <v>49347</v>
      </c>
      <c r="AQ58" s="333">
        <v>11.6</v>
      </c>
      <c r="AR58" s="334">
        <v>-20.2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877172</v>
      </c>
      <c r="AN59" s="322">
        <v>52191</v>
      </c>
      <c r="AO59" s="323">
        <v>7.4</v>
      </c>
      <c r="AP59" s="324">
        <v>87379</v>
      </c>
      <c r="AQ59" s="325">
        <v>10</v>
      </c>
      <c r="AR59" s="326">
        <v>-2.6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503223</v>
      </c>
      <c r="AN60" s="330">
        <v>29941</v>
      </c>
      <c r="AO60" s="331">
        <v>11.8</v>
      </c>
      <c r="AP60" s="332">
        <v>55855</v>
      </c>
      <c r="AQ60" s="333">
        <v>13.2</v>
      </c>
      <c r="AR60" s="334">
        <v>-1.4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1080511</v>
      </c>
      <c r="AN61" s="337">
        <v>63398</v>
      </c>
      <c r="AO61" s="338">
        <v>20.6</v>
      </c>
      <c r="AP61" s="339">
        <v>79900</v>
      </c>
      <c r="AQ61" s="340">
        <v>1.3</v>
      </c>
      <c r="AR61" s="326">
        <v>19.3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444330</v>
      </c>
      <c r="AN62" s="330">
        <v>26142</v>
      </c>
      <c r="AO62" s="331">
        <v>30.4</v>
      </c>
      <c r="AP62" s="332">
        <v>47855</v>
      </c>
      <c r="AQ62" s="333">
        <v>6.6</v>
      </c>
      <c r="AR62" s="334">
        <v>23.8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ESrTQjg42gipKrXKFKhoQMbWhEFopIClppIJ4dnIa6ulB4prqR5udzJfUwgpj3+XBqej7jXqbYZPc8ET+3Rf9g==" saltValue="HNOwNebILHmDAP7jukdR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55" zoomScaleNormal="5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ynQCuGmtMC/wScjBBTcRwPUQK3gZHxMoZiXrM8YADc0WRU9RaGsMr8ZqZVBb7BvG2JAj82DFnSEiyNhFscH82Q==" saltValue="T+Dbqqe0+qcN0AHBwfij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8" zoomScale="55" zoomScaleNormal="5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Yyt+0/8RHl4zruGQ3+Lut/BwOM+NgAV6Y6xV2Y3yZekKb4/lJCPGsb5BgxWgq9rsya9KulUPjupcvRIdWeMpTg==" saltValue="Rsf46bgXLncNZb33J5JV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21.85</v>
      </c>
      <c r="G47" s="12">
        <v>23.34</v>
      </c>
      <c r="H47" s="12">
        <v>21.51</v>
      </c>
      <c r="I47" s="12">
        <v>16.600000000000001</v>
      </c>
      <c r="J47" s="13">
        <v>7.73</v>
      </c>
    </row>
    <row r="48" spans="2:10" ht="57.75" customHeight="1" x14ac:dyDescent="0.2">
      <c r="B48" s="14"/>
      <c r="C48" s="1141" t="s">
        <v>4</v>
      </c>
      <c r="D48" s="1141"/>
      <c r="E48" s="1142"/>
      <c r="F48" s="15">
        <v>6.11</v>
      </c>
      <c r="G48" s="16">
        <v>8.34</v>
      </c>
      <c r="H48" s="16">
        <v>4.46</v>
      </c>
      <c r="I48" s="16">
        <v>3.47</v>
      </c>
      <c r="J48" s="17">
        <v>3.34</v>
      </c>
    </row>
    <row r="49" spans="2:10" ht="57.75" customHeight="1" thickBot="1" x14ac:dyDescent="0.25">
      <c r="B49" s="18"/>
      <c r="C49" s="1143" t="s">
        <v>5</v>
      </c>
      <c r="D49" s="1143"/>
      <c r="E49" s="1144"/>
      <c r="F49" s="19" t="s">
        <v>532</v>
      </c>
      <c r="G49" s="20">
        <v>3.88</v>
      </c>
      <c r="H49" s="20" t="s">
        <v>533</v>
      </c>
      <c r="I49" s="20" t="s">
        <v>534</v>
      </c>
      <c r="J49" s="21" t="s">
        <v>535</v>
      </c>
    </row>
    <row r="50" spans="2:10" ht="13" x14ac:dyDescent="0.2"/>
  </sheetData>
  <sheetProtection algorithmName="SHA-512" hashValue="Xhyi7E86k+bSMact2Vohe2GpsS7fwpfDBVDftbED5EYkBxAv8/rZuevc+KkmNS8IgUHRMmzTF9xTdN0iCTjHHQ==" saltValue="fRl7E0ti7ucUT7tOGJdv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2026-03-11T01:40:09Z</cp:lastPrinted>
  <dcterms:created xsi:type="dcterms:W3CDTF">2026-02-23T04:59:08Z</dcterms:created>
  <dcterms:modified xsi:type="dcterms:W3CDTF">2026-03-11T01:43:32Z</dcterms:modified>
  <cp:category/>
</cp:coreProperties>
</file>