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amsv00\政策財政課\（00　R5 政策財政課\R5 財政係\29．R3以前　財政係\財政係\予算担当\R7財政\02_通知・照会・回答\020_財務　照会\260303_令和６年度財政状況資料集の作成等について\"/>
    </mc:Choice>
  </mc:AlternateContent>
  <xr:revisionPtr revIDLastSave="0" documentId="8_{9AF143C9-B743-4159-B074-F9A3240C1391}"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3" i="12" l="1"/>
  <c r="AA30" i="12"/>
  <c r="AA29" i="12"/>
  <c r="AA28" i="12"/>
  <c r="AA7" i="12"/>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U34" i="10" s="1"/>
  <c r="CO38" i="10"/>
  <c r="BE38" i="10"/>
  <c r="AM38" i="10"/>
  <c r="U38" i="10"/>
  <c r="C38" i="10"/>
  <c r="CO37" i="10"/>
  <c r="BE37" i="10"/>
  <c r="AM37" i="10"/>
  <c r="U37" i="10"/>
  <c r="C37" i="10"/>
  <c r="CO36" i="10"/>
  <c r="BE36" i="10"/>
  <c r="AM36" i="10"/>
  <c r="C36" i="10"/>
  <c r="BE35" i="10"/>
  <c r="C35" i="10"/>
  <c r="BW34" i="10"/>
  <c r="BW35" i="10" s="1"/>
  <c r="BW36" i="10" s="1"/>
  <c r="BW37" i="10" s="1"/>
  <c r="BW38" i="10" s="1"/>
  <c r="BW39" i="10" s="1"/>
  <c r="BW40" i="10" s="1"/>
  <c r="BW41" i="10" s="1"/>
  <c r="BW42" i="10" s="1"/>
  <c r="C34" i="10"/>
  <c r="CO34" i="10" l="1"/>
  <c r="CO35" i="10" s="1"/>
  <c r="U35" i="10"/>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<sst xmlns="http://schemas.openxmlformats.org/spreadsheetml/2006/main" count="1043" uniqueCount="560">
  <si>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</si>
  <si>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</si>
  <si>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</si>
  <si>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</si>
  <si>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</si>
  <si>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</si>
  <si>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</si>
  <si>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</si>
  <si>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</si>
  <si>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</si>
  <si>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</si>
  <si>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</si>
  <si>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</si>
  <si>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</si>
  <si>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</si>
  <si>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</si>
  <si>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</si>
  <si>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</si>
  <si>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</si>
  <si>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</si>
  <si>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</si>
  <si>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</si>
  <si>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</si>
  <si>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</si>
  <si>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</si>
  <si>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</si>
  <si>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</si>
  <si>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</si>
  <si>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</si>
  <si>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</si>
  <si>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</si>
  <si>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</si>
  <si>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</si>
  <si>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</si>
  <si>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</si>
  <si>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</si>
  <si>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</si>
  <si>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</si>
  <si>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</si>
  <si>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</si>
  <si>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</si>
  <si>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</si>
  <si>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</si>
  <si>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</si>
  <si>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</si>
  <si>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</si>
  <si>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</si>
  <si>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</si>
  <si>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</si>
  <si>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</si>
  <si>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</si>
  <si>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</si>
  <si>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</si>
  <si>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</si>
  <si>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</si>
  <si>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</si>
  <si>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</si>
  <si>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</si>
  <si>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</si>
  <si>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</si>
  <si>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</si>
  <si>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</si>
  <si>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</si>
  <si>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</si>
  <si>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</si>
  <si>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</si>
  <si>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</si>
  <si>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</si>
  <si>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</si>
  <si>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</si>
  <si>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</si>
  <si>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</si>
  <si>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</si>
  <si>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</si>
  <si>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</si>
  <si>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</si>
  <si>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</si>
  <si>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</si>
  <si>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</si>
  <si>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</si>
  <si>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</si>
  <si>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</si>
  <si>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</si>
  <si>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</si>
  <si>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</si>
  <si>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</si>
  <si>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</si>
  <si>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</si>
  <si>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</si>
  <si>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</si>
  <si>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</si>
  <si>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</si>
  <si>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</si>
  <si>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</si>
  <si>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会津美里町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</si>
  <si>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</si>
  <si>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</si>
  <si>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</si>
  <si>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</si>
  <si>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</si>
  <si>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</si>
  <si>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</si>
  <si>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</si>
  <si>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</si>
  <si>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</si>
  <si>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</si>
  <si>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</si>
  <si>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</si>
  <si>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</si>
  <si>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</si>
  <si>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</si>
  <si>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</si>
  <si>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</si>
  <si>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</si>
  <si>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</si>
  <si>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</si>
  <si>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</si>
  <si>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</si>
  <si>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</si>
  <si>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</si>
  <si>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</si>
  <si>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</si>
  <si>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</si>
  <si>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</si>
  <si>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</si>
  <si>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</si>
  <si>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</si>
  <si>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</si>
  <si>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</si>
  <si>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</si>
  <si>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</si>
  <si>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</si>
  <si>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</si>
  <si>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</si>
  <si>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</si>
  <si>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</si>
  <si>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</si>
  <si>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</si>
  <si>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</si>
  <si>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</si>
  <si>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</si>
  <si>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</si>
  <si>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</si>
  <si>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</si>
  <si>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</si>
  <si>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</si>
  <si>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</si>
  <si>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</si>
  <si>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</si>
  <si>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</si>
  <si>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</si>
  <si>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</si>
  <si>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</si>
  <si>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</si>
  <si>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</si>
  <si>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</si>
  <si>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</si>
  <si>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</si>
  <si>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</si>
  <si>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</si>
  <si>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</si>
  <si>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</si>
  <si>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</si>
  <si>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</si>
  <si>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</si>
  <si>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</si>
  <si>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</si>
  <si>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</si>
  <si>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</si>
  <si>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</si>
  <si>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</si>
  <si>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</si>
  <si>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</si>
  <si>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</si>
  <si>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</si>
  <si>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</si>
  <si>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</si>
  <si>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</si>
  <si>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</si>
  <si>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</si>
  <si>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</si>
  <si>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</si>
  <si>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</si>
  <si>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</si>
  <si>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</si>
  <si>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</si>
  <si>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</si>
  <si>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</si>
  <si>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</si>
  <si>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</si>
  <si>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</si>
  <si>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</si>
  <si>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</si>
  <si>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</si>
  <si>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</si>
  <si>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</si>
  <si>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</si>
  <si>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</si>
  <si>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</si>
  <si>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</si>
  <si>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</si>
  <si>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</si>
  <si>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福島県会津美里町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</si>
  <si>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</si>
  <si>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</si>
  <si>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</si>
  <si>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</si>
  <si>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</si>
  <si>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</si>
  <si>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</si>
  <si>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</si>
  <si>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</si>
  <si>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</si>
  <si>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</si>
  <si>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</si>
  <si>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</si>
  <si>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</si>
  <si>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</si>
  <si>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</si>
  <si>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</si>
  <si>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</si>
  <si>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</si>
  <si>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</si>
  <si>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</si>
  <si>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</si>
  <si>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</si>
  <si>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</si>
  <si>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</si>
  <si>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</si>
  <si>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</si>
  <si>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</si>
  <si>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</si>
  <si>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</si>
  <si>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</si>
  <si>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</si>
  <si>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</si>
  <si>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</si>
  <si>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</si>
  <si>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</si>
  <si>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</si>
  <si>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</si>
  <si>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</si>
  <si>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</si>
  <si>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</si>
  <si>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</si>
  <si>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</si>
  <si>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</si>
  <si>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</si>
  <si>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</si>
  <si>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</si>
  <si>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</si>
  <si>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</si>
  <si>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</si>
  <si>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</si>
  <si>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</si>
  <si>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</si>
  <si>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</si>
  <si>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</si>
  <si>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</si>
  <si>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</si>
  <si>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</si>
  <si>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</si>
  <si>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</si>
  <si>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</si>
  <si>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</si>
  <si>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</si>
  <si>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</si>
  <si>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</si>
  <si>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</si>
  <si>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</si>
  <si>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</si>
  <si>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</si>
  <si>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</si>
  <si>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</si>
  <si>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</si>
  <si>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</si>
  <si>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</si>
  <si>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</si>
  <si>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</si>
  <si>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</si>
  <si>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</si>
  <si>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</si>
  <si>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</si>
  <si>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</si>
  <si>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</si>
  <si>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</si>
  <si>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</si>
  <si>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</si>
  <si>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</si>
  <si>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</si>
  <si>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</si>
  <si>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</si>
  <si>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</si>
  <si>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</si>
  <si>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</si>
  <si>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</si>
  <si>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</si>
  <si>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</si>
  <si>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</si>
  <si>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</si>
  <si>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</si>
  <si>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</si>
  <si>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</si>
  <si>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</si>
  <si>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</si>
  <si>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</si>
  <si>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</si>
  <si>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</si>
  <si>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</si>
  <si>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</si>
  <si>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</si>
  <si>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</si>
  <si>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</si>
  <si>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</si>
  <si>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</si>
  <si>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</si>
  <si>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</si>
  <si>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</si>
  <si>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</si>
  <si>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</si>
  <si>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</si>
  <si>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</si>
  <si>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</si>
  <si>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</si>
  <si>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</si>
  <si>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</si>
  <si>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</si>
  <si>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</si>
  <si>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</si>
  <si>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</si>
  <si>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</si>
  <si>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</si>
  <si>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</si>
  <si>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</si>
  <si>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</si>
  <si>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</si>
  <si>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</si>
  <si>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</si>
  <si>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</si>
  <si>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</si>
  <si>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</si>
  <si>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</si>
  <si>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</si>
  <si>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</si>
  <si>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</si>
  <si>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</si>
  <si>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</si>
  <si>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</si>
  <si>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</si>
  <si>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</si>
  <si>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</si>
  <si>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</si>
  <si>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</si>
  <si>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福島県会津美里町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</si>
  <si>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</si>
  <si>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</si>
  <si>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</si>
  <si>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</si>
  <si>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</si>
  <si>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</si>
  <si>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</si>
  <si>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</si>
  <si>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</si>
  <si>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</si>
  <si>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</si>
  <si>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</si>
  <si>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</si>
  <si>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</si>
  <si>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</si>
  <si>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</si>
  <si>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</si>
  <si>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</si>
  <si>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</si>
  <si>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</si>
  <si>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</si>
  <si>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</si>
  <si>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</si>
  <si>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</si>
  <si>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</si>
  <si>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</si>
  <si>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</si>
  <si>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</si>
  <si>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</si>
  <si>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</si>
  <si>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</si>
  <si>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</si>
  <si>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</si>
  <si>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</si>
  <si>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</si>
  <si>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</si>
  <si>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</si>
  <si>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</si>
  <si>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</si>
  <si>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住宅用地造成事業特別会計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</si>
  <si>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</si>
  <si>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</si>
  <si>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</si>
  <si>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</si>
  <si>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</si>
  <si>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</si>
  <si>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</si>
  <si>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</si>
  <si>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</si>
  <si>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</si>
  <si>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</si>
  <si>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</si>
  <si>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</si>
  <si>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</si>
  <si>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</si>
  <si>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</si>
  <si>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</si>
  <si>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</si>
  <si>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</si>
  <si>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</si>
  <si>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</si>
  <si>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</si>
  <si>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</si>
  <si>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</si>
  <si>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</si>
  <si>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</si>
  <si>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</si>
  <si>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</si>
  <si>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</si>
  <si>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</si>
  <si>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</si>
  <si>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</si>
  <si>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</si>
  <si>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</si>
  <si>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</si>
  <si>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</si>
  <si>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</si>
  <si>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</si>
  <si>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</si>
  <si>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</si>
  <si>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</si>
  <si>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</si>
  <si>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</si>
  <si>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</si>
  <si>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</si>
  <si>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</si>
  <si>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</si>
  <si>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</si>
  <si>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</si>
  <si>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</si>
  <si>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</si>
  <si>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</si>
  <si>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</si>
  <si>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</si>
  <si>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</si>
  <si>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</si>
  <si>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</si>
  <si>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</si>
  <si>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</si>
  <si>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</si>
  <si>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</si>
  <si>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</si>
  <si>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</si>
  <si>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</si>
  <si>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</si>
  <si>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</si>
  <si>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</si>
  <si>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</si>
  <si>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</si>
  <si>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</si>
  <si>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</si>
  <si>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</si>
  <si>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</si>
  <si>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</si>
  <si>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</si>
  <si>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</si>
  <si>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</si>
  <si>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</si>
  <si>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</si>
  <si>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</si>
  <si>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</si>
  <si>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</si>
  <si>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</si>
  <si>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</si>
  <si>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</si>
  <si>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</si>
  <si>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</si>
  <si>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</si>
  <si>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</si>
  <si>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</si>
  <si>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</si>
  <si>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</si>
  <si>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</si>
  <si>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</si>
  <si>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</si>
  <si>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</si>
  <si>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</si>
  <si>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</si>
  <si>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</si>
  <si>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</si>
  <si>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</si>
  <si>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</si>
  <si>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</si>
  <si>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</si>
  <si>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</si>
  <si>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</si>
  <si>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</si>
  <si>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</si>
  <si>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</si>
  <si>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</si>
  <si>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</si>
  <si>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</si>
  <si>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</si>
  <si>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</si>
  <si>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</si>
  <si>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</si>
  <si>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</si>
  <si>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</si>
  <si>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</si>
  <si>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</si>
  <si>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</si>
  <si>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</si>
  <si>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</si>
  <si>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</si>
  <si>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</si>
  <si>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</si>
  <si>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</si>
  <si>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</si>
  <si>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</si>
  <si>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</si>
  <si>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</si>
  <si>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</si>
  <si>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</si>
  <si>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</si>
  <si>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</si>
  <si>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</si>
  <si>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</si>
  <si>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</si>
  <si>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介護保険特別会計</t>
  </si>
  <si>
    <t>国民健康保険特別会計</t>
  </si>
  <si>
    <t>下水道事業会計</t>
  </si>
  <si>
    <t>住宅用地造成事業特別会計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</si>
  <si>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</si>
  <si>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</si>
  <si>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</si>
  <si>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</si>
  <si>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</si>
  <si>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</si>
  <si>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</si>
  <si>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</si>
  <si>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会津美里振興公社</t>
  </si>
  <si>
    <t>米夢の郷</t>
  </si>
  <si>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10"/>
  </si>
  <si>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10"/>
  </si>
  <si>
    <t>会津若松地方広域市町村圏整備組合一般会計</t>
    <rPh sb="0" eb="2">
      <t>アイヅ</t>
    </rPh>
    <rPh sb="2" eb="4">
      <t>ワカマツ</t>
    </rPh>
    <rPh sb="4" eb="8">
      <t>チホウコウイキ</t>
    </rPh>
    <rPh sb="8" eb="12">
      <t>シチョウソンケン</t>
    </rPh>
    <rPh sb="12" eb="16">
      <t>セイビクミアイ</t>
    </rPh>
    <rPh sb="16" eb="20">
      <t>イッパンカイケイ</t>
    </rPh>
    <phoneticPr fontId="4"/>
  </si>
  <si>
    <t>会津若松地方広域市町村圏整備組合水道用水供給事業会計</t>
    <rPh sb="0" eb="2">
      <t>アイヅ</t>
    </rPh>
    <rPh sb="2" eb="4">
      <t>ワカマツ</t>
    </rPh>
    <rPh sb="4" eb="8">
      <t>チホウコウイキ</t>
    </rPh>
    <rPh sb="8" eb="12">
      <t>シチョウソンケン</t>
    </rPh>
    <rPh sb="12" eb="16">
      <t>セイビクミアイ</t>
    </rPh>
    <rPh sb="16" eb="22">
      <t>スイドウヨウスイキョウキュウ</t>
    </rPh>
    <rPh sb="22" eb="24">
      <t>ジギョウ</t>
    </rPh>
    <rPh sb="24" eb="26">
      <t>カイケイ</t>
    </rPh>
    <phoneticPr fontId="4"/>
  </si>
  <si>
    <t>福島県市町村総合事務組合
一般会計</t>
    <rPh sb="0" eb="12">
      <t>フクシマケンシチョウソンソウゴウジムクミアイ</t>
    </rPh>
    <rPh sb="13" eb="15">
      <t>イッパン</t>
    </rPh>
    <rPh sb="15" eb="17">
      <t>カイケイ</t>
    </rPh>
    <phoneticPr fontId="4"/>
  </si>
  <si>
    <t>福島県市町村総合事務組合
消防補償等特別会計</t>
    <rPh sb="0" eb="12">
      <t>フクシマケンシチョウソンソウゴウジムクミアイ</t>
    </rPh>
    <rPh sb="13" eb="15">
      <t>ショウボウ</t>
    </rPh>
    <rPh sb="15" eb="17">
      <t>ホショウ</t>
    </rPh>
    <rPh sb="17" eb="18">
      <t>トウ</t>
    </rPh>
    <rPh sb="18" eb="20">
      <t>トクベツ</t>
    </rPh>
    <rPh sb="20" eb="22">
      <t>カイケイ</t>
    </rPh>
    <phoneticPr fontId="4"/>
  </si>
  <si>
    <t>福島県市町村総合事務組合
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4"/>
  </si>
  <si>
    <t>福島県市町村総合事務組合
非常勤職員公務災害補償特別会計</t>
    <rPh sb="0" eb="12">
      <t>フクシマケンシチョウソンソウゴウジムクミアイ</t>
    </rPh>
    <rPh sb="13" eb="24">
      <t>ヒジョウキンショクインコウムサイガイホショウ</t>
    </rPh>
    <rPh sb="24" eb="26">
      <t>トクベツ</t>
    </rPh>
    <rPh sb="26" eb="28">
      <t>カイケイ</t>
    </rPh>
    <phoneticPr fontId="4"/>
  </si>
  <si>
    <t>福島県市町村総合事務組合
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4"/>
  </si>
  <si>
    <t>公共施設等整備再生基金</t>
  </si>
  <si>
    <t>ふれあい福祉基金</t>
  </si>
  <si>
    <t>ふるさと振興基金</t>
  </si>
  <si>
    <t>国営会津宮川土地改良事業基金</t>
  </si>
  <si>
    <t>過疎地域持続的発展基金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</si>
</sst>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7FA0-402D-A861-2E941FDFB9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106173</c:v>
                </c:pt>
                <c:pt idx="1">
                  <c:v>105182</c:v>
                </c:pt>
                <c:pt idx="2">
                  <c:v>92170</c:v>
                </c:pt>
                <c:pt idx="3">
                  <c:v>86709</c:v>
                </c:pt>
                <c:pt idx="4">
                  <c:v>98706</c:v>
                </c:pt>
              </c:numCache>
            </c:numRef>
          </c:val>
          <c:smooth val="0"/>
          <c:extLst>
            <c:ext xmlns:c16="http://schemas.microsoft.com/office/drawing/2014/chart" uri="{C3380CC4-5D6E-409C-BE32-E72D297353CC}">
              <c16:uniqueId val="{00000001-7FA0-402D-A861-2E941FDFB9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5.58</c:v>
                </c:pt>
                <c:pt idx="1">
                  <c:v>5.54</c:v>
                </c:pt>
                <c:pt idx="2">
                  <c:v>7.7</c:v>
                </c:pt>
                <c:pt idx="3">
                  <c:v>10</c:v>
                </c:pt>
                <c:pt idx="4">
                  <c:v>9.7799999999999994</c:v>
                </c:pt>
              </c:numCache>
            </c:numRef>
          </c:val>
          <c:extLst>
            <c:ext xmlns:c16="http://schemas.microsoft.com/office/drawing/2014/chart" uri="{C3380CC4-5D6E-409C-BE32-E72D297353CC}">
              <c16:uniqueId val="{00000000-9C3C-4CDE-B194-DF1F77BBDE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59.33</c:v>
                </c:pt>
                <c:pt idx="1">
                  <c:v>67.3</c:v>
                </c:pt>
                <c:pt idx="2">
                  <c:v>68.989999999999995</c:v>
                </c:pt>
                <c:pt idx="3">
                  <c:v>64.08</c:v>
                </c:pt>
                <c:pt idx="4">
                  <c:v>57.44</c:v>
                </c:pt>
              </c:numCache>
            </c:numRef>
          </c:val>
          <c:extLst>
            <c:ext xmlns:c16="http://schemas.microsoft.com/office/drawing/2014/chart" uri="{C3380CC4-5D6E-409C-BE32-E72D297353CC}">
              <c16:uniqueId val="{00000001-9C3C-4CDE-B194-DF1F77BBDE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8.52</c:v>
                </c:pt>
                <c:pt idx="1">
                  <c:v>9.7100000000000009</c:v>
                </c:pt>
                <c:pt idx="2">
                  <c:v>15.57</c:v>
                </c:pt>
                <c:pt idx="3">
                  <c:v>3.73</c:v>
                </c:pt>
                <c:pt idx="4">
                  <c:v>1.35</c:v>
                </c:pt>
              </c:numCache>
            </c:numRef>
          </c:val>
          <c:smooth val="0"/>
          <c:extLst>
            <c:ext xmlns:c16="http://schemas.microsoft.com/office/drawing/2014/chart" uri="{C3380CC4-5D6E-409C-BE32-E72D297353CC}">
              <c16:uniqueId val="{00000002-9C3C-4CDE-B194-DF1F77BBDE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0.14000000000000001</c:v>
                </c:pt>
                <c:pt idx="2">
                  <c:v>#N/A</c:v>
                </c:pt>
                <c:pt idx="3">
                  <c:v>0.13</c:v>
                </c:pt>
                <c:pt idx="4">
                  <c:v>#N/A</c:v>
                </c:pt>
                <c:pt idx="5">
                  <c:v>0.04</c:v>
                </c:pt>
                <c:pt idx="6">
                  <c:v>#N/A</c:v>
                </c:pt>
                <c:pt idx="7">
                  <c:v>0</c:v>
                </c:pt>
                <c:pt idx="8">
                  <c:v>0</c:v>
                </c:pt>
                <c:pt idx="9">
                  <c:v>0</c:v>
                </c:pt>
              </c:numCache>
            </c:numRef>
          </c:val>
          <c:extLst>
            <c:ext xmlns:c16="http://schemas.microsoft.com/office/drawing/2014/chart" uri="{C3380CC4-5D6E-409C-BE32-E72D297353CC}">
              <c16:uniqueId val="{00000000-21BA-41EB-863D-EDC7F440D0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BA-41EB-863D-EDC7F440D0D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BA-41EB-863D-EDC7F440D0D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21BA-41EB-863D-EDC7F440D0D6}"/>
            </c:ext>
          </c:extLst>
        </c:ser>
        <c:ser>
          <c:idx val="4"/>
          <c:order val="4"/>
          <c:tx>
            <c:strRef>
              <c:f>データシート!$A$31</c:f>
              <c:strCache>
                <c:ptCount val="1"/>
                <c:pt idx="0">
                  <c:v>住宅用地造成事業特別会計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0.09</c:v>
                </c:pt>
                <c:pt idx="4">
                  <c:v>#N/A</c:v>
                </c:pt>
                <c:pt idx="5">
                  <c:v>0.02</c:v>
                </c:pt>
                <c:pt idx="6">
                  <c:v>#N/A</c:v>
                </c:pt>
                <c:pt idx="7">
                  <c:v>0</c:v>
                </c:pt>
                <c:pt idx="8">
                  <c:v>#N/A</c:v>
                </c:pt>
                <c:pt idx="9">
                  <c:v>0.01</c:v>
                </c:pt>
              </c:numCache>
            </c:numRef>
          </c:val>
          <c:extLst>
            <c:ext xmlns:c16="http://schemas.microsoft.com/office/drawing/2014/chart" uri="{C3380CC4-5D6E-409C-BE32-E72D297353CC}">
              <c16:uniqueId val="{00000004-21BA-41EB-863D-EDC7F440D0D6}"/>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0.55000000000000004</c:v>
                </c:pt>
                <c:pt idx="2">
                  <c:v>#N/A</c:v>
                </c:pt>
                <c:pt idx="3">
                  <c:v>0.68</c:v>
                </c:pt>
                <c:pt idx="4">
                  <c:v>#N/A</c:v>
                </c:pt>
                <c:pt idx="5">
                  <c:v>1.27</c:v>
                </c:pt>
                <c:pt idx="6">
                  <c:v>#N/A</c:v>
                </c:pt>
                <c:pt idx="7">
                  <c:v>1.29</c:v>
                </c:pt>
                <c:pt idx="8">
                  <c:v>#N/A</c:v>
                </c:pt>
                <c:pt idx="9">
                  <c:v>1.7</c:v>
                </c:pt>
              </c:numCache>
            </c:numRef>
          </c:val>
          <c:extLst>
            <c:ext xmlns:c16="http://schemas.microsoft.com/office/drawing/2014/chart" uri="{C3380CC4-5D6E-409C-BE32-E72D297353CC}">
              <c16:uniqueId val="{00000005-21BA-41EB-863D-EDC7F440D0D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2.69</c:v>
                </c:pt>
                <c:pt idx="2">
                  <c:v>#N/A</c:v>
                </c:pt>
                <c:pt idx="3">
                  <c:v>2.06</c:v>
                </c:pt>
                <c:pt idx="4">
                  <c:v>#N/A</c:v>
                </c:pt>
                <c:pt idx="5">
                  <c:v>1.53</c:v>
                </c:pt>
                <c:pt idx="6">
                  <c:v>#N/A</c:v>
                </c:pt>
                <c:pt idx="7">
                  <c:v>1.35</c:v>
                </c:pt>
                <c:pt idx="8">
                  <c:v>#N/A</c:v>
                </c:pt>
                <c:pt idx="9">
                  <c:v>1.76</c:v>
                </c:pt>
              </c:numCache>
            </c:numRef>
          </c:val>
          <c:extLst>
            <c:ext xmlns:c16="http://schemas.microsoft.com/office/drawing/2014/chart" uri="{C3380CC4-5D6E-409C-BE32-E72D297353CC}">
              <c16:uniqueId val="{00000006-21BA-41EB-863D-EDC7F440D0D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2.72</c:v>
                </c:pt>
                <c:pt idx="2">
                  <c:v>#N/A</c:v>
                </c:pt>
                <c:pt idx="3">
                  <c:v>3.52</c:v>
                </c:pt>
                <c:pt idx="4">
                  <c:v>#N/A</c:v>
                </c:pt>
                <c:pt idx="5">
                  <c:v>5.39</c:v>
                </c:pt>
                <c:pt idx="6">
                  <c:v>#N/A</c:v>
                </c:pt>
                <c:pt idx="7">
                  <c:v>4.6100000000000003</c:v>
                </c:pt>
                <c:pt idx="8">
                  <c:v>#N/A</c:v>
                </c:pt>
                <c:pt idx="9">
                  <c:v>5.55</c:v>
                </c:pt>
              </c:numCache>
            </c:numRef>
          </c:val>
          <c:extLst>
            <c:ext xmlns:c16="http://schemas.microsoft.com/office/drawing/2014/chart" uri="{C3380CC4-5D6E-409C-BE32-E72D297353CC}">
              <c16:uniqueId val="{00000007-21BA-41EB-863D-EDC7F440D0D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5.51</c:v>
                </c:pt>
                <c:pt idx="2">
                  <c:v>#N/A</c:v>
                </c:pt>
                <c:pt idx="3">
                  <c:v>6.59</c:v>
                </c:pt>
                <c:pt idx="4">
                  <c:v>#N/A</c:v>
                </c:pt>
                <c:pt idx="5">
                  <c:v>7.6</c:v>
                </c:pt>
                <c:pt idx="6">
                  <c:v>#N/A</c:v>
                </c:pt>
                <c:pt idx="7">
                  <c:v>8.02</c:v>
                </c:pt>
                <c:pt idx="8">
                  <c:v>#N/A</c:v>
                </c:pt>
                <c:pt idx="9">
                  <c:v>8.07</c:v>
                </c:pt>
              </c:numCache>
            </c:numRef>
          </c:val>
          <c:extLst>
            <c:ext xmlns:c16="http://schemas.microsoft.com/office/drawing/2014/chart" uri="{C3380CC4-5D6E-409C-BE32-E72D297353CC}">
              <c16:uniqueId val="{00000008-21BA-41EB-863D-EDC7F440D0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5.57</c:v>
                </c:pt>
                <c:pt idx="2">
                  <c:v>#N/A</c:v>
                </c:pt>
                <c:pt idx="3">
                  <c:v>5.54</c:v>
                </c:pt>
                <c:pt idx="4">
                  <c:v>#N/A</c:v>
                </c:pt>
                <c:pt idx="5">
                  <c:v>7.7</c:v>
                </c:pt>
                <c:pt idx="6">
                  <c:v>#N/A</c:v>
                </c:pt>
                <c:pt idx="7">
                  <c:v>9.99</c:v>
                </c:pt>
                <c:pt idx="8">
                  <c:v>#N/A</c:v>
                </c:pt>
                <c:pt idx="9">
                  <c:v>9.77</c:v>
                </c:pt>
              </c:numCache>
            </c:numRef>
          </c:val>
          <c:extLst>
            <c:ext xmlns:c16="http://schemas.microsoft.com/office/drawing/2014/chart" uri="{C3380CC4-5D6E-409C-BE32-E72D297353CC}">
              <c16:uniqueId val="{00000009-21BA-41EB-863D-EDC7F440D0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1146</c:v>
                </c:pt>
                <c:pt idx="5">
                  <c:v>1081</c:v>
                </c:pt>
                <c:pt idx="8">
                  <c:v>1103</c:v>
                </c:pt>
                <c:pt idx="11">
                  <c:v>1085</c:v>
                </c:pt>
                <c:pt idx="14">
                  <c:v>1098</c:v>
                </c:pt>
              </c:numCache>
            </c:numRef>
          </c:val>
          <c:extLst>
            <c:ext xmlns:c16="http://schemas.microsoft.com/office/drawing/2014/chart" uri="{C3380CC4-5D6E-409C-BE32-E72D297353CC}">
              <c16:uniqueId val="{00000000-A734-4EF0-B1B8-5A0492BF23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734-4EF0-B1B8-5A0492BF23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3</c:v>
                </c:pt>
                <c:pt idx="6">
                  <c:v>3</c:v>
                </c:pt>
                <c:pt idx="9">
                  <c:v>1</c:v>
                </c:pt>
                <c:pt idx="12">
                  <c:v>1</c:v>
                </c:pt>
              </c:numCache>
            </c:numRef>
          </c:val>
          <c:extLst>
            <c:ext xmlns:c16="http://schemas.microsoft.com/office/drawing/2014/chart" uri="{C3380CC4-5D6E-409C-BE32-E72D297353CC}">
              <c16:uniqueId val="{00000002-A734-4EF0-B1B8-5A0492BF23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12</c:v>
                </c:pt>
                <c:pt idx="6">
                  <c:v>12</c:v>
                </c:pt>
                <c:pt idx="9">
                  <c:v>13</c:v>
                </c:pt>
                <c:pt idx="12">
                  <c:v>41</c:v>
                </c:pt>
              </c:numCache>
            </c:numRef>
          </c:val>
          <c:extLst>
            <c:ext xmlns:c16="http://schemas.microsoft.com/office/drawing/2014/chart" uri="{C3380CC4-5D6E-409C-BE32-E72D297353CC}">
              <c16:uniqueId val="{00000003-A734-4EF0-B1B8-5A0492BF23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245</c:v>
                </c:pt>
                <c:pt idx="3">
                  <c:v>211</c:v>
                </c:pt>
                <c:pt idx="6">
                  <c:v>206</c:v>
                </c:pt>
                <c:pt idx="9">
                  <c:v>205</c:v>
                </c:pt>
                <c:pt idx="12">
                  <c:v>172</c:v>
                </c:pt>
              </c:numCache>
            </c:numRef>
          </c:val>
          <c:extLst>
            <c:ext xmlns:c16="http://schemas.microsoft.com/office/drawing/2014/chart" uri="{C3380CC4-5D6E-409C-BE32-E72D297353CC}">
              <c16:uniqueId val="{00000004-A734-4EF0-B1B8-5A0492BF23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34-4EF0-B1B8-5A0492BF23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34-4EF0-B1B8-5A0492BF23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1193</c:v>
                </c:pt>
                <c:pt idx="3">
                  <c:v>1195</c:v>
                </c:pt>
                <c:pt idx="6">
                  <c:v>1165</c:v>
                </c:pt>
                <c:pt idx="9">
                  <c:v>1053</c:v>
                </c:pt>
                <c:pt idx="12">
                  <c:v>1065</c:v>
                </c:pt>
              </c:numCache>
            </c:numRef>
          </c:val>
          <c:extLst>
            <c:ext xmlns:c16="http://schemas.microsoft.com/office/drawing/2014/chart" uri="{C3380CC4-5D6E-409C-BE32-E72D297353CC}">
              <c16:uniqueId val="{00000007-A734-4EF0-B1B8-5A0492BF23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307</c:v>
                </c:pt>
                <c:pt idx="2">
                  <c:v>#N/A</c:v>
                </c:pt>
                <c:pt idx="3">
                  <c:v>#N/A</c:v>
                </c:pt>
                <c:pt idx="4">
                  <c:v>340</c:v>
                </c:pt>
                <c:pt idx="5">
                  <c:v>#N/A</c:v>
                </c:pt>
                <c:pt idx="6">
                  <c:v>#N/A</c:v>
                </c:pt>
                <c:pt idx="7">
                  <c:v>283</c:v>
                </c:pt>
                <c:pt idx="8">
                  <c:v>#N/A</c:v>
                </c:pt>
                <c:pt idx="9">
                  <c:v>#N/A</c:v>
                </c:pt>
                <c:pt idx="10">
                  <c:v>187</c:v>
                </c:pt>
                <c:pt idx="11">
                  <c:v>#N/A</c:v>
                </c:pt>
                <c:pt idx="12">
                  <c:v>#N/A</c:v>
                </c:pt>
                <c:pt idx="13">
                  <c:v>181</c:v>
                </c:pt>
                <c:pt idx="14">
                  <c:v>#N/A</c:v>
                </c:pt>
              </c:numCache>
            </c:numRef>
          </c:val>
          <c:smooth val="0"/>
          <c:extLst>
            <c:ext xmlns:c16="http://schemas.microsoft.com/office/drawing/2014/chart" uri="{C3380CC4-5D6E-409C-BE32-E72D297353CC}">
              <c16:uniqueId val="{00000008-A734-4EF0-B1B8-5A0492BF23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11362</c:v>
                </c:pt>
                <c:pt idx="5">
                  <c:v>11545</c:v>
                </c:pt>
                <c:pt idx="8">
                  <c:v>11288</c:v>
                </c:pt>
                <c:pt idx="11">
                  <c:v>11265</c:v>
                </c:pt>
                <c:pt idx="14">
                  <c:v>11140</c:v>
                </c:pt>
              </c:numCache>
            </c:numRef>
          </c:val>
          <c:extLst>
            <c:ext xmlns:c16="http://schemas.microsoft.com/office/drawing/2014/chart" uri="{C3380CC4-5D6E-409C-BE32-E72D297353CC}">
              <c16:uniqueId val="{00000000-11F3-47C8-BAA3-B9A9DBA65C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162</c:v>
                </c:pt>
                <c:pt idx="5">
                  <c:v>126</c:v>
                </c:pt>
                <c:pt idx="8">
                  <c:v>91</c:v>
                </c:pt>
                <c:pt idx="11">
                  <c:v>64</c:v>
                </c:pt>
                <c:pt idx="14">
                  <c:v>46</c:v>
                </c:pt>
              </c:numCache>
            </c:numRef>
          </c:val>
          <c:extLst>
            <c:ext xmlns:c16="http://schemas.microsoft.com/office/drawing/2014/chart" uri="{C3380CC4-5D6E-409C-BE32-E72D297353CC}">
              <c16:uniqueId val="{00000001-11F3-47C8-BAA3-B9A9DBA65C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9370</c:v>
                </c:pt>
                <c:pt idx="5">
                  <c:v>9935</c:v>
                </c:pt>
                <c:pt idx="8">
                  <c:v>9057</c:v>
                </c:pt>
                <c:pt idx="11">
                  <c:v>8947</c:v>
                </c:pt>
                <c:pt idx="14">
                  <c:v>8913</c:v>
                </c:pt>
              </c:numCache>
            </c:numRef>
          </c:val>
          <c:extLst>
            <c:ext xmlns:c16="http://schemas.microsoft.com/office/drawing/2014/chart" uri="{C3380CC4-5D6E-409C-BE32-E72D297353CC}">
              <c16:uniqueId val="{00000002-11F3-47C8-BAA3-B9A9DBA65C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F3-47C8-BAA3-B9A9DBA65C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F3-47C8-BAA3-B9A9DBA65C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F3-47C8-BAA3-B9A9DBA65C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1630</c:v>
                </c:pt>
                <c:pt idx="3">
                  <c:v>1566</c:v>
                </c:pt>
                <c:pt idx="6">
                  <c:v>1525</c:v>
                </c:pt>
                <c:pt idx="9">
                  <c:v>1481</c:v>
                </c:pt>
                <c:pt idx="12">
                  <c:v>1406</c:v>
                </c:pt>
              </c:numCache>
            </c:numRef>
          </c:val>
          <c:extLst>
            <c:ext xmlns:c16="http://schemas.microsoft.com/office/drawing/2014/chart" uri="{C3380CC4-5D6E-409C-BE32-E72D297353CC}">
              <c16:uniqueId val="{00000006-11F3-47C8-BAA3-B9A9DBA65C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39</c:v>
                </c:pt>
                <c:pt idx="3">
                  <c:v>57</c:v>
                </c:pt>
                <c:pt idx="6">
                  <c:v>53</c:v>
                </c:pt>
                <c:pt idx="9">
                  <c:v>85</c:v>
                </c:pt>
                <c:pt idx="12">
                  <c:v>111</c:v>
                </c:pt>
              </c:numCache>
            </c:numRef>
          </c:val>
          <c:extLst>
            <c:ext xmlns:c16="http://schemas.microsoft.com/office/drawing/2014/chart" uri="{C3380CC4-5D6E-409C-BE32-E72D297353CC}">
              <c16:uniqueId val="{00000007-11F3-47C8-BAA3-B9A9DBA65C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2644</c:v>
                </c:pt>
                <c:pt idx="3">
                  <c:v>2802</c:v>
                </c:pt>
                <c:pt idx="6">
                  <c:v>2428</c:v>
                </c:pt>
                <c:pt idx="9">
                  <c:v>2248</c:v>
                </c:pt>
                <c:pt idx="12">
                  <c:v>2020</c:v>
                </c:pt>
              </c:numCache>
            </c:numRef>
          </c:val>
          <c:extLst>
            <c:ext xmlns:c16="http://schemas.microsoft.com/office/drawing/2014/chart" uri="{C3380CC4-5D6E-409C-BE32-E72D297353CC}">
              <c16:uniqueId val="{00000008-11F3-47C8-BAA3-B9A9DBA65C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c:v>
                </c:pt>
                <c:pt idx="3">
                  <c:v>5</c:v>
                </c:pt>
                <c:pt idx="6">
                  <c:v>2</c:v>
                </c:pt>
                <c:pt idx="9">
                  <c:v>1</c:v>
                </c:pt>
                <c:pt idx="12">
                  <c:v>0</c:v>
                </c:pt>
              </c:numCache>
            </c:numRef>
          </c:val>
          <c:extLst>
            <c:ext xmlns:c16="http://schemas.microsoft.com/office/drawing/2014/chart" uri="{C3380CC4-5D6E-409C-BE32-E72D297353CC}">
              <c16:uniqueId val="{00000009-11F3-47C8-BAA3-B9A9DBA65C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11615</c:v>
                </c:pt>
                <c:pt idx="3">
                  <c:v>12038</c:v>
                </c:pt>
                <c:pt idx="6">
                  <c:v>10867</c:v>
                </c:pt>
                <c:pt idx="9">
                  <c:v>10659</c:v>
                </c:pt>
                <c:pt idx="12">
                  <c:v>10698</c:v>
                </c:pt>
              </c:numCache>
            </c:numRef>
          </c:val>
          <c:extLst>
            <c:ext xmlns:c16="http://schemas.microsoft.com/office/drawing/2014/chart" uri="{C3380CC4-5D6E-409C-BE32-E72D297353CC}">
              <c16:uniqueId val="{0000000A-11F3-47C8-BAA3-B9A9DBA65C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1F3-47C8-BAA3-B9A9DBA65C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4958</c:v>
                </c:pt>
                <c:pt idx="1">
                  <c:v>4642</c:v>
                </c:pt>
                <c:pt idx="2">
                  <c:v>4353</c:v>
                </c:pt>
              </c:numCache>
            </c:numRef>
          </c:val>
          <c:extLst>
            <c:ext xmlns:c16="http://schemas.microsoft.com/office/drawing/2014/chart" uri="{C3380CC4-5D6E-409C-BE32-E72D297353CC}">
              <c16:uniqueId val="{00000000-5C51-484F-9A5E-88ACF3753D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C51-484F-9A5E-88ACF3753D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3692</c:v>
                </c:pt>
                <c:pt idx="1">
                  <c:v>3741</c:v>
                </c:pt>
                <c:pt idx="2">
                  <c:v>4006</c:v>
                </c:pt>
              </c:numCache>
            </c:numRef>
          </c:val>
          <c:extLst>
            <c:ext xmlns:c16="http://schemas.microsoft.com/office/drawing/2014/chart" uri="{C3380CC4-5D6E-409C-BE32-E72D297353CC}">
              <c16:uniqueId val="{00000002-5C51-484F-9A5E-88ACF3753D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）」が前年と同程度で、「算入公債費等（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百万円増加したことから減少となっている。増額要因としては、令和５年度の公共施設の大規模改修事業に伴う借入により償還金が増となったことによるものである。</a:t>
          </a:r>
        </a:p>
        <a:p>
          <a:r>
            <a:rPr kumimoji="1" lang="ja-JP" altLang="en-US" sz="1400">
              <a:latin typeface="ＭＳ ゴシック" pitchFamily="49" charset="-128"/>
              <a:ea typeface="ＭＳ ゴシック" pitchFamily="49" charset="-128"/>
            </a:rPr>
            <a:t>　今後は、公共施設整備や施設の老朽化に伴う普通建設事業費に係る地方債の新規発行を予定しており、元利償還金が増加する見込みであることから、計画的に事業を実施し、元利償還金が急激に増加しないよう平準化に努めるとともに、繰上償還による次年度以降の元利償還金の縮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「一般会計等に係る地方債の現在高」については、令和６年度においても繰上償還を行ったことから、同額程度で推移している。　「充当可能基金」については、財政調整基金等の基金残高の減少に伴うものとなっている。</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」を上回っており、将来負担比率の分子がマイナスとなっている。</a:t>
          </a:r>
        </a:p>
        <a:p>
          <a:r>
            <a:rPr kumimoji="1" lang="ja-JP" altLang="en-US" sz="1400">
              <a:latin typeface="ＭＳ ゴシック" pitchFamily="49" charset="-128"/>
              <a:ea typeface="ＭＳ ゴシック" pitchFamily="49" charset="-128"/>
            </a:rPr>
            <a:t>　今後は、公共施設整備や施設の老朽化に伴う普通建設事業費に係る地方債の新規発行を予定していることから、繰上償還等により「一般会計等に係る地方債の現在高」が減少するよう努める。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６千万円となっており、前年度から２千３百万円の減少となっている。これは、公共施設等整備再生基金で３億２千６百万円増額した一方で、財政調整基金で２億８千６百万円のほか、その他目的基金での減額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・本町の歳入の約半分を占める普通交付税が令和３年度から一本算定となっており、基金を取り崩して財政規模縮減を緩やかに調整する。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・普通交付税の国勢調査人口の減少による減に、基金を取り崩して対応する。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・公共施設等長寿命化計画に位置づけられた施設更新等に、基金を取り崩して対応する。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に係る事業（ふるさと振興基金）、高齢者等の在宅福祉の向上及び健康の保持に資する事業等（ふれあい福祉基金）、土地改良施設の機能を適正に発揮させるための事業等（ふるさと水と土保全基金）、公共施設等の整備及び老朽化に伴う更新・改修・維持保全・除却等（公共施設等整備再生基金）、国営会津宮川土地改良事業の財政需要（国営会津宮川土地改良事業基金）、過疎地域持続的発展計画に係る事業（過疎地域持続的発展基金）、教育振興に資する事業（教育振興基金）、学校教育施設の整備（学校教育施設整備基金）、森林の整備及びその促進（森林環境基金）、まち・ひと・しごと創生寄附活用事業（企業版ふるさと納税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・公共施設等長寿命化計画に位置づけられた事業等の財源とするため、公共施設等整備再生基金が３億２千６百万円の増加となった。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・過疎地域持続的発展計画に係る事業の財源とするため、過疎地域持続的発展基金で３千８百万円の増加となった。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・公共施設等長寿命化計画に位置づけられた事業等の財源とするため、公共施設等整備再生基金について積み増しを図る。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百万円となっており、前年度から２千３百万円の減少となっている。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・人件費及び各公共施設の管理経費増に伴う財源として取り崩したことが主な要因である。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・普通交付税一本算定後の財政規模縮減を緩やかに調整する。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・普通交付税の国勢調査人口の減少による減に、基金を取り崩して対応する。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当面の間、活用の予定はない。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18,117
18,064
276.33
13,764,033
12,819,407
741,066
7,578,626
10,697,554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自主財源に乏しいこともあり、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適切な公共サービスの提供と安定した財政運営を図るために、経常経費をいかにして削減していくかが重要な課題である。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また、町税について、徴収基本方針に基づき徴収を行うとともに、引き続き福島県会津地域地方税滞納整理機構と相互連携を図りながら、収納率の向上に努める。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113393</xdr:rowOff>
    </xdr:from>
    <xdr:to>
      <xdr:col>23</xdr:col>
      <xdr:colOff>133350</xdr:colOff>
      <xdr:row>44</xdr:row>
      <xdr:rowOff>165100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6571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62593</xdr:rowOff>
    </xdr:from>
    <xdr:to>
      <xdr:col>23</xdr:col>
      <xdr:colOff>184150</xdr:colOff>
      <xdr:row>44</xdr:row>
      <xdr:rowOff>164193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34670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7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spc="0" baseline="0">
              <a:solidFill>
                <a:schemeClr val="dk1"/>
              </a:solidFill>
              <a:effectLst/>
              <a:latin typeface="+mn-lt"/>
              <a:ea typeface="+mn-ea"/>
              <a:cs typeface="+mn-cs"/>
            </a:rPr>
            <a:t>　</a:t>
          </a:r>
          <a:r>
            <a:rPr kumimoji="1" lang="en-US"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87.8</a:t>
          </a:r>
          <a:r>
            <a:rPr kumimoji="1" lang="ja-JP"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％と前年比</a:t>
          </a:r>
          <a:r>
            <a:rPr kumimoji="1" lang="en-US"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spc="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となっており、類似団体平均を</a:t>
          </a:r>
          <a:r>
            <a:rPr kumimoji="1" lang="en-US"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100" spc="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400" spc="0" baseline="0">
            <a:effectLst/>
            <a:latin typeface="ＭＳ Ｐゴシック" panose="020B0600070205080204" pitchFamily="50" charset="-128"/>
            <a:ea typeface="ＭＳ Ｐゴシック" panose="020B0600070205080204" pitchFamily="50" charset="-128"/>
          </a:endParaRPr>
        </a:p>
        <a:p>
          <a:r>
            <a:rPr kumimoji="1" lang="ja-JP" altLang="en-US" sz="1100" spc="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今後も、公共施設等総合管理計画に基づく公共施設の適正化に引き続き取り組むとともに、「長期財政計画」を基本にさらなる行財政改革に取り組む。また、事務事業評価に基づき、施策や予算に評価結果を反映させることにより、効率的な事業展開を図り、経常経費の削減に努める</a:t>
          </a:r>
          <a:r>
            <a:rPr kumimoji="1" lang="ja-JP" altLang="ja-JP" sz="1100" spc="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spc="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14333</xdr:rowOff>
    </xdr:from>
    <xdr:to>
      <xdr:col>23</xdr:col>
      <xdr:colOff>133350</xdr:colOff>
      <xdr:row>63</xdr:row>
      <xdr:rowOff>131535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815683"/>
          <a:ext cx="8382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169108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124641</xdr:rowOff>
    </xdr:from>
    <xdr:to>
      <xdr:col>19</xdr:col>
      <xdr:colOff>133350</xdr:colOff>
      <xdr:row>63</xdr:row>
      <xdr:rowOff>131535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92599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89099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109946</xdr:rowOff>
    </xdr:from>
    <xdr:to>
      <xdr:col>15</xdr:col>
      <xdr:colOff>82550</xdr:colOff>
      <xdr:row>63</xdr:row>
      <xdr:rowOff>124641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739846"/>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20155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109946</xdr:rowOff>
    </xdr:from>
    <xdr:to>
      <xdr:col>11</xdr:col>
      <xdr:colOff>31750</xdr:colOff>
      <xdr:row>63</xdr:row>
      <xdr:rowOff>103959</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739846"/>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121755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20155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151510</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80735</xdr:rowOff>
    </xdr:from>
    <xdr:to>
      <xdr:col>19</xdr:col>
      <xdr:colOff>184150</xdr:colOff>
      <xdr:row>64</xdr:row>
      <xdr:rowOff>10885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167112</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96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73841</xdr:rowOff>
    </xdr:from>
    <xdr:to>
      <xdr:col>15</xdr:col>
      <xdr:colOff>133350</xdr:colOff>
      <xdr:row>64</xdr:row>
      <xdr:rowOff>3991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160218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59146</xdr:rowOff>
    </xdr:from>
    <xdr:to>
      <xdr:col>11</xdr:col>
      <xdr:colOff>82550</xdr:colOff>
      <xdr:row>62</xdr:row>
      <xdr:rowOff>160746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145523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7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53159</xdr:rowOff>
    </xdr:from>
    <xdr:to>
      <xdr:col>7</xdr:col>
      <xdr:colOff>31750</xdr:colOff>
      <xdr:row>63</xdr:row>
      <xdr:rowOff>154759</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139536</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94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[250,446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町村合併により類似の公共施設を複数抱えていることに加え、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昨今の物価高騰や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施設の老朽化に伴う管理経費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などにより、類似団体より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今後も、公共施設の適正化、事務事業の見直しなどにより経費の削減に努める。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119233</xdr:rowOff>
    </xdr:from>
    <xdr:to>
      <xdr:col>23</xdr:col>
      <xdr:colOff>133350</xdr:colOff>
      <xdr:row>81</xdr:row>
      <xdr:rowOff>14655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835233"/>
          <a:ext cx="838200" cy="6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68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119233</xdr:rowOff>
    </xdr:from>
    <xdr:to>
      <xdr:col>19</xdr:col>
      <xdr:colOff>133350</xdr:colOff>
      <xdr:row>80</xdr:row>
      <xdr:rowOff>130479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835233"/>
          <a:ext cx="889000" cy="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155967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52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108641</xdr:rowOff>
    </xdr:from>
    <xdr:to>
      <xdr:col>15</xdr:col>
      <xdr:colOff>82550</xdr:colOff>
      <xdr:row>80</xdr:row>
      <xdr:rowOff>130479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824641"/>
          <a:ext cx="889000" cy="2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147485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5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84638</xdr:rowOff>
    </xdr:from>
    <xdr:to>
      <xdr:col>11</xdr:col>
      <xdr:colOff>31750</xdr:colOff>
      <xdr:row>80</xdr:row>
      <xdr:rowOff>108641</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00638"/>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134093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5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120043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9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135305</xdr:rowOff>
    </xdr:from>
    <xdr:to>
      <xdr:col>23</xdr:col>
      <xdr:colOff>184150</xdr:colOff>
      <xdr:row>81</xdr:row>
      <xdr:rowOff>65455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5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107382</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2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68433</xdr:rowOff>
    </xdr:from>
    <xdr:to>
      <xdr:col>19</xdr:col>
      <xdr:colOff>184150</xdr:colOff>
      <xdr:row>80</xdr:row>
      <xdr:rowOff>170033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7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154810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870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79679</xdr:rowOff>
    </xdr:from>
    <xdr:to>
      <xdr:col>15</xdr:col>
      <xdr:colOff>133350</xdr:colOff>
      <xdr:row>81</xdr:row>
      <xdr:rowOff>9829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79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166056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88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57841</xdr:rowOff>
    </xdr:from>
    <xdr:to>
      <xdr:col>11</xdr:col>
      <xdr:colOff>82550</xdr:colOff>
      <xdr:row>80</xdr:row>
      <xdr:rowOff>159441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77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144218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8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33838</xdr:rowOff>
    </xdr:from>
    <xdr:to>
      <xdr:col>7</xdr:col>
      <xdr:colOff>31750</xdr:colOff>
      <xdr:row>80</xdr:row>
      <xdr:rowOff>135438</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74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120215</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83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学歴に因らない職務遂行能力に応じた管理職員への登用等により、ラスパイレス指数が上昇傾向であり、類似団体平均を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今後も県人事委員会勧告を踏まえた適正な給与水準となるよう努める。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121709</xdr:rowOff>
    </xdr:from>
    <xdr:to>
      <xdr:col>81</xdr:col>
      <xdr:colOff>44450</xdr:colOff>
      <xdr:row>87</xdr:row>
      <xdr:rowOff>50800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866409"/>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664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91016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9669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30691</xdr:rowOff>
    </xdr:from>
    <xdr:to>
      <xdr:col>68</xdr:col>
      <xdr:colOff>152400</xdr:colOff>
      <xdr:row>87</xdr:row>
      <xdr:rowOff>91016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9468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町村合併以後、新規採用の抑制等により職員数の削減に取り組んでおり、類似団体平均と同程度となっている。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引き続き「会津美里町定員適正化計画」に基づき適正管理に努める。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73751</xdr:rowOff>
    </xdr:from>
    <xdr:to>
      <xdr:col>81</xdr:col>
      <xdr:colOff>44450</xdr:colOff>
      <xdr:row>62</xdr:row>
      <xdr:rowOff>96157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03651"/>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169363</xdr:rowOff>
    </xdr:from>
    <xdr:to>
      <xdr:col>77</xdr:col>
      <xdr:colOff>44450</xdr:colOff>
      <xdr:row>62</xdr:row>
      <xdr:rowOff>73751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27813"/>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41655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2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126274</xdr:rowOff>
    </xdr:from>
    <xdr:to>
      <xdr:col>72</xdr:col>
      <xdr:colOff>203200</xdr:colOff>
      <xdr:row>61</xdr:row>
      <xdr:rowOff>169363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84724"/>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39931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2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88356</xdr:rowOff>
    </xdr:from>
    <xdr:to>
      <xdr:col>68</xdr:col>
      <xdr:colOff>152400</xdr:colOff>
      <xdr:row>61</xdr:row>
      <xdr:rowOff>126274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4680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133821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45357</xdr:rowOff>
    </xdr:from>
    <xdr:to>
      <xdr:col>81</xdr:col>
      <xdr:colOff>95250</xdr:colOff>
      <xdr:row>62</xdr:row>
      <xdr:rowOff>146957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17434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22951</xdr:rowOff>
    </xdr:from>
    <xdr:to>
      <xdr:col>77</xdr:col>
      <xdr:colOff>95250</xdr:colOff>
      <xdr:row>62</xdr:row>
      <xdr:rowOff>124551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5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109328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39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118563</xdr:rowOff>
    </xdr:from>
    <xdr:to>
      <xdr:col>73</xdr:col>
      <xdr:colOff>44450</xdr:colOff>
      <xdr:row>62</xdr:row>
      <xdr:rowOff>48713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75474</xdr:rowOff>
    </xdr:from>
    <xdr:to>
      <xdr:col>68</xdr:col>
      <xdr:colOff>203200</xdr:colOff>
      <xdr:row>62</xdr:row>
      <xdr:rowOff>5624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161851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37556</xdr:rowOff>
    </xdr:from>
    <xdr:to>
      <xdr:col>64</xdr:col>
      <xdr:colOff>152400</xdr:colOff>
      <xdr:row>61</xdr:row>
      <xdr:rowOff>139156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123933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新規発行債の抑制により実質公債費比率は前年度対比同率であり、類似団体平均を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引き続き、新規発行債の抑制、繰上償還など、将来を見据えた財政運営に努める。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70696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85630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118956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9286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40</xdr:row>
      <xdr:rowOff>143087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9769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40</xdr:row>
      <xdr:rowOff>143087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001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財政調整基金及び公共施設等整備再生基金への積立てなどによる充当可能基金により、将来負担額を充当可能財源が上回っているため将来負担比率は発生しなかった。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引き続き、計画的な償還及び充当可能基金への積立てを行い、将来負担を抑制し財政の健全化に努める。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18,117
18,064
276.33
13,764,033
12,819,407
741,066
7,578,626
10,697,554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ポイント低くなっ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職員数は類似団体と比較して多い状況が続いているため、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今後においても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「会津美里町定員適正化計画」に基いて適正管理に努める。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54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113284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40132</xdr:rowOff>
    </xdr:from>
    <xdr:to>
      <xdr:col>15</xdr:col>
      <xdr:colOff>98425</xdr:colOff>
      <xdr:row>36</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12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40132</xdr:rowOff>
    </xdr:from>
    <xdr:to>
      <xdr:col>11</xdr:col>
      <xdr:colOff>9525</xdr:colOff>
      <xdr:row>36</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12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物件費に係る経常収支比率は、類似団体平均と比較し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ポイント高くなっている。これは、町村合併により類似の公共施設を複数抱えていることに加え、物価高騰に伴う管理経費の増加など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が要因と考えられる。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今後においても物価高騰については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となることが想定されるため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、事務事業の見直しや公共施設の集約化等を図り経費の抑制に努める。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97064</xdr:rowOff>
    </xdr:from>
    <xdr:to>
      <xdr:col>82</xdr:col>
      <xdr:colOff>107950</xdr:colOff>
      <xdr:row>20</xdr:row>
      <xdr:rowOff>1814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3546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1814</xdr:rowOff>
    </xdr:from>
    <xdr:to>
      <xdr:col>78</xdr:col>
      <xdr:colOff>69850</xdr:colOff>
      <xdr:row>20</xdr:row>
      <xdr:rowOff>1814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430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64407</xdr:rowOff>
    </xdr:from>
    <xdr:to>
      <xdr:col>73</xdr:col>
      <xdr:colOff>180975</xdr:colOff>
      <xdr:row>20</xdr:row>
      <xdr:rowOff>1814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3219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148771</xdr:rowOff>
    </xdr:from>
    <xdr:to>
      <xdr:col>69</xdr:col>
      <xdr:colOff>92075</xdr:colOff>
      <xdr:row>19</xdr:row>
      <xdr:rowOff>64407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348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46264</xdr:rowOff>
    </xdr:from>
    <xdr:to>
      <xdr:col>82</xdr:col>
      <xdr:colOff>158750</xdr:colOff>
      <xdr:row>19</xdr:row>
      <xdr:rowOff>147864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18341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122464</xdr:rowOff>
    </xdr:from>
    <xdr:to>
      <xdr:col>78</xdr:col>
      <xdr:colOff>120650</xdr:colOff>
      <xdr:row>20</xdr:row>
      <xdr:rowOff>52614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37391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66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122464</xdr:rowOff>
    </xdr:from>
    <xdr:to>
      <xdr:col>74</xdr:col>
      <xdr:colOff>31750</xdr:colOff>
      <xdr:row>20</xdr:row>
      <xdr:rowOff>52614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37391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6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13607</xdr:rowOff>
    </xdr:from>
    <xdr:to>
      <xdr:col>69</xdr:col>
      <xdr:colOff>142875</xdr:colOff>
      <xdr:row>19</xdr:row>
      <xdr:rowOff>115207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99984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97971</xdr:rowOff>
    </xdr:from>
    <xdr:to>
      <xdr:col>65</xdr:col>
      <xdr:colOff>53975</xdr:colOff>
      <xdr:row>19</xdr:row>
      <xdr:rowOff>28122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12899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今後も、町独自のサービスについて対象や内容が適正なものであるかを検証し、事業の集約化や見直しに努め、できる限り抑制を図る。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98425</xdr:rowOff>
    </xdr:from>
    <xdr:to>
      <xdr:col>24</xdr:col>
      <xdr:colOff>25400</xdr:colOff>
      <xdr:row>61</xdr:row>
      <xdr:rowOff>55563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85275"/>
          <a:ext cx="0" cy="1328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13352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98425</xdr:rowOff>
    </xdr:from>
    <xdr:to>
      <xdr:col>24</xdr:col>
      <xdr:colOff>114300</xdr:colOff>
      <xdr:row>53</xdr:row>
      <xdr:rowOff>98425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8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84138</xdr:rowOff>
    </xdr:from>
    <xdr:to>
      <xdr:col>24</xdr:col>
      <xdr:colOff>25400</xdr:colOff>
      <xdr:row>53</xdr:row>
      <xdr:rowOff>169863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170988"/>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91140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208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119063</xdr:rowOff>
    </xdr:from>
    <xdr:to>
      <xdr:col>24</xdr:col>
      <xdr:colOff>76200</xdr:colOff>
      <xdr:row>56</xdr:row>
      <xdr:rowOff>49213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84138</xdr:rowOff>
    </xdr:from>
    <xdr:to>
      <xdr:col>19</xdr:col>
      <xdr:colOff>187325</xdr:colOff>
      <xdr:row>53</xdr:row>
      <xdr:rowOff>84138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170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90488</xdr:rowOff>
    </xdr:from>
    <xdr:to>
      <xdr:col>20</xdr:col>
      <xdr:colOff>38100</xdr:colOff>
      <xdr:row>56</xdr:row>
      <xdr:rowOff>20638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5415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06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84138</xdr:rowOff>
    </xdr:from>
    <xdr:to>
      <xdr:col>15</xdr:col>
      <xdr:colOff>98425</xdr:colOff>
      <xdr:row>53</xdr:row>
      <xdr:rowOff>169863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170988"/>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33338</xdr:rowOff>
    </xdr:from>
    <xdr:to>
      <xdr:col>15</xdr:col>
      <xdr:colOff>149225</xdr:colOff>
      <xdr:row>55</xdr:row>
      <xdr:rowOff>134938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119715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4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169863</xdr:rowOff>
    </xdr:from>
    <xdr:to>
      <xdr:col>11</xdr:col>
      <xdr:colOff>9525</xdr:colOff>
      <xdr:row>54</xdr:row>
      <xdr:rowOff>84138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56713"/>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4763</xdr:rowOff>
    </xdr:from>
    <xdr:to>
      <xdr:col>6</xdr:col>
      <xdr:colOff>171450</xdr:colOff>
      <xdr:row>55</xdr:row>
      <xdr:rowOff>106363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3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91140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2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119063</xdr:rowOff>
    </xdr:from>
    <xdr:to>
      <xdr:col>24</xdr:col>
      <xdr:colOff>76200</xdr:colOff>
      <xdr:row>54</xdr:row>
      <xdr:rowOff>49213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0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27640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33338</xdr:rowOff>
    </xdr:from>
    <xdr:to>
      <xdr:col>20</xdr:col>
      <xdr:colOff>38100</xdr:colOff>
      <xdr:row>53</xdr:row>
      <xdr:rowOff>134938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145115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889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33338</xdr:rowOff>
    </xdr:from>
    <xdr:to>
      <xdr:col>15</xdr:col>
      <xdr:colOff>149225</xdr:colOff>
      <xdr:row>53</xdr:row>
      <xdr:rowOff>134938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145115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8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119063</xdr:rowOff>
    </xdr:from>
    <xdr:to>
      <xdr:col>11</xdr:col>
      <xdr:colOff>60325</xdr:colOff>
      <xdr:row>54</xdr:row>
      <xdr:rowOff>49213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0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59390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74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33338</xdr:rowOff>
    </xdr:from>
    <xdr:to>
      <xdr:col>6</xdr:col>
      <xdr:colOff>171450</xdr:colOff>
      <xdr:row>54</xdr:row>
      <xdr:rowOff>134938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9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145115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6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その他にかかる経常収支比率は、類似団体と同程度の</a:t>
          </a:r>
          <a:r>
            <a:rPr kumimoji="1" lang="en-US" altLang="ja-JP" sz="1100">
              <a:latin typeface="ＭＳ Ｐゴシック" panose="020B0600070205080204" pitchFamily="50" charset="-128"/>
              <a:ea typeface="ＭＳ Ｐゴシック" panose="020B0600070205080204" pitchFamily="50" charset="-128"/>
            </a:rPr>
            <a:t>12.8</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今後も、各会計の財政健全化に向けた取組みを実施し繰出金等の抑制に努める。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60</xdr:row>
      <xdr:rowOff>78015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13641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151493</xdr:rowOff>
    </xdr:from>
    <xdr:to>
      <xdr:col>78</xdr:col>
      <xdr:colOff>69850</xdr:colOff>
      <xdr:row>60</xdr:row>
      <xdr:rowOff>78015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267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8362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52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135165</xdr:rowOff>
    </xdr:from>
    <xdr:to>
      <xdr:col>73</xdr:col>
      <xdr:colOff>180975</xdr:colOff>
      <xdr:row>59</xdr:row>
      <xdr:rowOff>151493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2507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41020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135165</xdr:rowOff>
    </xdr:from>
    <xdr:to>
      <xdr:col>69</xdr:col>
      <xdr:colOff>92075</xdr:colOff>
      <xdr:row>60</xdr:row>
      <xdr:rowOff>12700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2507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113592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27215</xdr:rowOff>
    </xdr:from>
    <xdr:to>
      <xdr:col>78</xdr:col>
      <xdr:colOff>120650</xdr:colOff>
      <xdr:row>60</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113592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100693</xdr:rowOff>
    </xdr:from>
    <xdr:to>
      <xdr:col>74</xdr:col>
      <xdr:colOff>31750</xdr:colOff>
      <xdr:row>60</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84365</xdr:rowOff>
    </xdr:from>
    <xdr:to>
      <xdr:col>69</xdr:col>
      <xdr:colOff>142875</xdr:colOff>
      <xdr:row>60</xdr:row>
      <xdr:rowOff>14515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24692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補助費に係る経常収支比率は、類似団体平均と比較し</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ポイント下回ったが総事業費としては上昇傾向のままである。</a:t>
          </a:r>
        </a:p>
        <a:p>
          <a:r>
            <a:rPr kumimoji="1" lang="ja-JP" altLang="en-US" sz="1100">
              <a:latin typeface="ＭＳ Ｐゴシック" panose="020B0600070205080204" pitchFamily="50" charset="-128"/>
              <a:ea typeface="ＭＳ Ｐゴシック" panose="020B0600070205080204" pitchFamily="50" charset="-128"/>
            </a:rPr>
            <a:t>　今後も、「会津美里町補助金等検討第三者委員会」からの提言書に基づき事業の見直しを行うとともに、社会経済情勢の変化に応じ多様化、高度化する住民ニーズにも対応できるよう努める。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74422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3814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74422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404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60706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3586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56134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3586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3573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117111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新規発行債の抑制により、公債費に係る経常収支比率は類似団体平均と同程度の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今後は、公共施設の集約化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や除却等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に伴う普通建設事業費に係る新規発行を予定しているが、繰上償還を含め計画的な償還により地方債償還金の縮減に努める。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121286</xdr:rowOff>
    </xdr:from>
    <xdr:to>
      <xdr:col>24</xdr:col>
      <xdr:colOff>25400</xdr:colOff>
      <xdr:row>78</xdr:row>
      <xdr:rowOff>132714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9438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76852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44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132714</xdr:rowOff>
    </xdr:from>
    <xdr:to>
      <xdr:col>19</xdr:col>
      <xdr:colOff>187325</xdr:colOff>
      <xdr:row>79</xdr:row>
      <xdr:rowOff>46989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505814"/>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42563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29845</xdr:rowOff>
    </xdr:from>
    <xdr:to>
      <xdr:col>15</xdr:col>
      <xdr:colOff>98425</xdr:colOff>
      <xdr:row>79</xdr:row>
      <xdr:rowOff>46989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5743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96538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29845</xdr:rowOff>
    </xdr:from>
    <xdr:to>
      <xdr:col>11</xdr:col>
      <xdr:colOff>9525</xdr:colOff>
      <xdr:row>79</xdr:row>
      <xdr:rowOff>64136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5743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67963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125113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2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70486</xdr:rowOff>
    </xdr:from>
    <xdr:to>
      <xdr:col>24</xdr:col>
      <xdr:colOff>76200</xdr:colOff>
      <xdr:row>79</xdr:row>
      <xdr:rowOff>636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87013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8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81914</xdr:rowOff>
    </xdr:from>
    <xdr:to>
      <xdr:col>20</xdr:col>
      <xdr:colOff>38100</xdr:colOff>
      <xdr:row>79</xdr:row>
      <xdr:rowOff>12064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22241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2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150495</xdr:rowOff>
    </xdr:from>
    <xdr:to>
      <xdr:col>11</xdr:col>
      <xdr:colOff>60325</xdr:colOff>
      <xdr:row>79</xdr:row>
      <xdr:rowOff>80645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65422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609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公債費以外の経常収支比率は、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類似団体と同程度の</a:t>
          </a:r>
          <a:r>
            <a:rPr kumimoji="1" lang="en-US" altLang="ja-JP" sz="1100">
              <a:latin typeface="ＭＳ Ｐゴシック" panose="020B0600070205080204" pitchFamily="50" charset="-128"/>
              <a:ea typeface="ＭＳ Ｐゴシック" panose="020B0600070205080204" pitchFamily="50" charset="-128"/>
            </a:rPr>
            <a:t>73.9</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今後も、公共施設の整理・統合等によるコストの抑制を図るとともに事務事業の見直しを行い経費の抑制に努める。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113393</xdr:rowOff>
    </xdr:from>
    <xdr:to>
      <xdr:col>82</xdr:col>
      <xdr:colOff>107950</xdr:colOff>
      <xdr:row>78</xdr:row>
      <xdr:rowOff>105229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315043"/>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67327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102507</xdr:rowOff>
    </xdr:from>
    <xdr:to>
      <xdr:col>78</xdr:col>
      <xdr:colOff>69850</xdr:colOff>
      <xdr:row>78</xdr:row>
      <xdr:rowOff>105229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304157"/>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87284</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77</xdr:row>
      <xdr:rowOff>102507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0429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77</xdr:row>
      <xdr:rowOff>37193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0429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79120</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54429</xdr:rowOff>
    </xdr:from>
    <xdr:to>
      <xdr:col>78</xdr:col>
      <xdr:colOff>120650</xdr:colOff>
      <xdr:row>78</xdr:row>
      <xdr:rowOff>156029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140806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13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51707</xdr:rowOff>
    </xdr:from>
    <xdr:to>
      <xdr:col>74</xdr:col>
      <xdr:colOff>31750</xdr:colOff>
      <xdr:row>77</xdr:row>
      <xdr:rowOff>153307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138084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157843</xdr:rowOff>
    </xdr:from>
    <xdr:to>
      <xdr:col>65</xdr:col>
      <xdr:colOff>53975</xdr:colOff>
      <xdr:row>77</xdr:row>
      <xdr:rowOff>87993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72770</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10096</xdr:rowOff>
    </xdr:from>
    <xdr:to>
      <xdr:col>29</xdr:col>
      <xdr:colOff>127000</xdr:colOff>
      <xdr:row>16</xdr:row>
      <xdr:rowOff>141440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00921"/>
          <a:ext cx="647700" cy="131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86263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141440</xdr:rowOff>
    </xdr:from>
    <xdr:to>
      <xdr:col>26</xdr:col>
      <xdr:colOff>50800</xdr:colOff>
      <xdr:row>17</xdr:row>
      <xdr:rowOff>32652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32265"/>
          <a:ext cx="698500" cy="62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126649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7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32652</xdr:rowOff>
    </xdr:from>
    <xdr:to>
      <xdr:col>22</xdr:col>
      <xdr:colOff>114300</xdr:colOff>
      <xdr:row>17</xdr:row>
      <xdr:rowOff>75616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94927"/>
          <a:ext cx="698500" cy="42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75616</xdr:rowOff>
    </xdr:from>
    <xdr:to>
      <xdr:col>18</xdr:col>
      <xdr:colOff>177800</xdr:colOff>
      <xdr:row>17</xdr:row>
      <xdr:rowOff>93320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37891"/>
          <a:ext cx="698500" cy="17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101744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130746</xdr:rowOff>
    </xdr:from>
    <xdr:to>
      <xdr:col>29</xdr:col>
      <xdr:colOff>177800</xdr:colOff>
      <xdr:row>16</xdr:row>
      <xdr:rowOff>60896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50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102823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22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90640</xdr:rowOff>
    </xdr:from>
    <xdr:to>
      <xdr:col>26</xdr:col>
      <xdr:colOff>101600</xdr:colOff>
      <xdr:row>17</xdr:row>
      <xdr:rowOff>20790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81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5567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67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153302</xdr:rowOff>
    </xdr:from>
    <xdr:to>
      <xdr:col>22</xdr:col>
      <xdr:colOff>165100</xdr:colOff>
      <xdr:row>17</xdr:row>
      <xdr:rowOff>83452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4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68229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3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24816</xdr:rowOff>
    </xdr:from>
    <xdr:to>
      <xdr:col>19</xdr:col>
      <xdr:colOff>38100</xdr:colOff>
      <xdr:row>17</xdr:row>
      <xdr:rowOff>126416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7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111193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42520</xdr:rowOff>
    </xdr:from>
    <xdr:to>
      <xdr:col>15</xdr:col>
      <xdr:colOff>101600</xdr:colOff>
      <xdr:row>17</xdr:row>
      <xdr:rowOff>144120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4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128897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29731</xdr:rowOff>
    </xdr:from>
    <xdr:to>
      <xdr:col>29</xdr:col>
      <xdr:colOff>127000</xdr:colOff>
      <xdr:row>36</xdr:row>
      <xdr:rowOff>31750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82981"/>
          <a:ext cx="647700" cy="2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280753</xdr:rowOff>
    </xdr:from>
    <xdr:to>
      <xdr:col>26</xdr:col>
      <xdr:colOff>50800</xdr:colOff>
      <xdr:row>36</xdr:row>
      <xdr:rowOff>29731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91103"/>
          <a:ext cx="698500" cy="91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230175</xdr:rowOff>
    </xdr:from>
    <xdr:to>
      <xdr:col>22</xdr:col>
      <xdr:colOff>114300</xdr:colOff>
      <xdr:row>35</xdr:row>
      <xdr:rowOff>280753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40525"/>
          <a:ext cx="698500" cy="50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230175</xdr:rowOff>
    </xdr:from>
    <xdr:to>
      <xdr:col>18</xdr:col>
      <xdr:colOff>177800</xdr:colOff>
      <xdr:row>35</xdr:row>
      <xdr:rowOff>270046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40525"/>
          <a:ext cx="698500" cy="39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163746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323850</xdr:rowOff>
    </xdr:from>
    <xdr:to>
      <xdr:col>29</xdr:col>
      <xdr:colOff>177800</xdr:colOff>
      <xdr:row>36</xdr:row>
      <xdr:rowOff>82550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4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295927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321831</xdr:rowOff>
    </xdr:from>
    <xdr:to>
      <xdr:col>26</xdr:col>
      <xdr:colOff>101600</xdr:colOff>
      <xdr:row>36</xdr:row>
      <xdr:rowOff>80531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32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65308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18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229953</xdr:rowOff>
    </xdr:from>
    <xdr:to>
      <xdr:col>22</xdr:col>
      <xdr:colOff>165100</xdr:colOff>
      <xdr:row>35</xdr:row>
      <xdr:rowOff>331553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40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316330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2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179375</xdr:rowOff>
    </xdr:from>
    <xdr:to>
      <xdr:col>19</xdr:col>
      <xdr:colOff>38100</xdr:colOff>
      <xdr:row>35</xdr:row>
      <xdr:rowOff>280975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8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265752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7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219246</xdr:rowOff>
    </xdr:from>
    <xdr:to>
      <xdr:col>15</xdr:col>
      <xdr:colOff>101600</xdr:colOff>
      <xdr:row>35</xdr:row>
      <xdr:rowOff>320846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29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305623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1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18,117
18,064
276.33
13,764,033
12,819,407
741,066
7,578,626
10,697,554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170828</xdr:rowOff>
    </xdr:from>
    <xdr:to>
      <xdr:col>24</xdr:col>
      <xdr:colOff>63500</xdr:colOff>
      <xdr:row>36</xdr:row>
      <xdr:rowOff>123761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1578"/>
          <a:ext cx="838200" cy="1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123761</xdr:rowOff>
    </xdr:from>
    <xdr:to>
      <xdr:col>19</xdr:col>
      <xdr:colOff>177800</xdr:colOff>
      <xdr:row>36</xdr:row>
      <xdr:rowOff>171082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5961"/>
          <a:ext cx="889000" cy="4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171082</xdr:rowOff>
    </xdr:from>
    <xdr:to>
      <xdr:col>15</xdr:col>
      <xdr:colOff>50800</xdr:colOff>
      <xdr:row>37</xdr:row>
      <xdr:rowOff>44844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43282"/>
          <a:ext cx="88900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130598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44844</xdr:rowOff>
    </xdr:from>
    <xdr:to>
      <xdr:col>10</xdr:col>
      <xdr:colOff>114300</xdr:colOff>
      <xdr:row>37</xdr:row>
      <xdr:rowOff>83312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88494"/>
          <a:ext cx="889000" cy="3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120028</xdr:rowOff>
    </xdr:from>
    <xdr:to>
      <xdr:col>24</xdr:col>
      <xdr:colOff>114300</xdr:colOff>
      <xdr:row>36</xdr:row>
      <xdr:rowOff>50178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98455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9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72961</xdr:rowOff>
    </xdr:from>
    <xdr:to>
      <xdr:col>20</xdr:col>
      <xdr:colOff>38100</xdr:colOff>
      <xdr:row>37</xdr:row>
      <xdr:rowOff>3111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165688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3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120282</xdr:rowOff>
    </xdr:from>
    <xdr:to>
      <xdr:col>15</xdr:col>
      <xdr:colOff>101600</xdr:colOff>
      <xdr:row>37</xdr:row>
      <xdr:rowOff>50432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41559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8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165494</xdr:rowOff>
    </xdr:from>
    <xdr:to>
      <xdr:col>10</xdr:col>
      <xdr:colOff>165100</xdr:colOff>
      <xdr:row>37</xdr:row>
      <xdr:rowOff>95644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86771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32512</xdr:rowOff>
    </xdr:from>
    <xdr:to>
      <xdr:col>6</xdr:col>
      <xdr:colOff>38100</xdr:colOff>
      <xdr:row>37</xdr:row>
      <xdr:rowOff>134112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125239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134848</xdr:rowOff>
    </xdr:from>
    <xdr:to>
      <xdr:col>24</xdr:col>
      <xdr:colOff>63500</xdr:colOff>
      <xdr:row>57</xdr:row>
      <xdr:rowOff>167978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07498"/>
          <a:ext cx="838200" cy="3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71486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44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152522</xdr:rowOff>
    </xdr:from>
    <xdr:to>
      <xdr:col>19</xdr:col>
      <xdr:colOff>177800</xdr:colOff>
      <xdr:row>57</xdr:row>
      <xdr:rowOff>167978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25172"/>
          <a:ext cx="889000" cy="1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69874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152522</xdr:rowOff>
    </xdr:from>
    <xdr:to>
      <xdr:col>15</xdr:col>
      <xdr:colOff>50800</xdr:colOff>
      <xdr:row>57</xdr:row>
      <xdr:rowOff>170999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25172"/>
          <a:ext cx="889000" cy="1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72347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170999</xdr:rowOff>
    </xdr:from>
    <xdr:to>
      <xdr:col>10</xdr:col>
      <xdr:colOff>114300</xdr:colOff>
      <xdr:row>58</xdr:row>
      <xdr:rowOff>10802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43649"/>
          <a:ext cx="889000" cy="1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81711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85944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84048</xdr:rowOff>
    </xdr:from>
    <xdr:to>
      <xdr:col>24</xdr:col>
      <xdr:colOff>114300</xdr:colOff>
      <xdr:row>58</xdr:row>
      <xdr:rowOff>14198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5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106925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0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117178</xdr:rowOff>
    </xdr:from>
    <xdr:to>
      <xdr:col>20</xdr:col>
      <xdr:colOff>38100</xdr:colOff>
      <xdr:row>58</xdr:row>
      <xdr:rowOff>47328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63855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6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101722</xdr:rowOff>
    </xdr:from>
    <xdr:to>
      <xdr:col>15</xdr:col>
      <xdr:colOff>101600</xdr:colOff>
      <xdr:row>58</xdr:row>
      <xdr:rowOff>31872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7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48399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4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120199</xdr:rowOff>
    </xdr:from>
    <xdr:to>
      <xdr:col>10</xdr:col>
      <xdr:colOff>165100</xdr:colOff>
      <xdr:row>58</xdr:row>
      <xdr:rowOff>50349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66876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6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131452</xdr:rowOff>
    </xdr:from>
    <xdr:to>
      <xdr:col>6</xdr:col>
      <xdr:colOff>38100</xdr:colOff>
      <xdr:row>58</xdr:row>
      <xdr:rowOff>61602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0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78129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7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65939</xdr:rowOff>
    </xdr:from>
    <xdr:to>
      <xdr:col>24</xdr:col>
      <xdr:colOff>63500</xdr:colOff>
      <xdr:row>76</xdr:row>
      <xdr:rowOff>130480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924689"/>
          <a:ext cx="838200" cy="23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95445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65672</xdr:rowOff>
    </xdr:from>
    <xdr:to>
      <xdr:col>19</xdr:col>
      <xdr:colOff>177800</xdr:colOff>
      <xdr:row>76</xdr:row>
      <xdr:rowOff>130480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095872"/>
          <a:ext cx="8890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111713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136614</xdr:rowOff>
    </xdr:from>
    <xdr:to>
      <xdr:col>15</xdr:col>
      <xdr:colOff>50800</xdr:colOff>
      <xdr:row>76</xdr:row>
      <xdr:rowOff>65672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995364"/>
          <a:ext cx="889000" cy="10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8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136614</xdr:rowOff>
    </xdr:from>
    <xdr:to>
      <xdr:col>10</xdr:col>
      <xdr:colOff>114300</xdr:colOff>
      <xdr:row>76</xdr:row>
      <xdr:rowOff>113982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995364"/>
          <a:ext cx="889000" cy="1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69118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15139</xdr:rowOff>
    </xdr:from>
    <xdr:to>
      <xdr:col>24</xdr:col>
      <xdr:colOff>114300</xdr:colOff>
      <xdr:row>75</xdr:row>
      <xdr:rowOff>116739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87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38016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72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79680</xdr:rowOff>
    </xdr:from>
    <xdr:to>
      <xdr:col>20</xdr:col>
      <xdr:colOff>38100</xdr:colOff>
      <xdr:row>77</xdr:row>
      <xdr:rowOff>9830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26357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88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14872</xdr:rowOff>
    </xdr:from>
    <xdr:to>
      <xdr:col>15</xdr:col>
      <xdr:colOff>101600</xdr:colOff>
      <xdr:row>76</xdr:row>
      <xdr:rowOff>116472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132999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85814</xdr:rowOff>
    </xdr:from>
    <xdr:to>
      <xdr:col>10</xdr:col>
      <xdr:colOff>165100</xdr:colOff>
      <xdr:row>76</xdr:row>
      <xdr:rowOff>15965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9445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32491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7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09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9859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6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50888</xdr:rowOff>
    </xdr:from>
    <xdr:to>
      <xdr:col>24</xdr:col>
      <xdr:colOff>63500</xdr:colOff>
      <xdr:row>96</xdr:row>
      <xdr:rowOff>106071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510088"/>
          <a:ext cx="838200" cy="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50888</xdr:rowOff>
    </xdr:from>
    <xdr:to>
      <xdr:col>19</xdr:col>
      <xdr:colOff>177800</xdr:colOff>
      <xdr:row>96</xdr:row>
      <xdr:rowOff>123444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10088"/>
          <a:ext cx="889000" cy="7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110452</xdr:rowOff>
    </xdr:from>
    <xdr:to>
      <xdr:col>15</xdr:col>
      <xdr:colOff>50800</xdr:colOff>
      <xdr:row>96</xdr:row>
      <xdr:rowOff>123444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98202"/>
          <a:ext cx="889000" cy="18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110452</xdr:rowOff>
    </xdr:from>
    <xdr:to>
      <xdr:col>10</xdr:col>
      <xdr:colOff>114300</xdr:colOff>
      <xdr:row>97</xdr:row>
      <xdr:rowOff>40297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98202"/>
          <a:ext cx="889000" cy="27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46372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55271</xdr:rowOff>
    </xdr:from>
    <xdr:to>
      <xdr:col>24</xdr:col>
      <xdr:colOff>114300</xdr:colOff>
      <xdr:row>96</xdr:row>
      <xdr:rowOff>156871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33698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88</xdr:rowOff>
    </xdr:from>
    <xdr:to>
      <xdr:col>20</xdr:col>
      <xdr:colOff>38100</xdr:colOff>
      <xdr:row>96</xdr:row>
      <xdr:rowOff>101688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5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92815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5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72644</xdr:rowOff>
    </xdr:from>
    <xdr:to>
      <xdr:col>15</xdr:col>
      <xdr:colOff>101600</xdr:colOff>
      <xdr:row>97</xdr:row>
      <xdr:rowOff>2794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3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165371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59652</xdr:rowOff>
    </xdr:from>
    <xdr:to>
      <xdr:col>10</xdr:col>
      <xdr:colOff>165100</xdr:colOff>
      <xdr:row>95</xdr:row>
      <xdr:rowOff>161252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4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152379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4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160947</xdr:rowOff>
    </xdr:from>
    <xdr:to>
      <xdr:col>6</xdr:col>
      <xdr:colOff>38100</xdr:colOff>
      <xdr:row>97</xdr:row>
      <xdr:rowOff>91097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2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82224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1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23855</xdr:rowOff>
    </xdr:from>
    <xdr:to>
      <xdr:col>55</xdr:col>
      <xdr:colOff>0</xdr:colOff>
      <xdr:row>36</xdr:row>
      <xdr:rowOff>37566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96055"/>
          <a:ext cx="838200" cy="1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116193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4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10198</xdr:rowOff>
    </xdr:from>
    <xdr:to>
      <xdr:col>50</xdr:col>
      <xdr:colOff>114300</xdr:colOff>
      <xdr:row>36</xdr:row>
      <xdr:rowOff>37566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182398"/>
          <a:ext cx="889000" cy="2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94332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59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10198</xdr:rowOff>
    </xdr:from>
    <xdr:to>
      <xdr:col>45</xdr:col>
      <xdr:colOff>177800</xdr:colOff>
      <xdr:row>36</xdr:row>
      <xdr:rowOff>53884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182398"/>
          <a:ext cx="889000" cy="4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75822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97802</xdr:rowOff>
    </xdr:from>
    <xdr:to>
      <xdr:col>41</xdr:col>
      <xdr:colOff>50800</xdr:colOff>
      <xdr:row>36</xdr:row>
      <xdr:rowOff>53884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755652"/>
          <a:ext cx="889000" cy="47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105979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139930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144505</xdr:rowOff>
    </xdr:from>
    <xdr:to>
      <xdr:col>55</xdr:col>
      <xdr:colOff>50800</xdr:colOff>
      <xdr:row>36</xdr:row>
      <xdr:rowOff>74655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122932</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2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158216</xdr:rowOff>
    </xdr:from>
    <xdr:to>
      <xdr:col>50</xdr:col>
      <xdr:colOff>165100</xdr:colOff>
      <xdr:row>36</xdr:row>
      <xdr:rowOff>88366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5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79493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25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130848</xdr:rowOff>
    </xdr:from>
    <xdr:to>
      <xdr:col>46</xdr:col>
      <xdr:colOff>38100</xdr:colOff>
      <xdr:row>36</xdr:row>
      <xdr:rowOff>60998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3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77525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90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3084</xdr:rowOff>
    </xdr:from>
    <xdr:to>
      <xdr:col>41</xdr:col>
      <xdr:colOff>101600</xdr:colOff>
      <xdr:row>36</xdr:row>
      <xdr:rowOff>104684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7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121211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595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47002</xdr:rowOff>
    </xdr:from>
    <xdr:to>
      <xdr:col>36</xdr:col>
      <xdr:colOff>165100</xdr:colOff>
      <xdr:row>33</xdr:row>
      <xdr:rowOff>148602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70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165129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48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37233</xdr:rowOff>
    </xdr:from>
    <xdr:to>
      <xdr:col>55</xdr:col>
      <xdr:colOff>0</xdr:colOff>
      <xdr:row>56</xdr:row>
      <xdr:rowOff>146933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38433"/>
          <a:ext cx="838200" cy="10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68433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69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96997</xdr:rowOff>
    </xdr:from>
    <xdr:to>
      <xdr:col>50</xdr:col>
      <xdr:colOff>114300</xdr:colOff>
      <xdr:row>56</xdr:row>
      <xdr:rowOff>146933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698197"/>
          <a:ext cx="889000" cy="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84234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5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149466</xdr:rowOff>
    </xdr:from>
    <xdr:to>
      <xdr:col>45</xdr:col>
      <xdr:colOff>177800</xdr:colOff>
      <xdr:row>56</xdr:row>
      <xdr:rowOff>96997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579216"/>
          <a:ext cx="889000" cy="11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136428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140404</xdr:rowOff>
    </xdr:from>
    <xdr:to>
      <xdr:col>41</xdr:col>
      <xdr:colOff>50800</xdr:colOff>
      <xdr:row>55</xdr:row>
      <xdr:rowOff>149466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570154"/>
          <a:ext cx="889000" cy="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37984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157883</xdr:rowOff>
    </xdr:from>
    <xdr:to>
      <xdr:col>55</xdr:col>
      <xdr:colOff>50800</xdr:colOff>
      <xdr:row>56</xdr:row>
      <xdr:rowOff>88033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58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9310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3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96133</xdr:rowOff>
    </xdr:from>
    <xdr:to>
      <xdr:col>50</xdr:col>
      <xdr:colOff>165100</xdr:colOff>
      <xdr:row>57</xdr:row>
      <xdr:rowOff>26283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9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42810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7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46197</xdr:rowOff>
    </xdr:from>
    <xdr:to>
      <xdr:col>46</xdr:col>
      <xdr:colOff>38100</xdr:colOff>
      <xdr:row>56</xdr:row>
      <xdr:rowOff>147797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4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164324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2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98666</xdr:rowOff>
    </xdr:from>
    <xdr:to>
      <xdr:col>41</xdr:col>
      <xdr:colOff>101600</xdr:colOff>
      <xdr:row>56</xdr:row>
      <xdr:rowOff>28816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2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45343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30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89604</xdr:rowOff>
    </xdr:from>
    <xdr:to>
      <xdr:col>36</xdr:col>
      <xdr:colOff>165100</xdr:colOff>
      <xdr:row>56</xdr:row>
      <xdr:rowOff>19754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1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36281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29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157595</xdr:rowOff>
    </xdr:from>
    <xdr:to>
      <xdr:col>55</xdr:col>
      <xdr:colOff>0</xdr:colOff>
      <xdr:row>78</xdr:row>
      <xdr:rowOff>129578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187795"/>
          <a:ext cx="838200" cy="3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16780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1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24724</xdr:rowOff>
    </xdr:from>
    <xdr:to>
      <xdr:col>50</xdr:col>
      <xdr:colOff>114300</xdr:colOff>
      <xdr:row>78</xdr:row>
      <xdr:rowOff>129578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97824"/>
          <a:ext cx="889000" cy="10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24724</xdr:rowOff>
    </xdr:from>
    <xdr:to>
      <xdr:col>45</xdr:col>
      <xdr:colOff>177800</xdr:colOff>
      <xdr:row>78</xdr:row>
      <xdr:rowOff>78783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97824"/>
          <a:ext cx="889000" cy="5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47867</xdr:rowOff>
    </xdr:from>
    <xdr:to>
      <xdr:col>41</xdr:col>
      <xdr:colOff>50800</xdr:colOff>
      <xdr:row>78</xdr:row>
      <xdr:rowOff>78783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249517"/>
          <a:ext cx="889000" cy="20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51984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4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106795</xdr:rowOff>
    </xdr:from>
    <xdr:to>
      <xdr:col>55</xdr:col>
      <xdr:colOff>50800</xdr:colOff>
      <xdr:row>77</xdr:row>
      <xdr:rowOff>36945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129672</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8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78778</xdr:rowOff>
    </xdr:from>
    <xdr:to>
      <xdr:col>50</xdr:col>
      <xdr:colOff>165100</xdr:colOff>
      <xdr:row>79</xdr:row>
      <xdr:rowOff>8928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4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145374</xdr:rowOff>
    </xdr:from>
    <xdr:to>
      <xdr:col>46</xdr:col>
      <xdr:colOff>38100</xdr:colOff>
      <xdr:row>78</xdr:row>
      <xdr:rowOff>75524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66651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43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27983</xdr:rowOff>
    </xdr:from>
    <xdr:to>
      <xdr:col>41</xdr:col>
      <xdr:colOff>101600</xdr:colOff>
      <xdr:row>78</xdr:row>
      <xdr:rowOff>129583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0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120710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168517</xdr:rowOff>
    </xdr:from>
    <xdr:to>
      <xdr:col>36</xdr:col>
      <xdr:colOff>165100</xdr:colOff>
      <xdr:row>77</xdr:row>
      <xdr:rowOff>98667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115194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7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62494</xdr:rowOff>
    </xdr:from>
    <xdr:to>
      <xdr:col>55</xdr:col>
      <xdr:colOff>0</xdr:colOff>
      <xdr:row>97</xdr:row>
      <xdr:rowOff>66495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521694"/>
          <a:ext cx="838200" cy="17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48816</xdr:rowOff>
    </xdr:from>
    <xdr:to>
      <xdr:col>50</xdr:col>
      <xdr:colOff>114300</xdr:colOff>
      <xdr:row>96</xdr:row>
      <xdr:rowOff>62494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508016"/>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41128</xdr:rowOff>
    </xdr:from>
    <xdr:to>
      <xdr:col>45</xdr:col>
      <xdr:colOff>177800</xdr:colOff>
      <xdr:row>96</xdr:row>
      <xdr:rowOff>48816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328878"/>
          <a:ext cx="889000" cy="17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41128</xdr:rowOff>
    </xdr:from>
    <xdr:to>
      <xdr:col>41</xdr:col>
      <xdr:colOff>50800</xdr:colOff>
      <xdr:row>97</xdr:row>
      <xdr:rowOff>56040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328878"/>
          <a:ext cx="889000" cy="35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64012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2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15695</xdr:rowOff>
    </xdr:from>
    <xdr:to>
      <xdr:col>55</xdr:col>
      <xdr:colOff>50800</xdr:colOff>
      <xdr:row>97</xdr:row>
      <xdr:rowOff>117295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4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165572</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11694</xdr:rowOff>
    </xdr:from>
    <xdr:to>
      <xdr:col>50</xdr:col>
      <xdr:colOff>165100</xdr:colOff>
      <xdr:row>96</xdr:row>
      <xdr:rowOff>113294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129821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4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169466</xdr:rowOff>
    </xdr:from>
    <xdr:to>
      <xdr:col>46</xdr:col>
      <xdr:colOff>38100</xdr:colOff>
      <xdr:row>96</xdr:row>
      <xdr:rowOff>99616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5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116143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3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161778</xdr:rowOff>
    </xdr:from>
    <xdr:to>
      <xdr:col>41</xdr:col>
      <xdr:colOff>101600</xdr:colOff>
      <xdr:row>95</xdr:row>
      <xdr:rowOff>91928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27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108455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05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5240</xdr:rowOff>
    </xdr:from>
    <xdr:to>
      <xdr:col>36</xdr:col>
      <xdr:colOff>165100</xdr:colOff>
      <xdr:row>97</xdr:row>
      <xdr:rowOff>106840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97967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2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60849</xdr:rowOff>
    </xdr:from>
    <xdr:to>
      <xdr:col>85</xdr:col>
      <xdr:colOff>127000</xdr:colOff>
      <xdr:row>39</xdr:row>
      <xdr:rowOff>65307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47399"/>
          <a:ext cx="8382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60849</xdr:rowOff>
    </xdr:from>
    <xdr:to>
      <xdr:col>81</xdr:col>
      <xdr:colOff>50800</xdr:colOff>
      <xdr:row>39</xdr:row>
      <xdr:rowOff>91563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47399"/>
          <a:ext cx="889000" cy="3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75153</xdr:rowOff>
    </xdr:from>
    <xdr:to>
      <xdr:col>76</xdr:col>
      <xdr:colOff>114300</xdr:colOff>
      <xdr:row>39</xdr:row>
      <xdr:rowOff>91563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61703"/>
          <a:ext cx="8890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34691</xdr:rowOff>
    </xdr:from>
    <xdr:to>
      <xdr:col>71</xdr:col>
      <xdr:colOff>177800</xdr:colOff>
      <xdr:row>39</xdr:row>
      <xdr:rowOff>75153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21241"/>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14507</xdr:rowOff>
    </xdr:from>
    <xdr:to>
      <xdr:col>85</xdr:col>
      <xdr:colOff>177800</xdr:colOff>
      <xdr:row>39</xdr:row>
      <xdr:rowOff>116107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0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100884</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1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10049</xdr:rowOff>
    </xdr:from>
    <xdr:to>
      <xdr:col>81</xdr:col>
      <xdr:colOff>101600</xdr:colOff>
      <xdr:row>39</xdr:row>
      <xdr:rowOff>111649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9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102776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78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40763</xdr:rowOff>
    </xdr:from>
    <xdr:to>
      <xdr:col>76</xdr:col>
      <xdr:colOff>165100</xdr:colOff>
      <xdr:row>39</xdr:row>
      <xdr:rowOff>142363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2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133490</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820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24353</xdr:rowOff>
    </xdr:from>
    <xdr:to>
      <xdr:col>72</xdr:col>
      <xdr:colOff>38100</xdr:colOff>
      <xdr:row>39</xdr:row>
      <xdr:rowOff>125953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1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117080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80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155341</xdr:rowOff>
    </xdr:from>
    <xdr:to>
      <xdr:col>67</xdr:col>
      <xdr:colOff>101600</xdr:colOff>
      <xdr:row>39</xdr:row>
      <xdr:rowOff>85491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7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76618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64109</xdr:rowOff>
    </xdr:from>
    <xdr:to>
      <xdr:col>85</xdr:col>
      <xdr:colOff>127000</xdr:colOff>
      <xdr:row>73</xdr:row>
      <xdr:rowOff>66866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579959"/>
          <a:ext cx="838200" cy="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86606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99911</xdr:rowOff>
    </xdr:from>
    <xdr:to>
      <xdr:col>81</xdr:col>
      <xdr:colOff>50800</xdr:colOff>
      <xdr:row>73</xdr:row>
      <xdr:rowOff>66866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101411"/>
          <a:ext cx="889000" cy="48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32859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8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99911</xdr:rowOff>
    </xdr:from>
    <xdr:to>
      <xdr:col>76</xdr:col>
      <xdr:colOff>114300</xdr:colOff>
      <xdr:row>74</xdr:row>
      <xdr:rowOff>116574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101411"/>
          <a:ext cx="889000" cy="70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116574</xdr:rowOff>
    </xdr:from>
    <xdr:to>
      <xdr:col>71</xdr:col>
      <xdr:colOff>177800</xdr:colOff>
      <xdr:row>74</xdr:row>
      <xdr:rowOff>135331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803874"/>
          <a:ext cx="889000" cy="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33608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60951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13309</xdr:rowOff>
    </xdr:from>
    <xdr:to>
      <xdr:col>85</xdr:col>
      <xdr:colOff>177800</xdr:colOff>
      <xdr:row>73</xdr:row>
      <xdr:rowOff>114909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52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36186</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38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16066</xdr:rowOff>
    </xdr:from>
    <xdr:to>
      <xdr:col>81</xdr:col>
      <xdr:colOff>101600</xdr:colOff>
      <xdr:row>73</xdr:row>
      <xdr:rowOff>117666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5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134193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30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49111</xdr:rowOff>
    </xdr:from>
    <xdr:to>
      <xdr:col>76</xdr:col>
      <xdr:colOff>165100</xdr:colOff>
      <xdr:row>70</xdr:row>
      <xdr:rowOff>150711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05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167238</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795" y="1182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65774</xdr:rowOff>
    </xdr:from>
    <xdr:to>
      <xdr:col>72</xdr:col>
      <xdr:colOff>38100</xdr:colOff>
      <xdr:row>74</xdr:row>
      <xdr:rowOff>167374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7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12451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5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84531</xdr:rowOff>
    </xdr:from>
    <xdr:to>
      <xdr:col>67</xdr:col>
      <xdr:colOff>101600</xdr:colOff>
      <xdr:row>75</xdr:row>
      <xdr:rowOff>14681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77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31208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5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61913</xdr:rowOff>
    </xdr:from>
    <xdr:to>
      <xdr:col>85</xdr:col>
      <xdr:colOff>127000</xdr:colOff>
      <xdr:row>96</xdr:row>
      <xdr:rowOff>164643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521113"/>
          <a:ext cx="838200" cy="10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61828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122910</xdr:rowOff>
    </xdr:from>
    <xdr:to>
      <xdr:col>81</xdr:col>
      <xdr:colOff>50800</xdr:colOff>
      <xdr:row>96</xdr:row>
      <xdr:rowOff>164643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582110"/>
          <a:ext cx="889000" cy="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70896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159652</xdr:rowOff>
    </xdr:from>
    <xdr:to>
      <xdr:col>76</xdr:col>
      <xdr:colOff>114300</xdr:colOff>
      <xdr:row>96</xdr:row>
      <xdr:rowOff>122910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275952"/>
          <a:ext cx="889000" cy="30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171353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6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159652</xdr:rowOff>
    </xdr:from>
    <xdr:to>
      <xdr:col>71</xdr:col>
      <xdr:colOff>177800</xdr:colOff>
      <xdr:row>95</xdr:row>
      <xdr:rowOff>62485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275952"/>
          <a:ext cx="889000" cy="7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115473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1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11113</xdr:rowOff>
    </xdr:from>
    <xdr:to>
      <xdr:col>85</xdr:col>
      <xdr:colOff>177800</xdr:colOff>
      <xdr:row>96</xdr:row>
      <xdr:rowOff>112713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4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33990</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3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113843</xdr:rowOff>
    </xdr:from>
    <xdr:to>
      <xdr:col>81</xdr:col>
      <xdr:colOff>101600</xdr:colOff>
      <xdr:row>97</xdr:row>
      <xdr:rowOff>43993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57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60520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34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72110</xdr:rowOff>
    </xdr:from>
    <xdr:to>
      <xdr:col>76</xdr:col>
      <xdr:colOff>165100</xdr:colOff>
      <xdr:row>97</xdr:row>
      <xdr:rowOff>2260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5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18787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108852</xdr:rowOff>
    </xdr:from>
    <xdr:to>
      <xdr:col>72</xdr:col>
      <xdr:colOff>38100</xdr:colOff>
      <xdr:row>95</xdr:row>
      <xdr:rowOff>39002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22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55529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00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11685</xdr:rowOff>
    </xdr:from>
    <xdr:to>
      <xdr:col>67</xdr:col>
      <xdr:colOff>101600</xdr:colOff>
      <xdr:row>95</xdr:row>
      <xdr:rowOff>113285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2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129812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07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143929</xdr:rowOff>
    </xdr:from>
    <xdr:to>
      <xdr:col>116</xdr:col>
      <xdr:colOff>63500</xdr:colOff>
      <xdr:row>36</xdr:row>
      <xdr:rowOff>40145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144679"/>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71156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43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6483</xdr:rowOff>
    </xdr:from>
    <xdr:to>
      <xdr:col>111</xdr:col>
      <xdr:colOff>177800</xdr:colOff>
      <xdr:row>36</xdr:row>
      <xdr:rowOff>40145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178683"/>
          <a:ext cx="889000" cy="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34180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105353</xdr:rowOff>
    </xdr:from>
    <xdr:to>
      <xdr:col>107</xdr:col>
      <xdr:colOff>50800</xdr:colOff>
      <xdr:row>36</xdr:row>
      <xdr:rowOff>6483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106103"/>
          <a:ext cx="889000" cy="7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54868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3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12198</xdr:rowOff>
    </xdr:from>
    <xdr:to>
      <xdr:col>102</xdr:col>
      <xdr:colOff>114300</xdr:colOff>
      <xdr:row>35</xdr:row>
      <xdr:rowOff>105353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012948"/>
          <a:ext cx="889000" cy="9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35780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93129</xdr:rowOff>
    </xdr:from>
    <xdr:to>
      <xdr:col>116</xdr:col>
      <xdr:colOff>114300</xdr:colOff>
      <xdr:row>36</xdr:row>
      <xdr:rowOff>23279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0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116006</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594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160795</xdr:rowOff>
    </xdr:from>
    <xdr:to>
      <xdr:col>112</xdr:col>
      <xdr:colOff>38100</xdr:colOff>
      <xdr:row>36</xdr:row>
      <xdr:rowOff>90945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16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107472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593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127133</xdr:rowOff>
    </xdr:from>
    <xdr:to>
      <xdr:col>107</xdr:col>
      <xdr:colOff>101600</xdr:colOff>
      <xdr:row>36</xdr:row>
      <xdr:rowOff>57283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1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73810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54553</xdr:rowOff>
    </xdr:from>
    <xdr:to>
      <xdr:col>102</xdr:col>
      <xdr:colOff>165100</xdr:colOff>
      <xdr:row>35</xdr:row>
      <xdr:rowOff>156153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05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1230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583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132848</xdr:rowOff>
    </xdr:from>
    <xdr:to>
      <xdr:col>98</xdr:col>
      <xdr:colOff>38100</xdr:colOff>
      <xdr:row>35</xdr:row>
      <xdr:rowOff>62998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596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79525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73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63850</xdr:rowOff>
    </xdr:from>
    <xdr:to>
      <xdr:col>116</xdr:col>
      <xdr:colOff>63500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836500"/>
          <a:ext cx="838200" cy="24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86255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58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166355</xdr:rowOff>
    </xdr:from>
    <xdr:to>
      <xdr:col>111</xdr:col>
      <xdr:colOff>177800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939005"/>
          <a:ext cx="889000" cy="14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166355</xdr:rowOff>
    </xdr:from>
    <xdr:to>
      <xdr:col>107</xdr:col>
      <xdr:colOff>50800</xdr:colOff>
      <xdr:row>58</xdr:row>
      <xdr:rowOff>21423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939005"/>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21423</xdr:rowOff>
    </xdr:from>
    <xdr:to>
      <xdr:col>102</xdr:col>
      <xdr:colOff>114300</xdr:colOff>
      <xdr:row>58</xdr:row>
      <xdr:rowOff>24074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965523"/>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13050</xdr:rowOff>
    </xdr:from>
    <xdr:to>
      <xdr:col>116</xdr:col>
      <xdr:colOff>114300</xdr:colOff>
      <xdr:row>57</xdr:row>
      <xdr:rowOff>114650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7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35927</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63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115555</xdr:rowOff>
    </xdr:from>
    <xdr:to>
      <xdr:col>107</xdr:col>
      <xdr:colOff>101600</xdr:colOff>
      <xdr:row>58</xdr:row>
      <xdr:rowOff>45705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8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36832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9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142073</xdr:rowOff>
    </xdr:from>
    <xdr:to>
      <xdr:col>102</xdr:col>
      <xdr:colOff>165100</xdr:colOff>
      <xdr:row>58</xdr:row>
      <xdr:rowOff>72223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1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63350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0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144724</xdr:rowOff>
    </xdr:from>
    <xdr:to>
      <xdr:col>98</xdr:col>
      <xdr:colOff>38100</xdr:colOff>
      <xdr:row>58</xdr:row>
      <xdr:rowOff>74874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1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66001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1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84706</xdr:rowOff>
    </xdr:from>
    <xdr:to>
      <xdr:col>116</xdr:col>
      <xdr:colOff>63500</xdr:colOff>
      <xdr:row>72</xdr:row>
      <xdr:rowOff>126670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429106"/>
          <a:ext cx="838200" cy="4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73042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58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84706</xdr:rowOff>
    </xdr:from>
    <xdr:to>
      <xdr:col>111</xdr:col>
      <xdr:colOff>177800</xdr:colOff>
      <xdr:row>73</xdr:row>
      <xdr:rowOff>16419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429106"/>
          <a:ext cx="889000" cy="10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30947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5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16419</xdr:rowOff>
    </xdr:from>
    <xdr:to>
      <xdr:col>107</xdr:col>
      <xdr:colOff>50800</xdr:colOff>
      <xdr:row>73</xdr:row>
      <xdr:rowOff>19946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532269"/>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10855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1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19946</xdr:rowOff>
    </xdr:from>
    <xdr:to>
      <xdr:col>102</xdr:col>
      <xdr:colOff>114300</xdr:colOff>
      <xdr:row>73</xdr:row>
      <xdr:rowOff>83269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535796"/>
          <a:ext cx="889000" cy="6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155560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1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77476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75870</xdr:rowOff>
    </xdr:from>
    <xdr:to>
      <xdr:col>116</xdr:col>
      <xdr:colOff>114300</xdr:colOff>
      <xdr:row>73</xdr:row>
      <xdr:rowOff>6020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42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98747</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27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33906</xdr:rowOff>
    </xdr:from>
    <xdr:to>
      <xdr:col>112</xdr:col>
      <xdr:colOff>38100</xdr:colOff>
      <xdr:row>72</xdr:row>
      <xdr:rowOff>135506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37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152033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15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137069</xdr:rowOff>
    </xdr:from>
    <xdr:to>
      <xdr:col>107</xdr:col>
      <xdr:colOff>101600</xdr:colOff>
      <xdr:row>73</xdr:row>
      <xdr:rowOff>67219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48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58346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7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140596</xdr:rowOff>
    </xdr:from>
    <xdr:to>
      <xdr:col>102</xdr:col>
      <xdr:colOff>165100</xdr:colOff>
      <xdr:row>73</xdr:row>
      <xdr:rowOff>70746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48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61873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57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32469</xdr:rowOff>
    </xdr:from>
    <xdr:to>
      <xdr:col>98</xdr:col>
      <xdr:colOff>38100</xdr:colOff>
      <xdr:row>73</xdr:row>
      <xdr:rowOff>134069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5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125196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4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主な構成項目である物件費では、住民一人当たり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132,547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17,391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円の増となる。主な要因とし除却事業の増加や公共施設の光熱水費の増があげられる。また、普通建設事業費（うち新規整備）で住民一人当たり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35,543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円であり、これは防災情報システム構築事業などの施設整備工事の増によるものである。公債費については、前年度ど同様に推移しており、令和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年度においても繰上償還を行っている。全体の事業費が増加する中で、経費の抑制を図るためには、物件費や普通建設事業費を中心に事務事業の見直しが必要となる。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18,117
18,064
276.33
13,764,033
12,819,407
741,066
7,578,626
10,697,554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112595</xdr:rowOff>
    </xdr:from>
    <xdr:to>
      <xdr:col>24</xdr:col>
      <xdr:colOff>63500</xdr:colOff>
      <xdr:row>36</xdr:row>
      <xdr:rowOff>136761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84795"/>
          <a:ext cx="8382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101653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136761</xdr:rowOff>
    </xdr:from>
    <xdr:to>
      <xdr:col>19</xdr:col>
      <xdr:colOff>177800</xdr:colOff>
      <xdr:row>37</xdr:row>
      <xdr:rowOff>57404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08961"/>
          <a:ext cx="889000" cy="9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121792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57404</xdr:rowOff>
    </xdr:from>
    <xdr:to>
      <xdr:col>15</xdr:col>
      <xdr:colOff>50800</xdr:colOff>
      <xdr:row>37</xdr:row>
      <xdr:rowOff>112268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0105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169798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9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112268</xdr:rowOff>
    </xdr:from>
    <xdr:to>
      <xdr:col>10</xdr:col>
      <xdr:colOff>114300</xdr:colOff>
      <xdr:row>37</xdr:row>
      <xdr:rowOff>169745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55918"/>
          <a:ext cx="8890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37863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68234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6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61795</xdr:rowOff>
    </xdr:from>
    <xdr:to>
      <xdr:col>24</xdr:col>
      <xdr:colOff>114300</xdr:colOff>
      <xdr:row>36</xdr:row>
      <xdr:rowOff>163395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40222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1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85961</xdr:rowOff>
    </xdr:from>
    <xdr:to>
      <xdr:col>20</xdr:col>
      <xdr:colOff>38100</xdr:colOff>
      <xdr:row>37</xdr:row>
      <xdr:rowOff>16111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5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7238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5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6604</xdr:rowOff>
    </xdr:from>
    <xdr:to>
      <xdr:col>15</xdr:col>
      <xdr:colOff>101600</xdr:colOff>
      <xdr:row>37</xdr:row>
      <xdr:rowOff>108204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99331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4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61468</xdr:rowOff>
    </xdr:from>
    <xdr:to>
      <xdr:col>10</xdr:col>
      <xdr:colOff>165100</xdr:colOff>
      <xdr:row>37</xdr:row>
      <xdr:rowOff>163068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154195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9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118945</xdr:rowOff>
    </xdr:from>
    <xdr:to>
      <xdr:col>6</xdr:col>
      <xdr:colOff>38100</xdr:colOff>
      <xdr:row>38</xdr:row>
      <xdr:rowOff>49095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6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40222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5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164590</xdr:rowOff>
    </xdr:from>
    <xdr:to>
      <xdr:col>24</xdr:col>
      <xdr:colOff>63500</xdr:colOff>
      <xdr:row>55</xdr:row>
      <xdr:rowOff>88036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251440"/>
          <a:ext cx="838200" cy="26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7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60312</xdr:rowOff>
    </xdr:from>
    <xdr:to>
      <xdr:col>19</xdr:col>
      <xdr:colOff>177800</xdr:colOff>
      <xdr:row>55</xdr:row>
      <xdr:rowOff>88036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90062"/>
          <a:ext cx="889000" cy="2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40864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4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24678</xdr:rowOff>
    </xdr:from>
    <xdr:to>
      <xdr:col>15</xdr:col>
      <xdr:colOff>50800</xdr:colOff>
      <xdr:row>55</xdr:row>
      <xdr:rowOff>60312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54428"/>
          <a:ext cx="889000" cy="3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16697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100422</xdr:rowOff>
    </xdr:from>
    <xdr:to>
      <xdr:col>10</xdr:col>
      <xdr:colOff>114300</xdr:colOff>
      <xdr:row>55</xdr:row>
      <xdr:rowOff>24678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15822"/>
          <a:ext cx="889000" cy="43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145906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113790</xdr:rowOff>
    </xdr:from>
    <xdr:to>
      <xdr:col>24</xdr:col>
      <xdr:colOff>114300</xdr:colOff>
      <xdr:row>54</xdr:row>
      <xdr:rowOff>43940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2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136667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052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37236</xdr:rowOff>
    </xdr:from>
    <xdr:to>
      <xdr:col>20</xdr:col>
      <xdr:colOff>38100</xdr:colOff>
      <xdr:row>55</xdr:row>
      <xdr:rowOff>138836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155363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4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9512</xdr:rowOff>
    </xdr:from>
    <xdr:to>
      <xdr:col>15</xdr:col>
      <xdr:colOff>101600</xdr:colOff>
      <xdr:row>55</xdr:row>
      <xdr:rowOff>111112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3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127639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1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145328</xdr:rowOff>
    </xdr:from>
    <xdr:to>
      <xdr:col>10</xdr:col>
      <xdr:colOff>165100</xdr:colOff>
      <xdr:row>55</xdr:row>
      <xdr:rowOff>75478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0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92005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7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49622</xdr:rowOff>
    </xdr:from>
    <xdr:to>
      <xdr:col>6</xdr:col>
      <xdr:colOff>38100</xdr:colOff>
      <xdr:row>52</xdr:row>
      <xdr:rowOff>151222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167749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74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133619</xdr:rowOff>
    </xdr:from>
    <xdr:to>
      <xdr:col>24</xdr:col>
      <xdr:colOff>62865</xdr:colOff>
      <xdr:row>78</xdr:row>
      <xdr:rowOff>93094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19"/>
          <a:ext cx="1270" cy="13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96921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93094</xdr:rowOff>
    </xdr:from>
    <xdr:to>
      <xdr:col>24</xdr:col>
      <xdr:colOff>152400</xdr:colOff>
      <xdr:row>78</xdr:row>
      <xdr:rowOff>93094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80296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133619</xdr:rowOff>
    </xdr:from>
    <xdr:to>
      <xdr:col>24</xdr:col>
      <xdr:colOff>152400</xdr:colOff>
      <xdr:row>70</xdr:row>
      <xdr:rowOff>133619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68661</xdr:rowOff>
    </xdr:from>
    <xdr:to>
      <xdr:col>24</xdr:col>
      <xdr:colOff>63500</xdr:colOff>
      <xdr:row>77</xdr:row>
      <xdr:rowOff>121997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270311"/>
          <a:ext cx="838200" cy="5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57635</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6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34759</xdr:rowOff>
    </xdr:from>
    <xdr:to>
      <xdr:col>24</xdr:col>
      <xdr:colOff>114300</xdr:colOff>
      <xdr:row>76</xdr:row>
      <xdr:rowOff>136359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68661</xdr:rowOff>
    </xdr:from>
    <xdr:to>
      <xdr:col>19</xdr:col>
      <xdr:colOff>177800</xdr:colOff>
      <xdr:row>77</xdr:row>
      <xdr:rowOff>137497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70311"/>
          <a:ext cx="889000" cy="6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163699</xdr:rowOff>
    </xdr:from>
    <xdr:to>
      <xdr:col>20</xdr:col>
      <xdr:colOff>38100</xdr:colOff>
      <xdr:row>77</xdr:row>
      <xdr:rowOff>93849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110375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59982</xdr:rowOff>
    </xdr:from>
    <xdr:to>
      <xdr:col>15</xdr:col>
      <xdr:colOff>50800</xdr:colOff>
      <xdr:row>77</xdr:row>
      <xdr:rowOff>137497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61632"/>
          <a:ext cx="889000" cy="7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79510</xdr:rowOff>
    </xdr:from>
    <xdr:to>
      <xdr:col>15</xdr:col>
      <xdr:colOff>101600</xdr:colOff>
      <xdr:row>78</xdr:row>
      <xdr:rowOff>9660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26187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5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59982</xdr:rowOff>
    </xdr:from>
    <xdr:to>
      <xdr:col>10</xdr:col>
      <xdr:colOff>114300</xdr:colOff>
      <xdr:row>78</xdr:row>
      <xdr:rowOff>57934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61632"/>
          <a:ext cx="889000" cy="16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7445</xdr:rowOff>
    </xdr:from>
    <xdr:to>
      <xdr:col>10</xdr:col>
      <xdr:colOff>165100</xdr:colOff>
      <xdr:row>77</xdr:row>
      <xdr:rowOff>109045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125572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8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115838</xdr:rowOff>
    </xdr:from>
    <xdr:to>
      <xdr:col>6</xdr:col>
      <xdr:colOff>38100</xdr:colOff>
      <xdr:row>79</xdr:row>
      <xdr:rowOff>45988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71197</xdr:rowOff>
    </xdr:from>
    <xdr:to>
      <xdr:col>24</xdr:col>
      <xdr:colOff>114300</xdr:colOff>
      <xdr:row>78</xdr:row>
      <xdr:rowOff>1347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7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49624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5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17861</xdr:rowOff>
    </xdr:from>
    <xdr:to>
      <xdr:col>20</xdr:col>
      <xdr:colOff>38100</xdr:colOff>
      <xdr:row>77</xdr:row>
      <xdr:rowOff>119461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110588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1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86697</xdr:rowOff>
    </xdr:from>
    <xdr:to>
      <xdr:col>15</xdr:col>
      <xdr:colOff>101600</xdr:colOff>
      <xdr:row>78</xdr:row>
      <xdr:rowOff>16847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7974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8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9182</xdr:rowOff>
    </xdr:from>
    <xdr:to>
      <xdr:col>10</xdr:col>
      <xdr:colOff>165100</xdr:colOff>
      <xdr:row>77</xdr:row>
      <xdr:rowOff>110782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101909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0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7134</xdr:rowOff>
    </xdr:from>
    <xdr:to>
      <xdr:col>6</xdr:col>
      <xdr:colOff>38100</xdr:colOff>
      <xdr:row>78</xdr:row>
      <xdr:rowOff>108734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8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125261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5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144146</xdr:rowOff>
    </xdr:from>
    <xdr:to>
      <xdr:col>24</xdr:col>
      <xdr:colOff>63500</xdr:colOff>
      <xdr:row>98</xdr:row>
      <xdr:rowOff>149282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46246"/>
          <a:ext cx="8382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122721</xdr:rowOff>
    </xdr:from>
    <xdr:to>
      <xdr:col>19</xdr:col>
      <xdr:colOff>177800</xdr:colOff>
      <xdr:row>98</xdr:row>
      <xdr:rowOff>144146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24821"/>
          <a:ext cx="889000" cy="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119883</xdr:rowOff>
    </xdr:from>
    <xdr:to>
      <xdr:col>15</xdr:col>
      <xdr:colOff>50800</xdr:colOff>
      <xdr:row>98</xdr:row>
      <xdr:rowOff>122721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21983"/>
          <a:ext cx="889000" cy="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13423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119883</xdr:rowOff>
    </xdr:from>
    <xdr:to>
      <xdr:col>10</xdr:col>
      <xdr:colOff>114300</xdr:colOff>
      <xdr:row>98</xdr:row>
      <xdr:rowOff>147886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1983"/>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98482</xdr:rowOff>
    </xdr:from>
    <xdr:to>
      <xdr:col>24</xdr:col>
      <xdr:colOff>114300</xdr:colOff>
      <xdr:row>99</xdr:row>
      <xdr:rowOff>28632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13409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1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93346</xdr:rowOff>
    </xdr:from>
    <xdr:to>
      <xdr:col>20</xdr:col>
      <xdr:colOff>38100</xdr:colOff>
      <xdr:row>99</xdr:row>
      <xdr:rowOff>23496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9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14623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8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71921</xdr:rowOff>
    </xdr:from>
    <xdr:to>
      <xdr:col>15</xdr:col>
      <xdr:colOff>101600</xdr:colOff>
      <xdr:row>99</xdr:row>
      <xdr:rowOff>2071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164648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69083</xdr:rowOff>
    </xdr:from>
    <xdr:to>
      <xdr:col>10</xdr:col>
      <xdr:colOff>165100</xdr:colOff>
      <xdr:row>98</xdr:row>
      <xdr:rowOff>170683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161810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97086</xdr:rowOff>
    </xdr:from>
    <xdr:to>
      <xdr:col>6</xdr:col>
      <xdr:colOff>38100</xdr:colOff>
      <xdr:row>99</xdr:row>
      <xdr:rowOff>27236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9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18363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16713</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531813"/>
          <a:ext cx="889000" cy="1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62527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137363</xdr:rowOff>
    </xdr:from>
    <xdr:to>
      <xdr:col>36</xdr:col>
      <xdr:colOff>165100</xdr:colOff>
      <xdr:row>38</xdr:row>
      <xdr:rowOff>67514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84040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256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64050</xdr:rowOff>
    </xdr:from>
    <xdr:to>
      <xdr:col>55</xdr:col>
      <xdr:colOff>0</xdr:colOff>
      <xdr:row>56</xdr:row>
      <xdr:rowOff>52228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93800"/>
          <a:ext cx="838200" cy="15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139989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9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64148</xdr:rowOff>
    </xdr:from>
    <xdr:to>
      <xdr:col>50</xdr:col>
      <xdr:colOff>114300</xdr:colOff>
      <xdr:row>56</xdr:row>
      <xdr:rowOff>52228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493898"/>
          <a:ext cx="889000" cy="15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109513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64148</xdr:rowOff>
    </xdr:from>
    <xdr:to>
      <xdr:col>45</xdr:col>
      <xdr:colOff>177800</xdr:colOff>
      <xdr:row>56</xdr:row>
      <xdr:rowOff>12092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493898"/>
          <a:ext cx="889000" cy="11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44255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31490</xdr:rowOff>
    </xdr:from>
    <xdr:to>
      <xdr:col>41</xdr:col>
      <xdr:colOff>50800</xdr:colOff>
      <xdr:row>56</xdr:row>
      <xdr:rowOff>12092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461240"/>
          <a:ext cx="889000" cy="15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72944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13250</xdr:rowOff>
    </xdr:from>
    <xdr:to>
      <xdr:col>55</xdr:col>
      <xdr:colOff>50800</xdr:colOff>
      <xdr:row>55</xdr:row>
      <xdr:rowOff>114850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36127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1428</xdr:rowOff>
    </xdr:from>
    <xdr:to>
      <xdr:col>50</xdr:col>
      <xdr:colOff>165100</xdr:colOff>
      <xdr:row>56</xdr:row>
      <xdr:rowOff>103028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0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94155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69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13348</xdr:rowOff>
    </xdr:from>
    <xdr:to>
      <xdr:col>46</xdr:col>
      <xdr:colOff>38100</xdr:colOff>
      <xdr:row>55</xdr:row>
      <xdr:rowOff>114948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4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131475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2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132742</xdr:rowOff>
    </xdr:from>
    <xdr:to>
      <xdr:col>41</xdr:col>
      <xdr:colOff>101600</xdr:colOff>
      <xdr:row>56</xdr:row>
      <xdr:rowOff>62892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6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79419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3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152140</xdr:rowOff>
    </xdr:from>
    <xdr:to>
      <xdr:col>36</xdr:col>
      <xdr:colOff>165100</xdr:colOff>
      <xdr:row>55</xdr:row>
      <xdr:rowOff>82290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98817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18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23709</xdr:rowOff>
    </xdr:from>
    <xdr:to>
      <xdr:col>55</xdr:col>
      <xdr:colOff>0</xdr:colOff>
      <xdr:row>77</xdr:row>
      <xdr:rowOff>90940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25359"/>
          <a:ext cx="838200" cy="6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128705</xdr:rowOff>
    </xdr:from>
    <xdr:to>
      <xdr:col>50</xdr:col>
      <xdr:colOff>114300</xdr:colOff>
      <xdr:row>77</xdr:row>
      <xdr:rowOff>23709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2987455"/>
          <a:ext cx="889000" cy="23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128705</xdr:rowOff>
    </xdr:from>
    <xdr:to>
      <xdr:col>45</xdr:col>
      <xdr:colOff>177800</xdr:colOff>
      <xdr:row>76</xdr:row>
      <xdr:rowOff>4392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2987455"/>
          <a:ext cx="889000" cy="4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58160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4392</xdr:rowOff>
    </xdr:from>
    <xdr:to>
      <xdr:col>41</xdr:col>
      <xdr:colOff>50800</xdr:colOff>
      <xdr:row>76</xdr:row>
      <xdr:rowOff>33012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034592"/>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75900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59077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40140</xdr:rowOff>
    </xdr:from>
    <xdr:to>
      <xdr:col>55</xdr:col>
      <xdr:colOff>50800</xdr:colOff>
      <xdr:row>77</xdr:row>
      <xdr:rowOff>141740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4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18567</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144359</xdr:rowOff>
    </xdr:from>
    <xdr:to>
      <xdr:col>50</xdr:col>
      <xdr:colOff>165100</xdr:colOff>
      <xdr:row>77</xdr:row>
      <xdr:rowOff>74509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65636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26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77905</xdr:rowOff>
    </xdr:from>
    <xdr:to>
      <xdr:col>46</xdr:col>
      <xdr:colOff>38100</xdr:colOff>
      <xdr:row>76</xdr:row>
      <xdr:rowOff>8055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93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24582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71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125042</xdr:rowOff>
    </xdr:from>
    <xdr:to>
      <xdr:col>41</xdr:col>
      <xdr:colOff>101600</xdr:colOff>
      <xdr:row>76</xdr:row>
      <xdr:rowOff>55192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9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71719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75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153662</xdr:rowOff>
    </xdr:from>
    <xdr:to>
      <xdr:col>36</xdr:col>
      <xdr:colOff>165100</xdr:colOff>
      <xdr:row>76</xdr:row>
      <xdr:rowOff>83812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01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74939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80283</xdr:rowOff>
    </xdr:from>
    <xdr:to>
      <xdr:col>55</xdr:col>
      <xdr:colOff>0</xdr:colOff>
      <xdr:row>94</xdr:row>
      <xdr:rowOff>150997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196583"/>
          <a:ext cx="838200" cy="7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17149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1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150997</xdr:rowOff>
    </xdr:from>
    <xdr:to>
      <xdr:col>50</xdr:col>
      <xdr:colOff>114300</xdr:colOff>
      <xdr:row>95</xdr:row>
      <xdr:rowOff>110401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267297"/>
          <a:ext cx="889000" cy="13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3035</xdr:rowOff>
    </xdr:from>
    <xdr:to>
      <xdr:col>45</xdr:col>
      <xdr:colOff>177800</xdr:colOff>
      <xdr:row>95</xdr:row>
      <xdr:rowOff>110401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290785"/>
          <a:ext cx="889000" cy="10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8735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3035</xdr:rowOff>
    </xdr:from>
    <xdr:to>
      <xdr:col>41</xdr:col>
      <xdr:colOff>50800</xdr:colOff>
      <xdr:row>95</xdr:row>
      <xdr:rowOff>44089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290785"/>
          <a:ext cx="889000" cy="4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67639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37634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29483</xdr:rowOff>
    </xdr:from>
    <xdr:to>
      <xdr:col>55</xdr:col>
      <xdr:colOff>50800</xdr:colOff>
      <xdr:row>94</xdr:row>
      <xdr:rowOff>131083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14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52360</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99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100197</xdr:rowOff>
    </xdr:from>
    <xdr:to>
      <xdr:col>50</xdr:col>
      <xdr:colOff>165100</xdr:colOff>
      <xdr:row>95</xdr:row>
      <xdr:rowOff>30347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21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21474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0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59601</xdr:rowOff>
    </xdr:from>
    <xdr:to>
      <xdr:col>46</xdr:col>
      <xdr:colOff>38100</xdr:colOff>
      <xdr:row>95</xdr:row>
      <xdr:rowOff>161201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3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152328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44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123685</xdr:rowOff>
    </xdr:from>
    <xdr:to>
      <xdr:col>41</xdr:col>
      <xdr:colOff>101600</xdr:colOff>
      <xdr:row>95</xdr:row>
      <xdr:rowOff>53835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2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44962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164739</xdr:rowOff>
    </xdr:from>
    <xdr:to>
      <xdr:col>36</xdr:col>
      <xdr:colOff>165100</xdr:colOff>
      <xdr:row>95</xdr:row>
      <xdr:rowOff>94889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2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86016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127737</xdr:rowOff>
    </xdr:from>
    <xdr:to>
      <xdr:col>85</xdr:col>
      <xdr:colOff>127000</xdr:colOff>
      <xdr:row>37</xdr:row>
      <xdr:rowOff>148387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71387"/>
          <a:ext cx="8382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115022</xdr:rowOff>
    </xdr:from>
    <xdr:to>
      <xdr:col>81</xdr:col>
      <xdr:colOff>50800</xdr:colOff>
      <xdr:row>37</xdr:row>
      <xdr:rowOff>148387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58672"/>
          <a:ext cx="889000" cy="3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115022</xdr:rowOff>
    </xdr:from>
    <xdr:to>
      <xdr:col>76</xdr:col>
      <xdr:colOff>114300</xdr:colOff>
      <xdr:row>37</xdr:row>
      <xdr:rowOff>131481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58672"/>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24317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131481</xdr:rowOff>
    </xdr:from>
    <xdr:to>
      <xdr:col>71</xdr:col>
      <xdr:colOff>177800</xdr:colOff>
      <xdr:row>37</xdr:row>
      <xdr:rowOff>135074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75131"/>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27224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4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76937</xdr:rowOff>
    </xdr:from>
    <xdr:to>
      <xdr:col>85</xdr:col>
      <xdr:colOff>177800</xdr:colOff>
      <xdr:row>38</xdr:row>
      <xdr:rowOff>7086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05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55364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9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97587</xdr:rowOff>
    </xdr:from>
    <xdr:to>
      <xdr:col>81</xdr:col>
      <xdr:colOff>101600</xdr:colOff>
      <xdr:row>38</xdr:row>
      <xdr:rowOff>27736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412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18864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64222</xdr:rowOff>
    </xdr:from>
    <xdr:to>
      <xdr:col>76</xdr:col>
      <xdr:colOff>165100</xdr:colOff>
      <xdr:row>37</xdr:row>
      <xdr:rowOff>165822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10899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8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80681</xdr:rowOff>
    </xdr:from>
    <xdr:to>
      <xdr:col>72</xdr:col>
      <xdr:colOff>38100</xdr:colOff>
      <xdr:row>38</xdr:row>
      <xdr:rowOff>10831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2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27358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9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84274</xdr:rowOff>
    </xdr:from>
    <xdr:to>
      <xdr:col>67</xdr:col>
      <xdr:colOff>101600</xdr:colOff>
      <xdr:row>38</xdr:row>
      <xdr:rowOff>14424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2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84093</xdr:rowOff>
    </xdr:from>
    <xdr:to>
      <xdr:col>85</xdr:col>
      <xdr:colOff>127000</xdr:colOff>
      <xdr:row>54</xdr:row>
      <xdr:rowOff>4559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170943"/>
          <a:ext cx="838200" cy="9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146556</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84093</xdr:rowOff>
    </xdr:from>
    <xdr:to>
      <xdr:col>81</xdr:col>
      <xdr:colOff>50800</xdr:colOff>
      <xdr:row>54</xdr:row>
      <xdr:rowOff>106325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170943"/>
          <a:ext cx="889000" cy="19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145813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73863</xdr:rowOff>
    </xdr:from>
    <xdr:to>
      <xdr:col>76</xdr:col>
      <xdr:colOff>114300</xdr:colOff>
      <xdr:row>54</xdr:row>
      <xdr:rowOff>106325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8989263"/>
          <a:ext cx="889000" cy="3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80548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73863</xdr:rowOff>
    </xdr:from>
    <xdr:to>
      <xdr:col>71</xdr:col>
      <xdr:colOff>177800</xdr:colOff>
      <xdr:row>53</xdr:row>
      <xdr:rowOff>3226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8989263"/>
          <a:ext cx="889000" cy="10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118571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79405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8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125209</xdr:rowOff>
    </xdr:from>
    <xdr:to>
      <xdr:col>85</xdr:col>
      <xdr:colOff>177800</xdr:colOff>
      <xdr:row>54</xdr:row>
      <xdr:rowOff>55359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2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148086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0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33293</xdr:rowOff>
    </xdr:from>
    <xdr:to>
      <xdr:col>81</xdr:col>
      <xdr:colOff>101600</xdr:colOff>
      <xdr:row>53</xdr:row>
      <xdr:rowOff>134893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12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151420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88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55525</xdr:rowOff>
    </xdr:from>
    <xdr:to>
      <xdr:col>76</xdr:col>
      <xdr:colOff>165100</xdr:colOff>
      <xdr:row>54</xdr:row>
      <xdr:rowOff>157125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31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2202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08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23063</xdr:rowOff>
    </xdr:from>
    <xdr:to>
      <xdr:col>72</xdr:col>
      <xdr:colOff>38100</xdr:colOff>
      <xdr:row>52</xdr:row>
      <xdr:rowOff>124663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893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141190</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87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123876</xdr:rowOff>
    </xdr:from>
    <xdr:to>
      <xdr:col>67</xdr:col>
      <xdr:colOff>101600</xdr:colOff>
      <xdr:row>53</xdr:row>
      <xdr:rowOff>54026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03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70553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881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60849</xdr:rowOff>
    </xdr:from>
    <xdr:to>
      <xdr:col>85</xdr:col>
      <xdr:colOff>127000</xdr:colOff>
      <xdr:row>79</xdr:row>
      <xdr:rowOff>65308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05399"/>
          <a:ext cx="8382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60849</xdr:rowOff>
    </xdr:from>
    <xdr:to>
      <xdr:col>81</xdr:col>
      <xdr:colOff>50800</xdr:colOff>
      <xdr:row>79</xdr:row>
      <xdr:rowOff>91563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05399"/>
          <a:ext cx="889000" cy="3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75154</xdr:rowOff>
    </xdr:from>
    <xdr:to>
      <xdr:col>76</xdr:col>
      <xdr:colOff>114300</xdr:colOff>
      <xdr:row>79</xdr:row>
      <xdr:rowOff>91563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19704"/>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34691</xdr:rowOff>
    </xdr:from>
    <xdr:to>
      <xdr:col>71</xdr:col>
      <xdr:colOff>177800</xdr:colOff>
      <xdr:row>79</xdr:row>
      <xdr:rowOff>75154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79241"/>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14508</xdr:rowOff>
    </xdr:from>
    <xdr:to>
      <xdr:col>85</xdr:col>
      <xdr:colOff>177800</xdr:colOff>
      <xdr:row>79</xdr:row>
      <xdr:rowOff>116108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5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100885</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7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10049</xdr:rowOff>
    </xdr:from>
    <xdr:to>
      <xdr:col>81</xdr:col>
      <xdr:colOff>101600</xdr:colOff>
      <xdr:row>79</xdr:row>
      <xdr:rowOff>111649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5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102776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4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40763</xdr:rowOff>
    </xdr:from>
    <xdr:to>
      <xdr:col>76</xdr:col>
      <xdr:colOff>165100</xdr:colOff>
      <xdr:row>79</xdr:row>
      <xdr:rowOff>142363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133490</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78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24354</xdr:rowOff>
    </xdr:from>
    <xdr:to>
      <xdr:col>72</xdr:col>
      <xdr:colOff>38100</xdr:colOff>
      <xdr:row>79</xdr:row>
      <xdr:rowOff>125954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6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117081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6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155341</xdr:rowOff>
    </xdr:from>
    <xdr:to>
      <xdr:col>67</xdr:col>
      <xdr:colOff>101600</xdr:colOff>
      <xdr:row>79</xdr:row>
      <xdr:rowOff>85491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76618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2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63995</xdr:rowOff>
    </xdr:from>
    <xdr:to>
      <xdr:col>85</xdr:col>
      <xdr:colOff>127000</xdr:colOff>
      <xdr:row>93</xdr:row>
      <xdr:rowOff>66790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008845"/>
          <a:ext cx="838200" cy="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86605</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02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99910</xdr:rowOff>
    </xdr:from>
    <xdr:to>
      <xdr:col>81</xdr:col>
      <xdr:colOff>50800</xdr:colOff>
      <xdr:row>93</xdr:row>
      <xdr:rowOff>66790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5530410"/>
          <a:ext cx="889000" cy="48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32847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99910</xdr:rowOff>
    </xdr:from>
    <xdr:to>
      <xdr:col>76</xdr:col>
      <xdr:colOff>114300</xdr:colOff>
      <xdr:row>94</xdr:row>
      <xdr:rowOff>116573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5530410"/>
          <a:ext cx="889000" cy="70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116573</xdr:rowOff>
    </xdr:from>
    <xdr:to>
      <xdr:col>71</xdr:col>
      <xdr:colOff>177800</xdr:colOff>
      <xdr:row>94</xdr:row>
      <xdr:rowOff>135331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232873"/>
          <a:ext cx="889000" cy="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33596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13195</xdr:rowOff>
    </xdr:from>
    <xdr:to>
      <xdr:col>85</xdr:col>
      <xdr:colOff>177800</xdr:colOff>
      <xdr:row>93</xdr:row>
      <xdr:rowOff>114795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9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36072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80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15990</xdr:rowOff>
    </xdr:from>
    <xdr:to>
      <xdr:col>81</xdr:col>
      <xdr:colOff>101600</xdr:colOff>
      <xdr:row>93</xdr:row>
      <xdr:rowOff>117590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96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134117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73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49110</xdr:rowOff>
    </xdr:from>
    <xdr:to>
      <xdr:col>76</xdr:col>
      <xdr:colOff>165100</xdr:colOff>
      <xdr:row>90</xdr:row>
      <xdr:rowOff>150710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54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167237</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292795" y="1525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65773</xdr:rowOff>
    </xdr:from>
    <xdr:to>
      <xdr:col>72</xdr:col>
      <xdr:colOff>38100</xdr:colOff>
      <xdr:row>94</xdr:row>
      <xdr:rowOff>167373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1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12450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95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84531</xdr:rowOff>
    </xdr:from>
    <xdr:to>
      <xdr:col>67</xdr:col>
      <xdr:colOff>101600</xdr:colOff>
      <xdr:row>95</xdr:row>
      <xdr:rowOff>14681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0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31208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97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総務費の住民一人当たり</a:t>
          </a:r>
          <a:r>
            <a:rPr kumimoji="1" lang="en-US" altLang="ja-JP" sz="1300">
              <a:latin typeface="ＭＳ Ｐゴシック" panose="020B0600070205080204" pitchFamily="50" charset="-128"/>
              <a:ea typeface="ＭＳ Ｐゴシック" panose="020B0600070205080204" pitchFamily="50" charset="-128"/>
            </a:rPr>
            <a:t>182,056</a:t>
          </a:r>
          <a:r>
            <a:rPr kumimoji="1" lang="ja-JP" altLang="en-US" sz="1300">
              <a:latin typeface="ＭＳ Ｐゴシック" panose="020B0600070205080204" pitchFamily="50" charset="-128"/>
              <a:ea typeface="ＭＳ Ｐゴシック" panose="020B0600070205080204" pitchFamily="50" charset="-128"/>
            </a:rPr>
            <a:t>円となり、前年度と比較し</a:t>
          </a:r>
          <a:r>
            <a:rPr kumimoji="1" lang="en-US" altLang="ja-JP" sz="1300">
              <a:latin typeface="ＭＳ Ｐゴシック" panose="020B0600070205080204" pitchFamily="50" charset="-128"/>
              <a:ea typeface="ＭＳ Ｐゴシック" panose="020B0600070205080204" pitchFamily="50" charset="-128"/>
            </a:rPr>
            <a:t>58,256</a:t>
          </a:r>
          <a:r>
            <a:rPr kumimoji="1" lang="ja-JP" altLang="en-US" sz="1300">
              <a:latin typeface="ＭＳ Ｐゴシック" panose="020B0600070205080204" pitchFamily="50" charset="-128"/>
              <a:ea typeface="ＭＳ Ｐゴシック" panose="020B0600070205080204" pitchFamily="50" charset="-128"/>
            </a:rPr>
            <a:t>円増額となった。これは防災情報システム構築事業費の増が主な要因である。</a:t>
          </a:r>
        </a:p>
        <a:p>
          <a:r>
            <a:rPr kumimoji="1" lang="ja-JP" altLang="en-US" sz="1300">
              <a:latin typeface="ＭＳ Ｐゴシック" panose="020B0600070205080204" pitchFamily="50" charset="-128"/>
              <a:ea typeface="ＭＳ Ｐゴシック" panose="020B0600070205080204" pitchFamily="50" charset="-128"/>
            </a:rPr>
            <a:t>　また、農林水産業費においても住民一人当たり</a:t>
          </a:r>
          <a:r>
            <a:rPr kumimoji="1" lang="en-US" altLang="ja-JP" sz="1300">
              <a:latin typeface="ＭＳ Ｐゴシック" panose="020B0600070205080204" pitchFamily="50" charset="-128"/>
              <a:ea typeface="ＭＳ Ｐゴシック" panose="020B0600070205080204" pitchFamily="50" charset="-128"/>
            </a:rPr>
            <a:t>44,133</a:t>
          </a:r>
          <a:r>
            <a:rPr kumimoji="1" lang="ja-JP" altLang="en-US" sz="1300">
              <a:latin typeface="ＭＳ Ｐゴシック" panose="020B0600070205080204" pitchFamily="50" charset="-128"/>
              <a:ea typeface="ＭＳ Ｐゴシック" panose="020B0600070205080204" pitchFamily="50" charset="-128"/>
            </a:rPr>
            <a:t>円となり、前年度と比較し</a:t>
          </a:r>
          <a:r>
            <a:rPr kumimoji="1" lang="en-US" altLang="ja-JP" sz="1300">
              <a:latin typeface="ＭＳ Ｐゴシック" panose="020B0600070205080204" pitchFamily="50" charset="-128"/>
              <a:ea typeface="ＭＳ Ｐゴシック" panose="020B0600070205080204" pitchFamily="50" charset="-128"/>
            </a:rPr>
            <a:t>9,776</a:t>
          </a:r>
          <a:r>
            <a:rPr kumimoji="1" lang="ja-JP" altLang="en-US" sz="1300">
              <a:latin typeface="ＭＳ Ｐゴシック" panose="020B0600070205080204" pitchFamily="50" charset="-128"/>
              <a:ea typeface="ＭＳ Ｐゴシック" panose="020B0600070205080204" pitchFamily="50" charset="-128"/>
            </a:rPr>
            <a:t>円増額となった。これは林道解説工事等の事業費増が主な要因である。</a:t>
          </a:r>
        </a:p>
        <a:p>
          <a:r>
            <a:rPr kumimoji="1" lang="ja-JP" altLang="en-US" sz="1300">
              <a:latin typeface="ＭＳ Ｐゴシック" panose="020B0600070205080204" pitchFamily="50" charset="-128"/>
              <a:ea typeface="ＭＳ Ｐゴシック" panose="020B0600070205080204" pitchFamily="50" charset="-128"/>
            </a:rPr>
            <a:t>　その他の目的別においても全体として事業費の増加がみられ、住民一人当たりを比較しても類似団体の平均を上回っているものがあるため、事務事業の見直しを行い経費の抑制に努める。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財政調整基金残高の減は、決算剰余金などを積立てをしているが、人件費及び各公共施設の管理経費増に伴い取り崩し額が増加したことによるものである。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また、実質収支、実質単年度収支ともに継続的に黒字を確保している。</a:t>
          </a:r>
        </a:p>
        <a:p>
          <a:r>
            <a:rPr kumimoji="1" lang="ja-JP" altLang="en-US" sz="1400">
              <a:latin typeface="ＭＳ ゴシック" pitchFamily="49" charset="-128"/>
              <a:ea typeface="ＭＳ ゴシック" pitchFamily="49" charset="-128"/>
            </a:rPr>
            <a:t>　今後も、行財政改革への取組みを通じて更なる事務の効率化と経費の削減に努めていく。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全ての会計において黒字決算となっている。（一般会計においては、標準財政規模比が</a:t>
          </a:r>
          <a:r>
            <a:rPr kumimoji="1" lang="en-US" altLang="ja-JP" sz="1400">
              <a:latin typeface="ＭＳ ゴシック" pitchFamily="49" charset="-128"/>
              <a:ea typeface="ＭＳ ゴシック" pitchFamily="49" charset="-128"/>
            </a:rPr>
            <a:t>9.77</a:t>
          </a:r>
          <a:r>
            <a:rPr kumimoji="1" lang="ja-JP" altLang="en-US" sz="1400">
              <a:latin typeface="ＭＳ ゴシック" pitchFamily="49" charset="-128"/>
              <a:ea typeface="ＭＳ ゴシック" pitchFamily="49" charset="-128"/>
            </a:rPr>
            <a:t>％となっており、黒字決算となっている。）</a:t>
          </a:r>
        </a:p>
        <a:p>
          <a:r>
            <a:rPr kumimoji="1" lang="ja-JP" altLang="en-US" sz="1400">
              <a:latin typeface="ＭＳ ゴシック" pitchFamily="49" charset="-128"/>
              <a:ea typeface="ＭＳ ゴシック" pitchFamily="49" charset="-128"/>
            </a:rPr>
            <a:t>　今後は、一般会計において人口減少等に伴う普通交付税の減額に対応するため、自主財源の確保及び、事務事業の見直し等も含め経費の抑制に努める。</a:t>
          </a:r>
        </a:p>
        <a:p>
          <a:r>
            <a:rPr kumimoji="1" lang="ja-JP" altLang="en-US" sz="1400">
              <a:latin typeface="ＭＳ ゴシック" pitchFamily="49" charset="-128"/>
              <a:ea typeface="ＭＳ ゴシック" pitchFamily="49" charset="-128"/>
            </a:rPr>
            <a:t>　また、各会計においても経営の合理化・健全化のため財源確保及び経費の抑制に努める。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BY36" sqref="BY36:CM36"/>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13764033</v>
      </c>
      <c r="BO4" s="358"/>
      <c r="BP4" s="358"/>
      <c r="BQ4" s="358"/>
      <c r="BR4" s="358"/>
      <c r="BS4" s="358"/>
      <c r="BT4" s="358"/>
      <c r="BU4" s="359"/>
      <c r="BV4" s="357">
        <v>12929196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9.8000000000000007</v>
      </c>
      <c r="CU4" s="364"/>
      <c r="CV4" s="364"/>
      <c r="CW4" s="364"/>
      <c r="CX4" s="364"/>
      <c r="CY4" s="364"/>
      <c r="CZ4" s="364"/>
      <c r="DA4" s="365"/>
      <c r="DB4" s="363">
        <v>10</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12819407</v>
      </c>
      <c r="BO5" s="395"/>
      <c r="BP5" s="395"/>
      <c r="BQ5" s="395"/>
      <c r="BR5" s="395"/>
      <c r="BS5" s="395"/>
      <c r="BT5" s="395"/>
      <c r="BU5" s="396"/>
      <c r="BV5" s="394">
        <v>12045994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87.8</v>
      </c>
      <c r="CU5" s="392"/>
      <c r="CV5" s="392"/>
      <c r="CW5" s="392"/>
      <c r="CX5" s="392"/>
      <c r="CY5" s="392"/>
      <c r="CZ5" s="392"/>
      <c r="DA5" s="393"/>
      <c r="DB5" s="391">
        <v>89.5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944626</v>
      </c>
      <c r="BO6" s="395"/>
      <c r="BP6" s="395"/>
      <c r="BQ6" s="395"/>
      <c r="BR6" s="395"/>
      <c r="BS6" s="395"/>
      <c r="BT6" s="395"/>
      <c r="BU6" s="396"/>
      <c r="BV6" s="394">
        <v>883202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87.9</v>
      </c>
      <c r="CU6" s="432"/>
      <c r="CV6" s="432"/>
      <c r="CW6" s="432"/>
      <c r="CX6" s="432"/>
      <c r="CY6" s="432"/>
      <c r="CZ6" s="432"/>
      <c r="DA6" s="433"/>
      <c r="DB6" s="431">
        <v>89.9</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203560</v>
      </c>
      <c r="BO7" s="395"/>
      <c r="BP7" s="395"/>
      <c r="BQ7" s="395"/>
      <c r="BR7" s="395"/>
      <c r="BS7" s="395"/>
      <c r="BT7" s="395"/>
      <c r="BU7" s="396"/>
      <c r="BV7" s="394">
        <v>158856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7578626</v>
      </c>
      <c r="CU7" s="395"/>
      <c r="CV7" s="395"/>
      <c r="CW7" s="395"/>
      <c r="CX7" s="395"/>
      <c r="CY7" s="395"/>
      <c r="CZ7" s="395"/>
      <c r="DA7" s="396"/>
      <c r="DB7" s="394">
        <v>7243896</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741066</v>
      </c>
      <c r="BO8" s="395"/>
      <c r="BP8" s="395"/>
      <c r="BQ8" s="395"/>
      <c r="BR8" s="395"/>
      <c r="BS8" s="395"/>
      <c r="BT8" s="395"/>
      <c r="BU8" s="396"/>
      <c r="BV8" s="394">
        <v>724346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0.31</v>
      </c>
      <c r="CU8" s="435"/>
      <c r="CV8" s="435"/>
      <c r="CW8" s="435"/>
      <c r="CX8" s="435"/>
      <c r="CY8" s="435"/>
      <c r="CZ8" s="435"/>
      <c r="DA8" s="436"/>
      <c r="DB8" s="434">
        <v>0.28000000000000003</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19014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16720</v>
      </c>
      <c r="BO9" s="395"/>
      <c r="BP9" s="395"/>
      <c r="BQ9" s="395"/>
      <c r="BR9" s="395"/>
      <c r="BS9" s="395"/>
      <c r="BT9" s="395"/>
      <c r="BU9" s="396"/>
      <c r="BV9" s="394">
        <v>170900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14.4</v>
      </c>
      <c r="CU9" s="392"/>
      <c r="CV9" s="392"/>
      <c r="CW9" s="392"/>
      <c r="CX9" s="392"/>
      <c r="CY9" s="392"/>
      <c r="CZ9" s="392"/>
      <c r="DA9" s="393"/>
      <c r="DB9" s="391">
        <v>15.1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20913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180424</v>
      </c>
      <c r="BO10" s="395"/>
      <c r="BP10" s="395"/>
      <c r="BQ10" s="395"/>
      <c r="BR10" s="395"/>
      <c r="BS10" s="395"/>
      <c r="BT10" s="395"/>
      <c r="BU10" s="396"/>
      <c r="BV10" s="394">
        <v>247873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374100</v>
      </c>
      <c r="BO11" s="395"/>
      <c r="BP11" s="395"/>
      <c r="BQ11" s="395"/>
      <c r="BR11" s="395"/>
      <c r="BS11" s="395"/>
      <c r="BT11" s="395"/>
      <c r="BU11" s="396"/>
      <c r="BV11" s="394">
        <v>414930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18117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469159</v>
      </c>
      <c r="BO12" s="395"/>
      <c r="BP12" s="395"/>
      <c r="BQ12" s="395"/>
      <c r="BR12" s="395"/>
      <c r="BS12" s="395"/>
      <c r="BT12" s="395"/>
      <c r="BU12" s="396"/>
      <c r="BV12" s="394">
        <v>563789</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18064</v>
      </c>
      <c r="S13" s="479"/>
      <c r="T13" s="479"/>
      <c r="U13" s="479"/>
      <c r="V13" s="480"/>
      <c r="W13" s="410" t="s">
        <v>131</v>
      </c>
      <c r="X13" s="411"/>
      <c r="Y13" s="411"/>
      <c r="Z13" s="411"/>
      <c r="AA13" s="411"/>
      <c r="AB13" s="401"/>
      <c r="AC13" s="445">
        <v>1459</v>
      </c>
      <c r="AD13" s="446"/>
      <c r="AE13" s="446"/>
      <c r="AF13" s="446"/>
      <c r="AG13" s="488"/>
      <c r="AH13" s="445">
        <v>1775</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102085</v>
      </c>
      <c r="BO13" s="395"/>
      <c r="BP13" s="395"/>
      <c r="BQ13" s="395"/>
      <c r="BR13" s="395"/>
      <c r="BS13" s="395"/>
      <c r="BT13" s="395"/>
      <c r="BU13" s="396"/>
      <c r="BV13" s="394">
        <v>269914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3.4</v>
      </c>
      <c r="CU13" s="392"/>
      <c r="CV13" s="392"/>
      <c r="CW13" s="392"/>
      <c r="CX13" s="392"/>
      <c r="CY13" s="392"/>
      <c r="CZ13" s="392"/>
      <c r="DA13" s="393"/>
      <c r="DB13" s="391">
        <v>4.3</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18526</v>
      </c>
      <c r="S14" s="479"/>
      <c r="T14" s="479"/>
      <c r="U14" s="479"/>
      <c r="V14" s="480"/>
      <c r="W14" s="384"/>
      <c r="X14" s="385"/>
      <c r="Y14" s="385"/>
      <c r="Z14" s="385"/>
      <c r="AA14" s="385"/>
      <c r="AB14" s="374"/>
      <c r="AC14" s="481">
        <v>15.1</v>
      </c>
      <c r="AD14" s="482"/>
      <c r="AE14" s="482"/>
      <c r="AF14" s="482"/>
      <c r="AG14" s="483"/>
      <c r="AH14" s="481">
        <v>16.899999999999999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18471</v>
      </c>
      <c r="S15" s="479"/>
      <c r="T15" s="479"/>
      <c r="U15" s="479"/>
      <c r="V15" s="480"/>
      <c r="W15" s="410" t="s">
        <v>137</v>
      </c>
      <c r="X15" s="411"/>
      <c r="Y15" s="411"/>
      <c r="Z15" s="411"/>
      <c r="AA15" s="411"/>
      <c r="AB15" s="401"/>
      <c r="AC15" s="445">
        <v>2504</v>
      </c>
      <c r="AD15" s="446"/>
      <c r="AE15" s="446"/>
      <c r="AF15" s="446"/>
      <c r="AG15" s="488"/>
      <c r="AH15" s="445">
        <v>2771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2465494</v>
      </c>
      <c r="BO15" s="358"/>
      <c r="BP15" s="358"/>
      <c r="BQ15" s="358"/>
      <c r="BR15" s="358"/>
      <c r="BS15" s="358"/>
      <c r="BT15" s="358"/>
      <c r="BU15" s="359"/>
      <c r="BV15" s="357">
        <v>1913975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26</v>
      </c>
      <c r="AD16" s="482"/>
      <c r="AE16" s="482"/>
      <c r="AF16" s="482"/>
      <c r="AG16" s="483"/>
      <c r="AH16" s="481">
        <v>26.3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6939002</v>
      </c>
      <c r="BO16" s="395"/>
      <c r="BP16" s="395"/>
      <c r="BQ16" s="395"/>
      <c r="BR16" s="395"/>
      <c r="BS16" s="395"/>
      <c r="BT16" s="395"/>
      <c r="BU16" s="396"/>
      <c r="BV16" s="394">
        <v>6745941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5668</v>
      </c>
      <c r="AD17" s="446"/>
      <c r="AE17" s="446"/>
      <c r="AF17" s="446"/>
      <c r="AG17" s="488"/>
      <c r="AH17" s="445">
        <v>5988</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3091139</v>
      </c>
      <c r="BO17" s="395"/>
      <c r="BP17" s="395"/>
      <c r="BQ17" s="395"/>
      <c r="BR17" s="395"/>
      <c r="BS17" s="395"/>
      <c r="BT17" s="395"/>
      <c r="BU17" s="396"/>
      <c r="BV17" s="394">
        <v>2357418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9" t="s">
        <v>146</v>
      </c>
      <c r="C18" s="437"/>
      <c r="D18" s="437"/>
      <c r="E18" s="520"/>
      <c r="F18" s="520"/>
      <c r="G18" s="520"/>
      <c r="H18" s="520"/>
      <c r="I18" s="520"/>
      <c r="J18" s="520"/>
      <c r="K18" s="520"/>
      <c r="L18" s="521">
        <v>276.33</v>
      </c>
      <c r="M18" s="521"/>
      <c r="N18" s="521"/>
      <c r="O18" s="521"/>
      <c r="P18" s="521"/>
      <c r="Q18" s="521"/>
      <c r="R18" s="522"/>
      <c r="S18" s="522"/>
      <c r="T18" s="522"/>
      <c r="U18" s="522"/>
      <c r="V18" s="523"/>
      <c r="W18" s="412"/>
      <c r="X18" s="413"/>
      <c r="Y18" s="413"/>
      <c r="Z18" s="413"/>
      <c r="AA18" s="413"/>
      <c r="AB18" s="404"/>
      <c r="AC18" s="524">
        <v>58.9</v>
      </c>
      <c r="AD18" s="525"/>
      <c r="AE18" s="525"/>
      <c r="AF18" s="525"/>
      <c r="AG18" s="526"/>
      <c r="AH18" s="524">
        <v>56.8</v>
      </c>
      <c r="AI18" s="525"/>
      <c r="AJ18" s="525"/>
      <c r="AK18" s="525"/>
      <c r="AL18" s="527"/>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6623540</v>
      </c>
      <c r="BO18" s="395"/>
      <c r="BP18" s="395"/>
      <c r="BQ18" s="395"/>
      <c r="BR18" s="395"/>
      <c r="BS18" s="395"/>
      <c r="BT18" s="395"/>
      <c r="BU18" s="396"/>
      <c r="BV18" s="394">
        <v>6484735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9" t="s">
        <v>148</v>
      </c>
      <c r="C19" s="437"/>
      <c r="D19" s="437"/>
      <c r="E19" s="520"/>
      <c r="F19" s="520"/>
      <c r="G19" s="520"/>
      <c r="H19" s="520"/>
      <c r="I19" s="520"/>
      <c r="J19" s="520"/>
      <c r="K19" s="520"/>
      <c r="L19" s="528">
        <v>69</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9844792</v>
      </c>
      <c r="BO19" s="395"/>
      <c r="BP19" s="395"/>
      <c r="BQ19" s="395"/>
      <c r="BR19" s="395"/>
      <c r="BS19" s="395"/>
      <c r="BT19" s="395"/>
      <c r="BU19" s="396"/>
      <c r="BV19" s="394">
        <v>9555248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9" t="s">
        <v>150</v>
      </c>
      <c r="C20" s="437"/>
      <c r="D20" s="437"/>
      <c r="E20" s="520"/>
      <c r="F20" s="520"/>
      <c r="G20" s="520"/>
      <c r="H20" s="520"/>
      <c r="I20" s="520"/>
      <c r="J20" s="520"/>
      <c r="K20" s="520"/>
      <c r="L20" s="528">
        <v>6465</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10" t="s">
        <v>151</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10697554</v>
      </c>
      <c r="BO22" s="358"/>
      <c r="BP22" s="358"/>
      <c r="BQ22" s="358"/>
      <c r="BR22" s="358"/>
      <c r="BS22" s="358"/>
      <c r="BT22" s="358"/>
      <c r="BU22" s="359"/>
      <c r="BV22" s="357">
        <v>10658587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3211262</v>
      </c>
      <c r="BO23" s="395"/>
      <c r="BP23" s="395"/>
      <c r="BQ23" s="395"/>
      <c r="BR23" s="395"/>
      <c r="BS23" s="395"/>
      <c r="BT23" s="395"/>
      <c r="BU23" s="396"/>
      <c r="BV23" s="394">
        <v>2904359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7960</v>
      </c>
      <c r="R24" s="446"/>
      <c r="S24" s="446"/>
      <c r="T24" s="446"/>
      <c r="U24" s="446"/>
      <c r="V24" s="488"/>
      <c r="W24" s="540"/>
      <c r="X24" s="541"/>
      <c r="Y24" s="542"/>
      <c r="Z24" s="444" t="s">
        <v>161</v>
      </c>
      <c r="AA24" s="424"/>
      <c r="AB24" s="424"/>
      <c r="AC24" s="424"/>
      <c r="AD24" s="424"/>
      <c r="AE24" s="424"/>
      <c r="AF24" s="424"/>
      <c r="AG24" s="425"/>
      <c r="AH24" s="445">
        <v>173</v>
      </c>
      <c r="AI24" s="446"/>
      <c r="AJ24" s="446"/>
      <c r="AK24" s="446"/>
      <c r="AL24" s="488"/>
      <c r="AM24" s="445">
        <v>540279</v>
      </c>
      <c r="AN24" s="446"/>
      <c r="AO24" s="446"/>
      <c r="AP24" s="446"/>
      <c r="AQ24" s="446"/>
      <c r="AR24" s="488"/>
      <c r="AS24" s="445">
        <v>3123</v>
      </c>
      <c r="AT24" s="446"/>
      <c r="AU24" s="446"/>
      <c r="AV24" s="446"/>
      <c r="AW24" s="446"/>
      <c r="AX24" s="447"/>
      <c r="AY24" s="513" t="s">
        <v>162</v>
      </c>
      <c r="AZ24" s="514"/>
      <c r="BA24" s="514"/>
      <c r="BB24" s="514"/>
      <c r="BC24" s="514"/>
      <c r="BD24" s="514"/>
      <c r="BE24" s="514"/>
      <c r="BF24" s="514"/>
      <c r="BG24" s="514"/>
      <c r="BH24" s="514"/>
      <c r="BI24" s="514"/>
      <c r="BJ24" s="514"/>
      <c r="BK24" s="514"/>
      <c r="BL24" s="514"/>
      <c r="BM24" s="515"/>
      <c r="BN24" s="394">
        <v>9133811</v>
      </c>
      <c r="BO24" s="395"/>
      <c r="BP24" s="395"/>
      <c r="BQ24" s="395"/>
      <c r="BR24" s="395"/>
      <c r="BS24" s="395"/>
      <c r="BT24" s="395"/>
      <c r="BU24" s="396"/>
      <c r="BV24" s="394">
        <v>8538541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1</v>
      </c>
      <c r="M25" s="446"/>
      <c r="N25" s="446"/>
      <c r="O25" s="446"/>
      <c r="P25" s="488"/>
      <c r="Q25" s="445">
        <v>6400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1031081</v>
      </c>
      <c r="BO25" s="358"/>
      <c r="BP25" s="358"/>
      <c r="BQ25" s="358"/>
      <c r="BR25" s="358"/>
      <c r="BS25" s="358"/>
      <c r="BT25" s="358"/>
      <c r="BU25" s="359"/>
      <c r="BV25" s="357">
        <v>1012692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5990</v>
      </c>
      <c r="R26" s="446"/>
      <c r="S26" s="446"/>
      <c r="T26" s="446"/>
      <c r="U26" s="446"/>
      <c r="V26" s="488"/>
      <c r="W26" s="540"/>
      <c r="X26" s="541"/>
      <c r="Y26" s="542"/>
      <c r="Z26" s="444" t="s">
        <v>167</v>
      </c>
      <c r="AA26" s="546"/>
      <c r="AB26" s="546"/>
      <c r="AC26" s="546"/>
      <c r="AD26" s="546"/>
      <c r="AE26" s="546"/>
      <c r="AF26" s="546"/>
      <c r="AG26" s="547"/>
      <c r="AH26" s="445">
        <v>7</v>
      </c>
      <c r="AI26" s="446"/>
      <c r="AJ26" s="446"/>
      <c r="AK26" s="446"/>
      <c r="AL26" s="488"/>
      <c r="AM26" s="445">
        <v>20832</v>
      </c>
      <c r="AN26" s="446"/>
      <c r="AO26" s="446"/>
      <c r="AP26" s="446"/>
      <c r="AQ26" s="446"/>
      <c r="AR26" s="488"/>
      <c r="AS26" s="445">
        <v>2976</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169</v>
      </c>
      <c r="F27" s="424"/>
      <c r="G27" s="424"/>
      <c r="H27" s="424"/>
      <c r="I27" s="424"/>
      <c r="J27" s="424"/>
      <c r="K27" s="425"/>
      <c r="L27" s="445">
        <v>1</v>
      </c>
      <c r="M27" s="446"/>
      <c r="N27" s="446"/>
      <c r="O27" s="446"/>
      <c r="P27" s="488"/>
      <c r="Q27" s="445">
        <v>2990</v>
      </c>
      <c r="R27" s="446"/>
      <c r="S27" s="446"/>
      <c r="T27" s="446"/>
      <c r="U27" s="446"/>
      <c r="V27" s="488"/>
      <c r="W27" s="540"/>
      <c r="X27" s="541"/>
      <c r="Y27" s="542"/>
      <c r="Z27" s="444" t="s">
        <v>170</v>
      </c>
      <c r="AA27" s="424"/>
      <c r="AB27" s="424"/>
      <c r="AC27" s="424"/>
      <c r="AD27" s="424"/>
      <c r="AE27" s="424"/>
      <c r="AF27" s="424"/>
      <c r="AG27" s="425"/>
      <c r="AH27" s="445">
        <v>19</v>
      </c>
      <c r="AI27" s="446"/>
      <c r="AJ27" s="446"/>
      <c r="AK27" s="446"/>
      <c r="AL27" s="488"/>
      <c r="AM27" s="445">
        <v>50369</v>
      </c>
      <c r="AN27" s="446"/>
      <c r="AO27" s="446"/>
      <c r="AP27" s="446"/>
      <c r="AQ27" s="446"/>
      <c r="AR27" s="488"/>
      <c r="AS27" s="445">
        <v>2651</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6" t="s">
        <v>122</v>
      </c>
      <c r="BO27" s="517"/>
      <c r="BP27" s="517"/>
      <c r="BQ27" s="517"/>
      <c r="BR27" s="517"/>
      <c r="BS27" s="517"/>
      <c r="BT27" s="517"/>
      <c r="BU27" s="518"/>
      <c r="BV27" s="516" t="s">
        <v>122</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172</v>
      </c>
      <c r="F28" s="424"/>
      <c r="G28" s="424"/>
      <c r="H28" s="424"/>
      <c r="I28" s="424"/>
      <c r="J28" s="424"/>
      <c r="K28" s="425"/>
      <c r="L28" s="445">
        <v>1</v>
      </c>
      <c r="M28" s="446"/>
      <c r="N28" s="446"/>
      <c r="O28" s="446"/>
      <c r="P28" s="488"/>
      <c r="Q28" s="445">
        <v>2420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4353241</v>
      </c>
      <c r="BO28" s="358"/>
      <c r="BP28" s="358"/>
      <c r="BQ28" s="358"/>
      <c r="BR28" s="358"/>
      <c r="BS28" s="358"/>
      <c r="BT28" s="358"/>
      <c r="BU28" s="359"/>
      <c r="BV28" s="357">
        <v>4641976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175</v>
      </c>
      <c r="F29" s="424"/>
      <c r="G29" s="424"/>
      <c r="H29" s="424"/>
      <c r="I29" s="424"/>
      <c r="J29" s="424"/>
      <c r="K29" s="425"/>
      <c r="L29" s="445">
        <v>14</v>
      </c>
      <c r="M29" s="446"/>
      <c r="N29" s="446"/>
      <c r="O29" s="446"/>
      <c r="P29" s="488"/>
      <c r="Q29" s="445">
        <v>2210</v>
      </c>
      <c r="R29" s="446"/>
      <c r="S29" s="446"/>
      <c r="T29" s="446"/>
      <c r="U29" s="446"/>
      <c r="V29" s="488"/>
      <c r="W29" s="543"/>
      <c r="X29" s="544"/>
      <c r="Y29" s="545"/>
      <c r="Z29" s="444" t="s">
        <v>176</v>
      </c>
      <c r="AA29" s="424"/>
      <c r="AB29" s="424"/>
      <c r="AC29" s="424"/>
      <c r="AD29" s="424"/>
      <c r="AE29" s="424"/>
      <c r="AF29" s="424"/>
      <c r="AG29" s="425"/>
      <c r="AH29" s="445">
        <v>192</v>
      </c>
      <c r="AI29" s="446"/>
      <c r="AJ29" s="446"/>
      <c r="AK29" s="446"/>
      <c r="AL29" s="488"/>
      <c r="AM29" s="445">
        <v>590648</v>
      </c>
      <c r="AN29" s="446"/>
      <c r="AO29" s="446"/>
      <c r="AP29" s="446"/>
      <c r="AQ29" s="446"/>
      <c r="AR29" s="488"/>
      <c r="AS29" s="445">
        <v>3076</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16</v>
      </c>
      <c r="BO29" s="395"/>
      <c r="BP29" s="395"/>
      <c r="BQ29" s="395"/>
      <c r="BR29" s="395"/>
      <c r="BS29" s="395"/>
      <c r="BT29" s="395"/>
      <c r="BU29" s="396"/>
      <c r="BV29" s="394">
        <v>16</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4">
        <v>97.8</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4006397</v>
      </c>
      <c r="BO30" s="517"/>
      <c r="BP30" s="517"/>
      <c r="BQ30" s="517"/>
      <c r="BR30" s="517"/>
      <c r="BS30" s="517"/>
      <c r="BT30" s="517"/>
      <c r="BU30" s="518"/>
      <c r="BV30" s="516">
        <v>3741116</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IF('各会計、関係団体の財政状況及び健全化判断比率'!B33="","",'各会計、関係団体の財政状況及び健全化判断比率'!B33)</f>
        <v>住宅用地造成事業特別会計</v>
      </c>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会津若松地方広域市町村圏整備組合一般会計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会津美里振興公社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会津若松地方広域市町村圏整備組合水道用水供給事業会計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米夢の郷</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福島県市町村総合事務組合
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福島県市町村総合事務組合
消防補償等特別会計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福島県市町村総合事務組合
消防賞じゅつ金特別会計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福島県市町村総合事務組合
非常勤職員公務災害補償特別会計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福島県市町村総合事務組合
自治会館管理特別会計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福島県後期高齢者医療広域連合一般会計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福島県後期高齢者医療広域連合後期高齢者医療特別会計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gp11If47W0CvdKhItgU2e28pl+/abDgu94i30SSDtqmqc0iIjB3Ybsjw7p8IWMXPFghx25bBZp2TDkjAJAlIsA==" saltValue="2lawZ+0nV/82lmW3WKTE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530</v>
      </c>
      <c r="D34" s="1136"/>
      <c r="E34" s="1137"/>
      <c r="F34" s="32">
        <v>5.57</v>
      </c>
      <c r="G34" s="33">
        <v>5.54</v>
      </c>
      <c r="H34" s="33">
        <v>7.7</v>
      </c>
      <c r="I34" s="33">
        <v>9.99</v>
      </c>
      <c r="J34" s="34">
        <v>9.77</v>
      </c>
      <c r="K34" s="22"/>
      <c r="L34" s="22"/>
      <c r="M34" s="22"/>
      <c r="N34" s="22"/>
      <c r="O34" s="22"/>
      <c r="P34" s="22"/>
    </row>
    <row r="35" spans="1:16" ht="39" customHeight="1" x14ac:dyDescent="0.2">
      <c r="A35" s="22"/>
      <c r="B35" s="35"/>
      <c r="C35" s="1132" t="s">
        <v>531</v>
      </c>
      <c r="D35" s="1132"/>
      <c r="E35" s="1133"/>
      <c r="F35" s="36">
        <v>5.51</v>
      </c>
      <c r="G35" s="37">
        <v>6.59</v>
      </c>
      <c r="H35" s="37">
        <v>7.6</v>
      </c>
      <c r="I35" s="37">
        <v>8.02</v>
      </c>
      <c r="J35" s="38">
        <v>8.07</v>
      </c>
      <c r="K35" s="22"/>
      <c r="L35" s="22"/>
      <c r="M35" s="22"/>
      <c r="N35" s="22"/>
      <c r="O35" s="22"/>
      <c r="P35" s="22"/>
    </row>
    <row r="36" spans="1:16" ht="39" customHeight="1" x14ac:dyDescent="0.2">
      <c r="A36" s="22"/>
      <c r="B36" s="35"/>
      <c r="C36" s="1132" t="s">
        <v>532</v>
      </c>
      <c r="D36" s="1132"/>
      <c r="E36" s="1133"/>
      <c r="F36" s="36">
        <v>2.72</v>
      </c>
      <c r="G36" s="37">
        <v>3.52</v>
      </c>
      <c r="H36" s="37">
        <v>5.39</v>
      </c>
      <c r="I36" s="37">
        <v>4.6100000000000003</v>
      </c>
      <c r="J36" s="38">
        <v>5.55</v>
      </c>
      <c r="K36" s="22"/>
      <c r="L36" s="22"/>
      <c r="M36" s="22"/>
      <c r="N36" s="22"/>
      <c r="O36" s="22"/>
      <c r="P36" s="22"/>
    </row>
    <row r="37" spans="1:16" ht="39" customHeight="1" x14ac:dyDescent="0.2">
      <c r="A37" s="22"/>
      <c r="B37" s="35"/>
      <c r="C37" s="1132" t="s">
        <v>533</v>
      </c>
      <c r="D37" s="1132"/>
      <c r="E37" s="1133"/>
      <c r="F37" s="36">
        <v>2.69</v>
      </c>
      <c r="G37" s="37">
        <v>2.06</v>
      </c>
      <c r="H37" s="37">
        <v>1.53</v>
      </c>
      <c r="I37" s="37">
        <v>1.35</v>
      </c>
      <c r="J37" s="38">
        <v>1.76</v>
      </c>
      <c r="K37" s="22"/>
      <c r="L37" s="22"/>
      <c r="M37" s="22"/>
      <c r="N37" s="22"/>
      <c r="O37" s="22"/>
      <c r="P37" s="22"/>
    </row>
    <row r="38" spans="1:16" ht="39" customHeight="1" x14ac:dyDescent="0.2">
      <c r="A38" s="22"/>
      <c r="B38" s="35"/>
      <c r="C38" s="1132" t="s">
        <v>534</v>
      </c>
      <c r="D38" s="1132"/>
      <c r="E38" s="1133"/>
      <c r="F38" s="36">
        <v>0.55000000000000004</v>
      </c>
      <c r="G38" s="37">
        <v>0.68</v>
      </c>
      <c r="H38" s="37">
        <v>1.27</v>
      </c>
      <c r="I38" s="37">
        <v>1.29</v>
      </c>
      <c r="J38" s="38">
        <v>1.7</v>
      </c>
      <c r="K38" s="22"/>
      <c r="L38" s="22"/>
      <c r="M38" s="22"/>
      <c r="N38" s="22"/>
      <c r="O38" s="22"/>
      <c r="P38" s="22"/>
    </row>
    <row r="39" spans="1:16" ht="39" customHeight="1" x14ac:dyDescent="0.2">
      <c r="A39" s="22"/>
      <c r="B39" s="35"/>
      <c r="C39" s="1132" t="s">
        <v>535</v>
      </c>
      <c r="D39" s="1132"/>
      <c r="E39" s="1133"/>
      <c r="F39" s="36">
        <v>0.14000000000000001</v>
      </c>
      <c r="G39" s="37">
        <v>0.09</v>
      </c>
      <c r="H39" s="37">
        <v>0.02</v>
      </c>
      <c r="I39" s="37">
        <v>0</v>
      </c>
      <c r="J39" s="38">
        <v>0.01</v>
      </c>
      <c r="K39" s="22"/>
      <c r="L39" s="22"/>
      <c r="M39" s="22"/>
      <c r="N39" s="22"/>
      <c r="O39" s="22"/>
      <c r="P39" s="22"/>
    </row>
    <row r="40" spans="1:16" ht="39" customHeight="1" x14ac:dyDescent="0.2">
      <c r="A40" s="22"/>
      <c r="B40" s="35"/>
      <c r="C40" s="1132" t="s">
        <v>536</v>
      </c>
      <c r="D40" s="1132"/>
      <c r="E40" s="1133"/>
      <c r="F40" s="36">
        <v>0</v>
      </c>
      <c r="G40" s="37">
        <v>0</v>
      </c>
      <c r="H40" s="37">
        <v>0</v>
      </c>
      <c r="I40" s="37">
        <v>0.01</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538</v>
      </c>
      <c r="D43" s="1134"/>
      <c r="E43" s="1135"/>
      <c r="F43" s="41">
        <v>0.14000000000000001</v>
      </c>
      <c r="G43" s="42">
        <v>0.13</v>
      </c>
      <c r="H43" s="42">
        <v>0.04</v>
      </c>
      <c r="I43" s="42">
        <v>0</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xqvxC47KCLliqJD+1KPwnwKfJ12cq2d7TTPSj7XN1p15/+2dMd3YAjj+/EZ+Hi2xUgGRRZ2hKsSg4tyl4PSIg==" saltValue="mjiuRCYBCKQUFKbbZa1I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T55" sqref="T55"/>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1193</v>
      </c>
      <c r="L45" s="58">
        <v>1195</v>
      </c>
      <c r="M45" s="58">
        <v>1165</v>
      </c>
      <c r="N45" s="58">
        <v>1053</v>
      </c>
      <c r="O45" s="59">
        <v>1065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245</v>
      </c>
      <c r="L48" s="62">
        <v>211</v>
      </c>
      <c r="M48" s="62">
        <v>206</v>
      </c>
      <c r="N48" s="62">
        <v>205</v>
      </c>
      <c r="O48" s="63">
        <v>172</v>
      </c>
      <c r="P48" s="46"/>
      <c r="Q48" s="46"/>
      <c r="R48" s="46"/>
      <c r="S48" s="46"/>
      <c r="T48" s="46"/>
      <c r="U48" s="46"/>
    </row>
    <row r="49" spans="1:21" ht="30.75" customHeight="1" x14ac:dyDescent="0.2">
      <c r="A49" s="46"/>
      <c r="B49" s="1140"/>
      <c r="C49" s="1141"/>
      <c r="D49" s="60"/>
      <c r="E49" s="1146" t="s">
        <v>14</v>
      </c>
      <c r="F49" s="1146"/>
      <c r="G49" s="1146"/>
      <c r="H49" s="1146"/>
      <c r="I49" s="1146"/>
      <c r="J49" s="1147"/>
      <c r="K49" s="61">
        <v>11</v>
      </c>
      <c r="L49" s="62">
        <v>12</v>
      </c>
      <c r="M49" s="62">
        <v>12</v>
      </c>
      <c r="N49" s="62">
        <v>13</v>
      </c>
      <c r="O49" s="63">
        <v>41</v>
      </c>
      <c r="P49" s="46"/>
      <c r="Q49" s="46"/>
      <c r="R49" s="46"/>
      <c r="S49" s="46"/>
      <c r="T49" s="46"/>
      <c r="U49" s="46"/>
    </row>
    <row r="50" spans="1:21" ht="30.75" customHeight="1" x14ac:dyDescent="0.2">
      <c r="A50" s="46"/>
      <c r="B50" s="1140"/>
      <c r="C50" s="1141"/>
      <c r="D50" s="60"/>
      <c r="E50" s="1146" t="s">
        <v>15</v>
      </c>
      <c r="F50" s="1146"/>
      <c r="G50" s="1146"/>
      <c r="H50" s="1146"/>
      <c r="I50" s="1146"/>
      <c r="J50" s="1147"/>
      <c r="K50" s="61">
        <v>4</v>
      </c>
      <c r="L50" s="62">
        <v>3</v>
      </c>
      <c r="M50" s="62">
        <v>3</v>
      </c>
      <c r="N50" s="62">
        <v>1</v>
      </c>
      <c r="O50" s="63">
        <v>1</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1146</v>
      </c>
      <c r="L52" s="62">
        <v>1081</v>
      </c>
      <c r="M52" s="62">
        <v>1103</v>
      </c>
      <c r="N52" s="62">
        <v>1085</v>
      </c>
      <c r="O52" s="63">
        <v>1098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307</v>
      </c>
      <c r="L53" s="67">
        <v>340</v>
      </c>
      <c r="M53" s="67">
        <v>283</v>
      </c>
      <c r="N53" s="67">
        <v>187</v>
      </c>
      <c r="O53" s="68">
        <v>181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51HkjXjsLyikG7FkQwRm0i/ayi8qlm64K0ryBITOausnUdffndfdWfIoY5MwgM9IjGd4/ZsZixNcyE7wI6AooA==" saltValue="yNsnhoH4wRrFkU747fue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45" sqref="M45"/>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11615</v>
      </c>
      <c r="J41" s="331">
        <v>12038</v>
      </c>
      <c r="K41" s="331">
        <v>10867</v>
      </c>
      <c r="L41" s="331">
        <v>10659</v>
      </c>
      <c r="M41" s="332">
        <v>10698</v>
      </c>
    </row>
    <row r="42" spans="2:13" ht="27.75" customHeight="1" x14ac:dyDescent="0.2">
      <c r="B42" s="1171"/>
      <c r="C42" s="1172"/>
      <c r="D42" s="104"/>
      <c r="E42" s="1177" t="s">
        <v>32</v>
      </c>
      <c r="F42" s="1177"/>
      <c r="G42" s="1177"/>
      <c r="H42" s="1178"/>
      <c r="I42" s="333">
        <v>8</v>
      </c>
      <c r="J42" s="334">
        <v>5</v>
      </c>
      <c r="K42" s="334">
        <v>2</v>
      </c>
      <c r="L42" s="334">
        <v>1</v>
      </c>
      <c r="M42" s="335">
        <v>0</v>
      </c>
    </row>
    <row r="43" spans="2:13" ht="27.75" customHeight="1" x14ac:dyDescent="0.2">
      <c r="B43" s="1171"/>
      <c r="C43" s="1172"/>
      <c r="D43" s="104"/>
      <c r="E43" s="1177" t="s">
        <v>33</v>
      </c>
      <c r="F43" s="1177"/>
      <c r="G43" s="1177"/>
      <c r="H43" s="1178"/>
      <c r="I43" s="333">
        <v>2644</v>
      </c>
      <c r="J43" s="334">
        <v>2802</v>
      </c>
      <c r="K43" s="334">
        <v>2428</v>
      </c>
      <c r="L43" s="334">
        <v>2248</v>
      </c>
      <c r="M43" s="335">
        <v>2020</v>
      </c>
    </row>
    <row r="44" spans="2:13" ht="27.75" customHeight="1" x14ac:dyDescent="0.2">
      <c r="B44" s="1171"/>
      <c r="C44" s="1172"/>
      <c r="D44" s="104"/>
      <c r="E44" s="1177" t="s">
        <v>34</v>
      </c>
      <c r="F44" s="1177"/>
      <c r="G44" s="1177"/>
      <c r="H44" s="1178"/>
      <c r="I44" s="333">
        <v>39</v>
      </c>
      <c r="J44" s="334">
        <v>57</v>
      </c>
      <c r="K44" s="334">
        <v>53</v>
      </c>
      <c r="L44" s="334">
        <v>85</v>
      </c>
      <c r="M44" s="335">
        <v>111</v>
      </c>
    </row>
    <row r="45" spans="2:13" ht="27.75" customHeight="1" x14ac:dyDescent="0.2">
      <c r="B45" s="1171"/>
      <c r="C45" s="1172"/>
      <c r="D45" s="104"/>
      <c r="E45" s="1177" t="s">
        <v>35</v>
      </c>
      <c r="F45" s="1177"/>
      <c r="G45" s="1177"/>
      <c r="H45" s="1178"/>
      <c r="I45" s="333">
        <v>1630</v>
      </c>
      <c r="J45" s="334">
        <v>1566</v>
      </c>
      <c r="K45" s="334">
        <v>1525</v>
      </c>
      <c r="L45" s="334">
        <v>1481</v>
      </c>
      <c r="M45" s="335">
        <v>1406</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9370</v>
      </c>
      <c r="J50" s="334">
        <v>9935</v>
      </c>
      <c r="K50" s="334">
        <v>9057</v>
      </c>
      <c r="L50" s="334">
        <v>8947</v>
      </c>
      <c r="M50" s="335">
        <v>8913</v>
      </c>
    </row>
    <row r="51" spans="2:13" ht="27.75" customHeight="1" x14ac:dyDescent="0.2">
      <c r="B51" s="1171"/>
      <c r="C51" s="1172"/>
      <c r="D51" s="104"/>
      <c r="E51" s="1177" t="s">
        <v>42</v>
      </c>
      <c r="F51" s="1177"/>
      <c r="G51" s="1177"/>
      <c r="H51" s="1178"/>
      <c r="I51" s="333">
        <v>162</v>
      </c>
      <c r="J51" s="334">
        <v>126</v>
      </c>
      <c r="K51" s="334">
        <v>91</v>
      </c>
      <c r="L51" s="334">
        <v>64</v>
      </c>
      <c r="M51" s="335">
        <v>46</v>
      </c>
    </row>
    <row r="52" spans="2:13" ht="27.75" customHeight="1" x14ac:dyDescent="0.2">
      <c r="B52" s="1173"/>
      <c r="C52" s="1174"/>
      <c r="D52" s="104"/>
      <c r="E52" s="1177" t="s">
        <v>43</v>
      </c>
      <c r="F52" s="1177"/>
      <c r="G52" s="1177"/>
      <c r="H52" s="1178"/>
      <c r="I52" s="333">
        <v>11362</v>
      </c>
      <c r="J52" s="334">
        <v>11545</v>
      </c>
      <c r="K52" s="334">
        <v>11288</v>
      </c>
      <c r="L52" s="334">
        <v>11265</v>
      </c>
      <c r="M52" s="335">
        <v>11140</v>
      </c>
    </row>
    <row r="53" spans="2:13" ht="27.75" customHeight="1" thickBot="1" x14ac:dyDescent="0.25">
      <c r="B53" s="1184" t="s">
        <v>19</v>
      </c>
      <c r="C53" s="1185"/>
      <c r="D53" s="108"/>
      <c r="E53" s="1186" t="s">
        <v>44</v>
      </c>
      <c r="F53" s="1186"/>
      <c r="G53" s="1186"/>
      <c r="H53" s="1187"/>
      <c r="I53" s="336">
        <v>-4957</v>
      </c>
      <c r="J53" s="337">
        <v>-5136</v>
      </c>
      <c r="K53" s="337">
        <v>-5561</v>
      </c>
      <c r="L53" s="337">
        <v>-5803</v>
      </c>
      <c r="M53" s="338">
        <v>-5863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YgoKMsMeFoPvVAa4lW/NlKjY/ITPOXSHrr7zLQdkLV1xNiysTt49qqI3ayt488weTmmqxJZ98kg/B6s/Ab4FQ==" saltValue="fW5nvDaRrke7d7h0KH3M3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4958</v>
      </c>
      <c r="G55" s="339">
        <v>4642</v>
      </c>
      <c r="H55" s="340">
        <v>4353</v>
      </c>
    </row>
    <row r="56" spans="2:8" ht="52.5" customHeight="1" x14ac:dyDescent="0.2">
      <c r="B56" s="120"/>
      <c r="C56" s="1198" t="s">
        <v>47</v>
      </c>
      <c r="D56" s="1198"/>
      <c r="E56" s="1199"/>
      <c r="F56" s="341">
        <v>0</v>
      </c>
      <c r="G56" s="341">
        <v>0</v>
      </c>
      <c r="H56" s="342">
        <v>0</v>
      </c>
    </row>
    <row r="57" spans="2:8" ht="53.25" customHeight="1" x14ac:dyDescent="0.2">
      <c r="B57" s="120"/>
      <c r="C57" s="1200" t="s">
        <v>48</v>
      </c>
      <c r="D57" s="1200"/>
      <c r="E57" s="1201"/>
      <c r="F57" s="343">
        <v>3692</v>
      </c>
      <c r="G57" s="343">
        <v>3741</v>
      </c>
      <c r="H57" s="344">
        <v>4006</v>
      </c>
    </row>
    <row r="58" spans="2:8" ht="45.75" customHeight="1" x14ac:dyDescent="0.2">
      <c r="B58" s="121"/>
      <c r="C58" s="1188" t="s">
        <v>555</v>
      </c>
      <c r="D58" s="1189"/>
      <c r="E58" s="1190"/>
      <c r="F58" s="345">
        <v>2891</v>
      </c>
      <c r="G58" s="345">
        <v>2903</v>
      </c>
      <c r="H58" s="346">
        <v>3229</v>
      </c>
    </row>
    <row r="59" spans="2:8" ht="45.75" customHeight="1" x14ac:dyDescent="0.2">
      <c r="B59" s="121"/>
      <c r="C59" s="1188" t="s">
        <v>556</v>
      </c>
      <c r="D59" s="1189"/>
      <c r="E59" s="1190"/>
      <c r="F59" s="345">
        <v>249</v>
      </c>
      <c r="G59" s="345">
        <v>248</v>
      </c>
      <c r="H59" s="346">
        <v>245</v>
      </c>
    </row>
    <row r="60" spans="2:8" ht="45.75" customHeight="1" x14ac:dyDescent="0.2">
      <c r="B60" s="121"/>
      <c r="C60" s="1188" t="s">
        <v>557</v>
      </c>
      <c r="D60" s="1189"/>
      <c r="E60" s="1190"/>
      <c r="F60" s="345">
        <v>208</v>
      </c>
      <c r="G60" s="345">
        <v>203</v>
      </c>
      <c r="H60" s="346">
        <v>202</v>
      </c>
    </row>
    <row r="61" spans="2:8" ht="45.75" customHeight="1" x14ac:dyDescent="0.2">
      <c r="B61" s="121"/>
      <c r="C61" s="1188" t="s">
        <v>558</v>
      </c>
      <c r="D61" s="1189"/>
      <c r="E61" s="1190"/>
      <c r="F61" s="345">
        <v>157</v>
      </c>
      <c r="G61" s="345">
        <v>157</v>
      </c>
      <c r="H61" s="346">
        <v>157</v>
      </c>
    </row>
    <row r="62" spans="2:8" ht="45.75" customHeight="1" thickBot="1" x14ac:dyDescent="0.25">
      <c r="B62" s="122"/>
      <c r="C62" s="1191" t="s">
        <v>559</v>
      </c>
      <c r="D62" s="1192"/>
      <c r="E62" s="1193"/>
      <c r="F62" s="347">
        <v>91</v>
      </c>
      <c r="G62" s="347">
        <v>138</v>
      </c>
      <c r="H62" s="348">
        <v>100</v>
      </c>
    </row>
    <row r="63" spans="2:8" ht="52.5" customHeight="1" thickBot="1" x14ac:dyDescent="0.25">
      <c r="B63" s="123"/>
      <c r="C63" s="1194" t="s">
        <v>49</v>
      </c>
      <c r="D63" s="1194"/>
      <c r="E63" s="1195"/>
      <c r="F63" s="349">
        <v>8650</v>
      </c>
      <c r="G63" s="349">
        <v>8383</v>
      </c>
      <c r="H63" s="350">
        <v>8360</v>
      </c>
    </row>
    <row r="64" spans="2:8" ht="13.2" x14ac:dyDescent="0.2"/>
  </sheetData>
  <sheetProtection algorithmName="SHA-512" hashValue="CRXwoqOy/VdodRBQGyuWhE2U7uNyh6XXpVDHJlcGXV75eyNce6ZeIatZJUQiRFePM3YH2KyIp3zv9UmJcFdpoQ==" saltValue="+oKgYpCBcRzMkZL0RpQc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106173</v>
      </c>
      <c r="E3" s="142"/>
      <c r="F3" s="143">
        <v>84459</v>
      </c>
      <c r="G3" s="144"/>
      <c r="H3" s="145"/>
    </row>
    <row r="4" spans="1:8" x14ac:dyDescent="0.2">
      <c r="A4" s="146"/>
      <c r="B4" s="147"/>
      <c r="C4" s="148"/>
      <c r="D4" s="149">
        <v>28540</v>
      </c>
      <c r="E4" s="150"/>
      <c r="F4" s="151">
        <v>47314</v>
      </c>
      <c r="G4" s="152"/>
      <c r="H4" s="153"/>
    </row>
    <row r="5" spans="1:8" x14ac:dyDescent="0.2">
      <c r="A5" s="134" t="s">
        <v>519</v>
      </c>
      <c r="B5" s="139"/>
      <c r="C5" s="140"/>
      <c r="D5" s="141">
        <v>105182</v>
      </c>
      <c r="E5" s="142"/>
      <c r="F5" s="143">
        <v>74568</v>
      </c>
      <c r="G5" s="144"/>
      <c r="H5" s="145"/>
    </row>
    <row r="6" spans="1:8" x14ac:dyDescent="0.2">
      <c r="A6" s="146"/>
      <c r="B6" s="147"/>
      <c r="C6" s="148"/>
      <c r="D6" s="149">
        <v>68062</v>
      </c>
      <c r="E6" s="150"/>
      <c r="F6" s="151">
        <v>42558</v>
      </c>
      <c r="G6" s="152"/>
      <c r="H6" s="153"/>
    </row>
    <row r="7" spans="1:8" x14ac:dyDescent="0.2">
      <c r="A7" s="134" t="s">
        <v>520</v>
      </c>
      <c r="B7" s="139"/>
      <c r="C7" s="140"/>
      <c r="D7" s="141">
        <v>92170</v>
      </c>
      <c r="E7" s="142"/>
      <c r="F7" s="143">
        <v>73693</v>
      </c>
      <c r="G7" s="144"/>
      <c r="H7" s="145"/>
    </row>
    <row r="8" spans="1:8" x14ac:dyDescent="0.2">
      <c r="A8" s="146"/>
      <c r="B8" s="147"/>
      <c r="C8" s="148"/>
      <c r="D8" s="149">
        <v>57507</v>
      </c>
      <c r="E8" s="150"/>
      <c r="F8" s="151">
        <v>44203</v>
      </c>
      <c r="G8" s="152"/>
      <c r="H8" s="153"/>
    </row>
    <row r="9" spans="1:8" x14ac:dyDescent="0.2">
      <c r="A9" s="134" t="s">
        <v>521</v>
      </c>
      <c r="B9" s="139"/>
      <c r="C9" s="140"/>
      <c r="D9" s="141">
        <v>86709</v>
      </c>
      <c r="E9" s="142"/>
      <c r="F9" s="143">
        <v>79401</v>
      </c>
      <c r="G9" s="144"/>
      <c r="H9" s="145"/>
    </row>
    <row r="10" spans="1:8" x14ac:dyDescent="0.2">
      <c r="A10" s="146"/>
      <c r="B10" s="147"/>
      <c r="C10" s="148"/>
      <c r="D10" s="149">
        <v>67715</v>
      </c>
      <c r="E10" s="150"/>
      <c r="F10" s="151">
        <v>49347</v>
      </c>
      <c r="G10" s="152"/>
      <c r="H10" s="153"/>
    </row>
    <row r="11" spans="1:8" x14ac:dyDescent="0.2">
      <c r="A11" s="134" t="s">
        <v>522</v>
      </c>
      <c r="B11" s="139"/>
      <c r="C11" s="140"/>
      <c r="D11" s="141">
        <v>98706</v>
      </c>
      <c r="E11" s="142"/>
      <c r="F11" s="143">
        <v>87379</v>
      </c>
      <c r="G11" s="144"/>
      <c r="H11" s="145"/>
    </row>
    <row r="12" spans="1:8" x14ac:dyDescent="0.2">
      <c r="A12" s="146"/>
      <c r="B12" s="147"/>
      <c r="C12" s="154"/>
      <c r="D12" s="149">
        <v>77836</v>
      </c>
      <c r="E12" s="150"/>
      <c r="F12" s="151">
        <v>55855</v>
      </c>
      <c r="G12" s="152"/>
      <c r="H12" s="153"/>
    </row>
    <row r="13" spans="1:8" x14ac:dyDescent="0.2">
      <c r="A13" s="134"/>
      <c r="B13" s="139"/>
      <c r="C13" s="140"/>
      <c r="D13" s="141">
        <v>97788</v>
      </c>
      <c r="E13" s="142"/>
      <c r="F13" s="143">
        <v>79900</v>
      </c>
      <c r="G13" s="155"/>
      <c r="H13" s="145"/>
    </row>
    <row r="14" spans="1:8" x14ac:dyDescent="0.2">
      <c r="A14" s="146"/>
      <c r="B14" s="147"/>
      <c r="C14" s="148"/>
      <c r="D14" s="149">
        <v>59932</v>
      </c>
      <c r="E14" s="150"/>
      <c r="F14" s="151">
        <v>47855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5.58</v>
      </c>
      <c r="C19" s="156">
        <f>ROUND(VALUE(SUBSTITUTE(実質収支比率等に係る経年分析!G$48,"▲","-")),2)</f>
        <v>5.54</v>
      </c>
      <c r="D19" s="156">
        <f>ROUND(VALUE(SUBSTITUTE(実質収支比率等に係る経年分析!H$48,"▲","-")),2)</f>
        <v>7.7</v>
      </c>
      <c r="E19" s="156">
        <f>ROUND(VALUE(SUBSTITUTE(実質収支比率等に係る経年分析!I$48,"▲","-")),2)</f>
        <v>10</v>
      </c>
      <c r="F19" s="156">
        <f>ROUND(VALUE(SUBSTITUTE(実質収支比率等に係る経年分析!J$48,"▲","-")),2)</f>
        <v>9.7799999999999994</v>
      </c>
    </row>
    <row r="20" spans="1:11" x14ac:dyDescent="0.2">
      <c r="A20" s="156" t="s">
        <v>53</v>
      </c>
      <c r="B20" s="156">
        <f>ROUND(VALUE(SUBSTITUTE(実質収支比率等に係る経年分析!F$47,"▲","-")),2)</f>
        <v>59.33</v>
      </c>
      <c r="C20" s="156">
        <f>ROUND(VALUE(SUBSTITUTE(実質収支比率等に係る経年分析!G$47,"▲","-")),2)</f>
        <v>67.3</v>
      </c>
      <c r="D20" s="156">
        <f>ROUND(VALUE(SUBSTITUTE(実質収支比率等に係る経年分析!H$47,"▲","-")),2)</f>
        <v>68.989999999999995</v>
      </c>
      <c r="E20" s="156">
        <f>ROUND(VALUE(SUBSTITUTE(実質収支比率等に係る経年分析!I$47,"▲","-")),2)</f>
        <v>64.08</v>
      </c>
      <c r="F20" s="156">
        <f>ROUND(VALUE(SUBSTITUTE(実質収支比率等に係る経年分析!J$47,"▲","-")),2)</f>
        <v>57.44</v>
      </c>
    </row>
    <row r="21" spans="1:11" x14ac:dyDescent="0.2">
      <c r="A21" s="156" t="s">
        <v>54</v>
      </c>
      <c r="B21" s="156">
        <f>IF(ISNUMBER(VALUE(SUBSTITUTE(実質収支比率等に係る経年分析!F$49,"▲","-"))),ROUND(VALUE(SUBSTITUTE(実質収支比率等に係る経年分析!F$49,"▲","-")),2),NA())</f>
        <v>8.52</v>
      </c>
      <c r="C21" s="156">
        <f>IF(ISNUMBER(VALUE(SUBSTITUTE(実質収支比率等に係る経年分析!G$49,"▲","-"))),ROUND(VALUE(SUBSTITUTE(実質収支比率等に係る経年分析!G$49,"▲","-")),2),NA())</f>
        <v>9.7100000000000009</v>
      </c>
      <c r="D21" s="156">
        <f>IF(ISNUMBER(VALUE(SUBSTITUTE(実質収支比率等に係る経年分析!H$49,"▲","-"))),ROUND(VALUE(SUBSTITUTE(実質収支比率等に係る経年分析!H$49,"▲","-")),2),NA())</f>
        <v>15.57</v>
      </c>
      <c r="E21" s="156">
        <f>IF(ISNUMBER(VALUE(SUBSTITUTE(実質収支比率等に係る経年分析!I$49,"▲","-"))),ROUND(VALUE(SUBSTITUTE(実質収支比率等に係る経年分析!I$49,"▲","-")),2),NA())</f>
        <v>3.73</v>
      </c>
      <c r="F21" s="156">
        <f>IF(ISNUMBER(VALUE(SUBSTITUTE(実質収支比率等に係る経年分析!J$49,"▲","-"))),ROUND(VALUE(SUBSTITUTE(実質収支比率等に係る経年分析!J$49,"▲","-")),2),NA())</f>
        <v>1.35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0.14000000000000001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住宅用地造成事業特別会計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0.14000000000000001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0.55000000000000004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1.27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1.29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1.7</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2.69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2.06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1.76</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2.72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3.52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5.39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4.6100000000000003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5.55</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5.51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6.59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8.02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8.07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5.57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5.54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9.99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9.77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1146</v>
      </c>
      <c r="E42" s="158"/>
      <c r="F42" s="158"/>
      <c r="G42" s="158">
        <f>'実質公債費比率（分子）の構造'!L$52</f>
        <v>1081</v>
      </c>
      <c r="H42" s="158"/>
      <c r="I42" s="158"/>
      <c r="J42" s="158">
        <f>'実質公債費比率（分子）の構造'!M$52</f>
        <v>1103</v>
      </c>
      <c r="K42" s="158"/>
      <c r="L42" s="158"/>
      <c r="M42" s="158">
        <f>'実質公債費比率（分子）の構造'!N$52</f>
        <v>1085</v>
      </c>
      <c r="N42" s="158"/>
      <c r="O42" s="158"/>
      <c r="P42" s="158">
        <f>'実質公債費比率（分子）の構造'!O$52</f>
        <v>1098</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f>'実質公債費比率（分子）の構造'!K$50</f>
        <v>4</v>
      </c>
      <c r="C44" s="158"/>
      <c r="D44" s="158"/>
      <c r="E44" s="158">
        <f>'実質公債費比率（分子）の構造'!L$50</f>
        <v>3</v>
      </c>
      <c r="F44" s="158"/>
      <c r="G44" s="158"/>
      <c r="H44" s="158">
        <f>'実質公債費比率（分子）の構造'!M$50</f>
        <v>3</v>
      </c>
      <c r="I44" s="158"/>
      <c r="J44" s="158"/>
      <c r="K44" s="158">
        <f>'実質公債費比率（分子）の構造'!N$50</f>
        <v>1</v>
      </c>
      <c r="L44" s="158"/>
      <c r="M44" s="158"/>
      <c r="N44" s="158">
        <f>'実質公債費比率（分子）の構造'!O$50</f>
        <v>1</v>
      </c>
      <c r="O44" s="158"/>
      <c r="P44" s="158"/>
    </row>
    <row r="45" spans="1:16" x14ac:dyDescent="0.2">
      <c r="A45" s="158" t="s">
        <v>63</v>
      </c>
      <c r="B45" s="158">
        <f>'実質公債費比率（分子）の構造'!K$49</f>
        <v>11</v>
      </c>
      <c r="C45" s="158"/>
      <c r="D45" s="158"/>
      <c r="E45" s="158">
        <f>'実質公債費比率（分子）の構造'!L$49</f>
        <v>12</v>
      </c>
      <c r="F45" s="158"/>
      <c r="G45" s="158"/>
      <c r="H45" s="158">
        <f>'実質公債費比率（分子）の構造'!M$49</f>
        <v>12</v>
      </c>
      <c r="I45" s="158"/>
      <c r="J45" s="158"/>
      <c r="K45" s="158">
        <f>'実質公債費比率（分子）の構造'!N$49</f>
        <v>13</v>
      </c>
      <c r="L45" s="158"/>
      <c r="M45" s="158"/>
      <c r="N45" s="158">
        <f>'実質公債費比率（分子）の構造'!O$49</f>
        <v>41</v>
      </c>
      <c r="O45" s="158"/>
      <c r="P45" s="158"/>
    </row>
    <row r="46" spans="1:16" x14ac:dyDescent="0.2">
      <c r="A46" s="158" t="s">
        <v>64</v>
      </c>
      <c r="B46" s="158">
        <f>'実質公債費比率（分子）の構造'!K$48</f>
        <v>245</v>
      </c>
      <c r="C46" s="158"/>
      <c r="D46" s="158"/>
      <c r="E46" s="158">
        <f>'実質公債費比率（分子）の構造'!L$48</f>
        <v>211</v>
      </c>
      <c r="F46" s="158"/>
      <c r="G46" s="158"/>
      <c r="H46" s="158">
        <f>'実質公債費比率（分子）の構造'!M$48</f>
        <v>206</v>
      </c>
      <c r="I46" s="158"/>
      <c r="J46" s="158"/>
      <c r="K46" s="158">
        <f>'実質公債費比率（分子）の構造'!N$48</f>
        <v>205</v>
      </c>
      <c r="L46" s="158"/>
      <c r="M46" s="158"/>
      <c r="N46" s="158">
        <f>'実質公債費比率（分子）の構造'!O$48</f>
        <v>172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1193</v>
      </c>
      <c r="C49" s="158"/>
      <c r="D49" s="158"/>
      <c r="E49" s="158">
        <f>'実質公債費比率（分子）の構造'!L$45</f>
        <v>1195</v>
      </c>
      <c r="F49" s="158"/>
      <c r="G49" s="158"/>
      <c r="H49" s="158">
        <f>'実質公債費比率（分子）の構造'!M$45</f>
        <v>1165</v>
      </c>
      <c r="I49" s="158"/>
      <c r="J49" s="158"/>
      <c r="K49" s="158">
        <f>'実質公債費比率（分子）の構造'!N$45</f>
        <v>1053</v>
      </c>
      <c r="L49" s="158"/>
      <c r="M49" s="158"/>
      <c r="N49" s="158">
        <f>'実質公債費比率（分子）の構造'!O$45</f>
        <v>1065</v>
      </c>
      <c r="O49" s="158"/>
      <c r="P49" s="158"/>
    </row>
    <row r="50" spans="1:16" x14ac:dyDescent="0.2">
      <c r="A50" s="158" t="s">
        <v>67</v>
      </c>
      <c r="B50" s="158" t="e">
        <f>NA()</f>
        <v>#N/A</v>
      </c>
      <c r="C50" s="158">
        <f>IF(ISNUMBER('実質公債費比率（分子）の構造'!K$53),'実質公債費比率（分子）の構造'!K$53,NA())</f>
        <v>307</v>
      </c>
      <c r="D50" s="158" t="e">
        <f>NA()</f>
        <v>#N/A</v>
      </c>
      <c r="E50" s="158" t="e">
        <f>NA()</f>
        <v>#N/A</v>
      </c>
      <c r="F50" s="158">
        <f>IF(ISNUMBER('実質公債費比率（分子）の構造'!L$53),'実質公債費比率（分子）の構造'!L$53,NA())</f>
        <v>340</v>
      </c>
      <c r="G50" s="158" t="e">
        <f>NA()</f>
        <v>#N/A</v>
      </c>
      <c r="H50" s="158" t="e">
        <f>NA()</f>
        <v>#N/A</v>
      </c>
      <c r="I50" s="158">
        <f>IF(ISNUMBER('実質公債費比率（分子）の構造'!M$53),'実質公債費比率（分子）の構造'!M$53,NA())</f>
        <v>283</v>
      </c>
      <c r="J50" s="158" t="e">
        <f>NA()</f>
        <v>#N/A</v>
      </c>
      <c r="K50" s="158" t="e">
        <f>NA()</f>
        <v>#N/A</v>
      </c>
      <c r="L50" s="158">
        <f>IF(ISNUMBER('実質公債費比率（分子）の構造'!N$53),'実質公債費比率（分子）の構造'!N$53,NA())</f>
        <v>187</v>
      </c>
      <c r="M50" s="158" t="e">
        <f>NA()</f>
        <v>#N/A</v>
      </c>
      <c r="N50" s="158" t="e">
        <f>NA()</f>
        <v>#N/A</v>
      </c>
      <c r="O50" s="158">
        <f>IF(ISNUMBER('実質公債費比率（分子）の構造'!O$53),'実質公債費比率（分子）の構造'!O$53,NA())</f>
        <v>181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11362</v>
      </c>
      <c r="E56" s="157"/>
      <c r="F56" s="157"/>
      <c r="G56" s="157">
        <f>'将来負担比率（分子）の構造'!J$52</f>
        <v>11545</v>
      </c>
      <c r="H56" s="157"/>
      <c r="I56" s="157"/>
      <c r="J56" s="157">
        <f>'将来負担比率（分子）の構造'!K$52</f>
        <v>11288</v>
      </c>
      <c r="K56" s="157"/>
      <c r="L56" s="157"/>
      <c r="M56" s="157">
        <f>'将来負担比率（分子）の構造'!L$52</f>
        <v>11265</v>
      </c>
      <c r="N56" s="157"/>
      <c r="O56" s="157"/>
      <c r="P56" s="157">
        <f>'将来負担比率（分子）の構造'!M$52</f>
        <v>11140</v>
      </c>
    </row>
    <row r="57" spans="1:16" x14ac:dyDescent="0.2">
      <c r="A57" s="157" t="s">
        <v>42</v>
      </c>
      <c r="B57" s="157"/>
      <c r="C57" s="157"/>
      <c r="D57" s="157">
        <f>'将来負担比率（分子）の構造'!I$51</f>
        <v>162</v>
      </c>
      <c r="E57" s="157"/>
      <c r="F57" s="157"/>
      <c r="G57" s="157">
        <f>'将来負担比率（分子）の構造'!J$51</f>
        <v>126</v>
      </c>
      <c r="H57" s="157"/>
      <c r="I57" s="157"/>
      <c r="J57" s="157">
        <f>'将来負担比率（分子）の構造'!K$51</f>
        <v>91</v>
      </c>
      <c r="K57" s="157"/>
      <c r="L57" s="157"/>
      <c r="M57" s="157">
        <f>'将来負担比率（分子）の構造'!L$51</f>
        <v>64</v>
      </c>
      <c r="N57" s="157"/>
      <c r="O57" s="157"/>
      <c r="P57" s="157">
        <f>'将来負担比率（分子）の構造'!M$51</f>
        <v>46</v>
      </c>
    </row>
    <row r="58" spans="1:16" x14ac:dyDescent="0.2">
      <c r="A58" s="157" t="s">
        <v>41</v>
      </c>
      <c r="B58" s="157"/>
      <c r="C58" s="157"/>
      <c r="D58" s="157">
        <f>'将来負担比率（分子）の構造'!I$50</f>
        <v>9370</v>
      </c>
      <c r="E58" s="157"/>
      <c r="F58" s="157"/>
      <c r="G58" s="157">
        <f>'将来負担比率（分子）の構造'!J$50</f>
        <v>9935</v>
      </c>
      <c r="H58" s="157"/>
      <c r="I58" s="157"/>
      <c r="J58" s="157">
        <f>'将来負担比率（分子）の構造'!K$50</f>
        <v>9057</v>
      </c>
      <c r="K58" s="157"/>
      <c r="L58" s="157"/>
      <c r="M58" s="157">
        <f>'将来負担比率（分子）の構造'!L$50</f>
        <v>8947</v>
      </c>
      <c r="N58" s="157"/>
      <c r="O58" s="157"/>
      <c r="P58" s="157">
        <f>'将来負担比率（分子）の構造'!M$50</f>
        <v>8913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1630</v>
      </c>
      <c r="C62" s="157"/>
      <c r="D62" s="157"/>
      <c r="E62" s="157">
        <f>'将来負担比率（分子）の構造'!J$45</f>
        <v>1566</v>
      </c>
      <c r="F62" s="157"/>
      <c r="G62" s="157"/>
      <c r="H62" s="157">
        <f>'将来負担比率（分子）の構造'!K$45</f>
        <v>1525</v>
      </c>
      <c r="I62" s="157"/>
      <c r="J62" s="157"/>
      <c r="K62" s="157">
        <f>'将来負担比率（分子）の構造'!L$45</f>
        <v>1481</v>
      </c>
      <c r="L62" s="157"/>
      <c r="M62" s="157"/>
      <c r="N62" s="157">
        <f>'将来負担比率（分子）の構造'!M$45</f>
        <v>1406</v>
      </c>
      <c r="O62" s="157"/>
      <c r="P62" s="157"/>
    </row>
    <row r="63" spans="1:16" x14ac:dyDescent="0.2">
      <c r="A63" s="157" t="s">
        <v>34</v>
      </c>
      <c r="B63" s="157">
        <f>'将来負担比率（分子）の構造'!I$44</f>
        <v>39</v>
      </c>
      <c r="C63" s="157"/>
      <c r="D63" s="157"/>
      <c r="E63" s="157">
        <f>'将来負担比率（分子）の構造'!J$44</f>
        <v>57</v>
      </c>
      <c r="F63" s="157"/>
      <c r="G63" s="157"/>
      <c r="H63" s="157">
        <f>'将来負担比率（分子）の構造'!K$44</f>
        <v>53</v>
      </c>
      <c r="I63" s="157"/>
      <c r="J63" s="157"/>
      <c r="K63" s="157">
        <f>'将来負担比率（分子）の構造'!L$44</f>
        <v>85</v>
      </c>
      <c r="L63" s="157"/>
      <c r="M63" s="157"/>
      <c r="N63" s="157">
        <f>'将来負担比率（分子）の構造'!M$44</f>
        <v>111</v>
      </c>
      <c r="O63" s="157"/>
      <c r="P63" s="157"/>
    </row>
    <row r="64" spans="1:16" x14ac:dyDescent="0.2">
      <c r="A64" s="157" t="s">
        <v>33</v>
      </c>
      <c r="B64" s="157">
        <f>'将来負担比率（分子）の構造'!I$43</f>
        <v>2644</v>
      </c>
      <c r="C64" s="157"/>
      <c r="D64" s="157"/>
      <c r="E64" s="157">
        <f>'将来負担比率（分子）の構造'!J$43</f>
        <v>2802</v>
      </c>
      <c r="F64" s="157"/>
      <c r="G64" s="157"/>
      <c r="H64" s="157">
        <f>'将来負担比率（分子）の構造'!K$43</f>
        <v>2428</v>
      </c>
      <c r="I64" s="157"/>
      <c r="J64" s="157"/>
      <c r="K64" s="157">
        <f>'将来負担比率（分子）の構造'!L$43</f>
        <v>2248</v>
      </c>
      <c r="L64" s="157"/>
      <c r="M64" s="157"/>
      <c r="N64" s="157">
        <f>'将来負担比率（分子）の構造'!M$43</f>
        <v>2020</v>
      </c>
      <c r="O64" s="157"/>
      <c r="P64" s="157"/>
    </row>
    <row r="65" spans="1:16" x14ac:dyDescent="0.2">
      <c r="A65" s="157" t="s">
        <v>32</v>
      </c>
      <c r="B65" s="157">
        <f>'将来負担比率（分子）の構造'!I$42</f>
        <v>8</v>
      </c>
      <c r="C65" s="157"/>
      <c r="D65" s="157"/>
      <c r="E65" s="157">
        <f>'将来負担比率（分子）の構造'!J$42</f>
        <v>5</v>
      </c>
      <c r="F65" s="157"/>
      <c r="G65" s="157"/>
      <c r="H65" s="157">
        <f>'将来負担比率（分子）の構造'!K$42</f>
        <v>2</v>
      </c>
      <c r="I65" s="157"/>
      <c r="J65" s="157"/>
      <c r="K65" s="157">
        <f>'将来負担比率（分子）の構造'!L$42</f>
        <v>1</v>
      </c>
      <c r="L65" s="157"/>
      <c r="M65" s="157"/>
      <c r="N65" s="157">
        <f>'将来負担比率（分子）の構造'!M$42</f>
        <v>0</v>
      </c>
      <c r="O65" s="157"/>
      <c r="P65" s="157"/>
    </row>
    <row r="66" spans="1:16" x14ac:dyDescent="0.2">
      <c r="A66" s="157" t="s">
        <v>31</v>
      </c>
      <c r="B66" s="157">
        <f>'将来負担比率（分子）の構造'!I$41</f>
        <v>11615</v>
      </c>
      <c r="C66" s="157"/>
      <c r="D66" s="157"/>
      <c r="E66" s="157">
        <f>'将来負担比率（分子）の構造'!J$41</f>
        <v>12038</v>
      </c>
      <c r="F66" s="157"/>
      <c r="G66" s="157"/>
      <c r="H66" s="157">
        <f>'将来負担比率（分子）の構造'!K$41</f>
        <v>10867</v>
      </c>
      <c r="I66" s="157"/>
      <c r="J66" s="157"/>
      <c r="K66" s="157">
        <f>'将来負担比率（分子）の構造'!L$41</f>
        <v>10659</v>
      </c>
      <c r="L66" s="157"/>
      <c r="M66" s="157"/>
      <c r="N66" s="157">
        <f>'将来負担比率（分子）の構造'!M$41</f>
        <v>10698</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4958</v>
      </c>
      <c r="C72" s="161">
        <f>基金残高に係る経年分析!G55</f>
        <v>4642</v>
      </c>
      <c r="D72" s="161">
        <f>基金残高に係る経年分析!H55</f>
        <v>4353</v>
      </c>
    </row>
    <row r="73" spans="1:16" x14ac:dyDescent="0.2">
      <c r="A73" s="160" t="s">
        <v>74</v>
      </c>
      <c r="B73" s="161">
        <f>基金残高に係る経年分析!F56</f>
        <v>0</v>
      </c>
      <c r="C73" s="161">
        <f>基金残高に係る経年分析!G56</f>
        <v>0</v>
      </c>
      <c r="D73" s="161">
        <f>基金残高に係る経年分析!H56</f>
        <v>0</v>
      </c>
    </row>
    <row r="74" spans="1:16" x14ac:dyDescent="0.2">
      <c r="A74" s="160" t="s">
        <v>75</v>
      </c>
      <c r="B74" s="161">
        <f>基金残高に係る経年分析!F57</f>
        <v>3692</v>
      </c>
      <c r="C74" s="161">
        <f>基金残高に係る経年分析!G57</f>
        <v>3741</v>
      </c>
      <c r="D74" s="161">
        <f>基金残高に係る経年分析!H57</f>
        <v>4006</v>
      </c>
    </row>
  </sheetData>
  <sheetProtection algorithmName="SHA-512" hashValue="WEFxTqofeZV3Qc4tmF60MG+21tPJFSM+RbXdNhqpyO8iA/o6CgCmJwZp2nP11vs931KH2cP42Opkvf8teeGY4w==" saltValue="G2KE2GcZMLA3EYlRswtM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25" sqref="R25:Y25"/>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214</v>
      </c>
      <c r="C5" s="597"/>
      <c r="D5" s="597"/>
      <c r="E5" s="597"/>
      <c r="F5" s="597"/>
      <c r="G5" s="597"/>
      <c r="H5" s="597"/>
      <c r="I5" s="597"/>
      <c r="J5" s="597"/>
      <c r="K5" s="597"/>
      <c r="L5" s="597"/>
      <c r="M5" s="597"/>
      <c r="N5" s="597"/>
      <c r="O5" s="597"/>
      <c r="P5" s="597"/>
      <c r="Q5" s="598"/>
      <c r="R5" s="599">
        <v>2294734</v>
      </c>
      <c r="S5" s="600"/>
      <c r="T5" s="600"/>
      <c r="U5" s="600"/>
      <c r="V5" s="600"/>
      <c r="W5" s="600"/>
      <c r="X5" s="600"/>
      <c r="Y5" s="601"/>
      <c r="Z5" s="602">
        <v>16.7</v>
      </c>
      <c r="AA5" s="602"/>
      <c r="AB5" s="602"/>
      <c r="AC5" s="602"/>
      <c r="AD5" s="603">
        <v>2294734</v>
      </c>
      <c r="AE5" s="603"/>
      <c r="AF5" s="603"/>
      <c r="AG5" s="603"/>
      <c r="AH5" s="603"/>
      <c r="AI5" s="603"/>
      <c r="AJ5" s="603"/>
      <c r="AK5" s="603"/>
      <c r="AL5" s="604">
        <v>30.5</v>
      </c>
      <c r="AM5" s="605"/>
      <c r="AN5" s="605"/>
      <c r="AO5" s="606"/>
      <c r="AP5" s="596" t="s">
        <v>215</v>
      </c>
      <c r="AQ5" s="597"/>
      <c r="AR5" s="597"/>
      <c r="AS5" s="597"/>
      <c r="AT5" s="597"/>
      <c r="AU5" s="597"/>
      <c r="AV5" s="597"/>
      <c r="AW5" s="597"/>
      <c r="AX5" s="597"/>
      <c r="AY5" s="597"/>
      <c r="AZ5" s="597"/>
      <c r="BA5" s="597"/>
      <c r="BB5" s="597"/>
      <c r="BC5" s="597"/>
      <c r="BD5" s="597"/>
      <c r="BE5" s="597"/>
      <c r="BF5" s="598"/>
      <c r="BG5" s="610">
        <v>2293840</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2">
      <c r="B6" s="607" t="s">
        <v>219</v>
      </c>
      <c r="C6" s="608"/>
      <c r="D6" s="608"/>
      <c r="E6" s="608"/>
      <c r="F6" s="608"/>
      <c r="G6" s="608"/>
      <c r="H6" s="608"/>
      <c r="I6" s="608"/>
      <c r="J6" s="608"/>
      <c r="K6" s="608"/>
      <c r="L6" s="608"/>
      <c r="M6" s="608"/>
      <c r="N6" s="608"/>
      <c r="O6" s="608"/>
      <c r="P6" s="608"/>
      <c r="Q6" s="609"/>
      <c r="R6" s="610">
        <v>136313</v>
      </c>
      <c r="S6" s="611"/>
      <c r="T6" s="611"/>
      <c r="U6" s="611"/>
      <c r="V6" s="611"/>
      <c r="W6" s="611"/>
      <c r="X6" s="611"/>
      <c r="Y6" s="612"/>
      <c r="Z6" s="613">
        <v>1</v>
      </c>
      <c r="AA6" s="613"/>
      <c r="AB6" s="613"/>
      <c r="AC6" s="613"/>
      <c r="AD6" s="614">
        <v>136313</v>
      </c>
      <c r="AE6" s="614"/>
      <c r="AF6" s="614"/>
      <c r="AG6" s="614"/>
      <c r="AH6" s="614"/>
      <c r="AI6" s="614"/>
      <c r="AJ6" s="614"/>
      <c r="AK6" s="614"/>
      <c r="AL6" s="615">
        <v>1.8</v>
      </c>
      <c r="AM6" s="616"/>
      <c r="AN6" s="616"/>
      <c r="AO6" s="617"/>
      <c r="AP6" s="607" t="s">
        <v>220</v>
      </c>
      <c r="AQ6" s="608"/>
      <c r="AR6" s="608"/>
      <c r="AS6" s="608"/>
      <c r="AT6" s="608"/>
      <c r="AU6" s="608"/>
      <c r="AV6" s="608"/>
      <c r="AW6" s="608"/>
      <c r="AX6" s="608"/>
      <c r="AY6" s="608"/>
      <c r="AZ6" s="608"/>
      <c r="BA6" s="608"/>
      <c r="BB6" s="608"/>
      <c r="BC6" s="608"/>
      <c r="BD6" s="608"/>
      <c r="BE6" s="608"/>
      <c r="BF6" s="609"/>
      <c r="BG6" s="610">
        <v>2293840</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100245</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100245</v>
      </c>
      <c r="DR6" s="611"/>
      <c r="DS6" s="611"/>
      <c r="DT6" s="611"/>
      <c r="DU6" s="611"/>
      <c r="DV6" s="611"/>
      <c r="DW6" s="611"/>
      <c r="DX6" s="611"/>
      <c r="DY6" s="611"/>
      <c r="DZ6" s="611"/>
      <c r="EA6" s="611"/>
      <c r="EB6" s="611"/>
      <c r="EC6" s="620"/>
    </row>
    <row r="7" spans="2:143" ht="11.25" customHeight="1" x14ac:dyDescent="0.2">
      <c r="B7" s="607" t="s">
        <v>222</v>
      </c>
      <c r="C7" s="608"/>
      <c r="D7" s="608"/>
      <c r="E7" s="608"/>
      <c r="F7" s="608"/>
      <c r="G7" s="608"/>
      <c r="H7" s="608"/>
      <c r="I7" s="608"/>
      <c r="J7" s="608"/>
      <c r="K7" s="608"/>
      <c r="L7" s="608"/>
      <c r="M7" s="608"/>
      <c r="N7" s="608"/>
      <c r="O7" s="608"/>
      <c r="P7" s="608"/>
      <c r="Q7" s="609"/>
      <c r="R7" s="610">
        <v>707</v>
      </c>
      <c r="S7" s="611"/>
      <c r="T7" s="611"/>
      <c r="U7" s="611"/>
      <c r="V7" s="611"/>
      <c r="W7" s="611"/>
      <c r="X7" s="611"/>
      <c r="Y7" s="612"/>
      <c r="Z7" s="613">
        <v>0</v>
      </c>
      <c r="AA7" s="613"/>
      <c r="AB7" s="613"/>
      <c r="AC7" s="613"/>
      <c r="AD7" s="614">
        <v>707</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1374681</v>
      </c>
      <c r="BH7" s="611"/>
      <c r="BI7" s="611"/>
      <c r="BJ7" s="611"/>
      <c r="BK7" s="611"/>
      <c r="BL7" s="611"/>
      <c r="BM7" s="611"/>
      <c r="BN7" s="612"/>
      <c r="BO7" s="613">
        <v>59.9</v>
      </c>
      <c r="BP7" s="613"/>
      <c r="BQ7" s="613"/>
      <c r="BR7" s="613"/>
      <c r="BS7" s="614" t="s">
        <v>122</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3298302</v>
      </c>
      <c r="CS7" s="611"/>
      <c r="CT7" s="611"/>
      <c r="CU7" s="611"/>
      <c r="CV7" s="611"/>
      <c r="CW7" s="611"/>
      <c r="CX7" s="611"/>
      <c r="CY7" s="612"/>
      <c r="CZ7" s="613">
        <v>25.7</v>
      </c>
      <c r="DA7" s="613"/>
      <c r="DB7" s="613"/>
      <c r="DC7" s="613"/>
      <c r="DD7" s="619">
        <v>619518</v>
      </c>
      <c r="DE7" s="611"/>
      <c r="DF7" s="611"/>
      <c r="DG7" s="611"/>
      <c r="DH7" s="611"/>
      <c r="DI7" s="611"/>
      <c r="DJ7" s="611"/>
      <c r="DK7" s="611"/>
      <c r="DL7" s="611"/>
      <c r="DM7" s="611"/>
      <c r="DN7" s="611"/>
      <c r="DO7" s="611"/>
      <c r="DP7" s="612"/>
      <c r="DQ7" s="619">
        <v>2273296</v>
      </c>
      <c r="DR7" s="611"/>
      <c r="DS7" s="611"/>
      <c r="DT7" s="611"/>
      <c r="DU7" s="611"/>
      <c r="DV7" s="611"/>
      <c r="DW7" s="611"/>
      <c r="DX7" s="611"/>
      <c r="DY7" s="611"/>
      <c r="DZ7" s="611"/>
      <c r="EA7" s="611"/>
      <c r="EB7" s="611"/>
      <c r="EC7" s="620"/>
    </row>
    <row r="8" spans="2:143" ht="11.25" customHeight="1" x14ac:dyDescent="0.2">
      <c r="B8" s="607" t="s">
        <v>225</v>
      </c>
      <c r="C8" s="608"/>
      <c r="D8" s="608"/>
      <c r="E8" s="608"/>
      <c r="F8" s="608"/>
      <c r="G8" s="608"/>
      <c r="H8" s="608"/>
      <c r="I8" s="608"/>
      <c r="J8" s="608"/>
      <c r="K8" s="608"/>
      <c r="L8" s="608"/>
      <c r="M8" s="608"/>
      <c r="N8" s="608"/>
      <c r="O8" s="608"/>
      <c r="P8" s="608"/>
      <c r="Q8" s="609"/>
      <c r="R8" s="610">
        <v>11256</v>
      </c>
      <c r="S8" s="611"/>
      <c r="T8" s="611"/>
      <c r="U8" s="611"/>
      <c r="V8" s="611"/>
      <c r="W8" s="611"/>
      <c r="X8" s="611"/>
      <c r="Y8" s="612"/>
      <c r="Z8" s="613">
        <v>0.1</v>
      </c>
      <c r="AA8" s="613"/>
      <c r="AB8" s="613"/>
      <c r="AC8" s="613"/>
      <c r="AD8" s="614">
        <v>11256</v>
      </c>
      <c r="AE8" s="614"/>
      <c r="AF8" s="614"/>
      <c r="AG8" s="614"/>
      <c r="AH8" s="614"/>
      <c r="AI8" s="614"/>
      <c r="AJ8" s="614"/>
      <c r="AK8" s="614"/>
      <c r="AL8" s="615">
        <v>0.1</v>
      </c>
      <c r="AM8" s="616"/>
      <c r="AN8" s="616"/>
      <c r="AO8" s="617"/>
      <c r="AP8" s="607" t="s">
        <v>226</v>
      </c>
      <c r="AQ8" s="608"/>
      <c r="AR8" s="608"/>
      <c r="AS8" s="608"/>
      <c r="AT8" s="608"/>
      <c r="AU8" s="608"/>
      <c r="AV8" s="608"/>
      <c r="AW8" s="608"/>
      <c r="AX8" s="608"/>
      <c r="AY8" s="608"/>
      <c r="AZ8" s="608"/>
      <c r="BA8" s="608"/>
      <c r="BB8" s="608"/>
      <c r="BC8" s="608"/>
      <c r="BD8" s="608"/>
      <c r="BE8" s="608"/>
      <c r="BF8" s="609"/>
      <c r="BG8" s="610">
        <v>27949</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3092321</v>
      </c>
      <c r="CS8" s="611"/>
      <c r="CT8" s="611"/>
      <c r="CU8" s="611"/>
      <c r="CV8" s="611"/>
      <c r="CW8" s="611"/>
      <c r="CX8" s="611"/>
      <c r="CY8" s="612"/>
      <c r="CZ8" s="613">
        <v>24.1</v>
      </c>
      <c r="DA8" s="613"/>
      <c r="DB8" s="613"/>
      <c r="DC8" s="613"/>
      <c r="DD8" s="619">
        <v>21947</v>
      </c>
      <c r="DE8" s="611"/>
      <c r="DF8" s="611"/>
      <c r="DG8" s="611"/>
      <c r="DH8" s="611"/>
      <c r="DI8" s="611"/>
      <c r="DJ8" s="611"/>
      <c r="DK8" s="611"/>
      <c r="DL8" s="611"/>
      <c r="DM8" s="611"/>
      <c r="DN8" s="611"/>
      <c r="DO8" s="611"/>
      <c r="DP8" s="612"/>
      <c r="DQ8" s="619">
        <v>1875194</v>
      </c>
      <c r="DR8" s="611"/>
      <c r="DS8" s="611"/>
      <c r="DT8" s="611"/>
      <c r="DU8" s="611"/>
      <c r="DV8" s="611"/>
      <c r="DW8" s="611"/>
      <c r="DX8" s="611"/>
      <c r="DY8" s="611"/>
      <c r="DZ8" s="611"/>
      <c r="EA8" s="611"/>
      <c r="EB8" s="611"/>
      <c r="EC8" s="620"/>
    </row>
    <row r="9" spans="2:143" ht="11.25" customHeight="1" x14ac:dyDescent="0.2">
      <c r="B9" s="607" t="s">
        <v>228</v>
      </c>
      <c r="C9" s="608"/>
      <c r="D9" s="608"/>
      <c r="E9" s="608"/>
      <c r="F9" s="608"/>
      <c r="G9" s="608"/>
      <c r="H9" s="608"/>
      <c r="I9" s="608"/>
      <c r="J9" s="608"/>
      <c r="K9" s="608"/>
      <c r="L9" s="608"/>
      <c r="M9" s="608"/>
      <c r="N9" s="608"/>
      <c r="O9" s="608"/>
      <c r="P9" s="608"/>
      <c r="Q9" s="609"/>
      <c r="R9" s="610">
        <v>14519</v>
      </c>
      <c r="S9" s="611"/>
      <c r="T9" s="611"/>
      <c r="U9" s="611"/>
      <c r="V9" s="611"/>
      <c r="W9" s="611"/>
      <c r="X9" s="611"/>
      <c r="Y9" s="612"/>
      <c r="Z9" s="613">
        <v>0.1</v>
      </c>
      <c r="AA9" s="613"/>
      <c r="AB9" s="613"/>
      <c r="AC9" s="613"/>
      <c r="AD9" s="614">
        <v>14519</v>
      </c>
      <c r="AE9" s="614"/>
      <c r="AF9" s="614"/>
      <c r="AG9" s="614"/>
      <c r="AH9" s="614"/>
      <c r="AI9" s="614"/>
      <c r="AJ9" s="614"/>
      <c r="AK9" s="614"/>
      <c r="AL9" s="615">
        <v>0.2</v>
      </c>
      <c r="AM9" s="616"/>
      <c r="AN9" s="616"/>
      <c r="AO9" s="617"/>
      <c r="AP9" s="607" t="s">
        <v>229</v>
      </c>
      <c r="AQ9" s="608"/>
      <c r="AR9" s="608"/>
      <c r="AS9" s="608"/>
      <c r="AT9" s="608"/>
      <c r="AU9" s="608"/>
      <c r="AV9" s="608"/>
      <c r="AW9" s="608"/>
      <c r="AX9" s="608"/>
      <c r="AY9" s="608"/>
      <c r="AZ9" s="608"/>
      <c r="BA9" s="608"/>
      <c r="BB9" s="608"/>
      <c r="BC9" s="608"/>
      <c r="BD9" s="608"/>
      <c r="BE9" s="608"/>
      <c r="BF9" s="609"/>
      <c r="BG9" s="610">
        <v>1274653</v>
      </c>
      <c r="BH9" s="611"/>
      <c r="BI9" s="611"/>
      <c r="BJ9" s="611"/>
      <c r="BK9" s="611"/>
      <c r="BL9" s="611"/>
      <c r="BM9" s="611"/>
      <c r="BN9" s="612"/>
      <c r="BO9" s="613">
        <v>55.5</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633548</v>
      </c>
      <c r="CS9" s="611"/>
      <c r="CT9" s="611"/>
      <c r="CU9" s="611"/>
      <c r="CV9" s="611"/>
      <c r="CW9" s="611"/>
      <c r="CX9" s="611"/>
      <c r="CY9" s="612"/>
      <c r="CZ9" s="613">
        <v>4.9000000000000004</v>
      </c>
      <c r="DA9" s="613"/>
      <c r="DB9" s="613"/>
      <c r="DC9" s="613"/>
      <c r="DD9" s="619">
        <v>11763</v>
      </c>
      <c r="DE9" s="611"/>
      <c r="DF9" s="611"/>
      <c r="DG9" s="611"/>
      <c r="DH9" s="611"/>
      <c r="DI9" s="611"/>
      <c r="DJ9" s="611"/>
      <c r="DK9" s="611"/>
      <c r="DL9" s="611"/>
      <c r="DM9" s="611"/>
      <c r="DN9" s="611"/>
      <c r="DO9" s="611"/>
      <c r="DP9" s="612"/>
      <c r="DQ9" s="619">
        <v>573687</v>
      </c>
      <c r="DR9" s="611"/>
      <c r="DS9" s="611"/>
      <c r="DT9" s="611"/>
      <c r="DU9" s="611"/>
      <c r="DV9" s="611"/>
      <c r="DW9" s="611"/>
      <c r="DX9" s="611"/>
      <c r="DY9" s="611"/>
      <c r="DZ9" s="611"/>
      <c r="EA9" s="611"/>
      <c r="EB9" s="611"/>
      <c r="EC9" s="620"/>
    </row>
    <row r="10" spans="2:143" ht="11.25" customHeight="1" x14ac:dyDescent="0.2">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37493</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234</v>
      </c>
      <c r="C11" s="608"/>
      <c r="D11" s="608"/>
      <c r="E11" s="608"/>
      <c r="F11" s="608"/>
      <c r="G11" s="608"/>
      <c r="H11" s="608"/>
      <c r="I11" s="608"/>
      <c r="J11" s="608"/>
      <c r="K11" s="608"/>
      <c r="L11" s="608"/>
      <c r="M11" s="608"/>
      <c r="N11" s="608"/>
      <c r="O11" s="608"/>
      <c r="P11" s="608"/>
      <c r="Q11" s="609"/>
      <c r="R11" s="610">
        <v>460086</v>
      </c>
      <c r="S11" s="611"/>
      <c r="T11" s="611"/>
      <c r="U11" s="611"/>
      <c r="V11" s="611"/>
      <c r="W11" s="611"/>
      <c r="X11" s="611"/>
      <c r="Y11" s="612"/>
      <c r="Z11" s="615">
        <v>3.3</v>
      </c>
      <c r="AA11" s="616"/>
      <c r="AB11" s="616"/>
      <c r="AC11" s="622"/>
      <c r="AD11" s="619">
        <v>460086</v>
      </c>
      <c r="AE11" s="611"/>
      <c r="AF11" s="611"/>
      <c r="AG11" s="611"/>
      <c r="AH11" s="611"/>
      <c r="AI11" s="611"/>
      <c r="AJ11" s="611"/>
      <c r="AK11" s="612"/>
      <c r="AL11" s="615">
        <v>6.1</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34586</v>
      </c>
      <c r="BH11" s="611"/>
      <c r="BI11" s="611"/>
      <c r="BJ11" s="611"/>
      <c r="BK11" s="611"/>
      <c r="BL11" s="611"/>
      <c r="BM11" s="611"/>
      <c r="BN11" s="612"/>
      <c r="BO11" s="613">
        <v>1.5</v>
      </c>
      <c r="BP11" s="613"/>
      <c r="BQ11" s="613"/>
      <c r="BR11" s="613"/>
      <c r="BS11" s="614" t="s">
        <v>122</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799562</v>
      </c>
      <c r="CS11" s="611"/>
      <c r="CT11" s="611"/>
      <c r="CU11" s="611"/>
      <c r="CV11" s="611"/>
      <c r="CW11" s="611"/>
      <c r="CX11" s="611"/>
      <c r="CY11" s="612"/>
      <c r="CZ11" s="613">
        <v>6.2</v>
      </c>
      <c r="DA11" s="613"/>
      <c r="DB11" s="613"/>
      <c r="DC11" s="613"/>
      <c r="DD11" s="619">
        <v>214010</v>
      </c>
      <c r="DE11" s="611"/>
      <c r="DF11" s="611"/>
      <c r="DG11" s="611"/>
      <c r="DH11" s="611"/>
      <c r="DI11" s="611"/>
      <c r="DJ11" s="611"/>
      <c r="DK11" s="611"/>
      <c r="DL11" s="611"/>
      <c r="DM11" s="611"/>
      <c r="DN11" s="611"/>
      <c r="DO11" s="611"/>
      <c r="DP11" s="612"/>
      <c r="DQ11" s="619">
        <v>328709</v>
      </c>
      <c r="DR11" s="611"/>
      <c r="DS11" s="611"/>
      <c r="DT11" s="611"/>
      <c r="DU11" s="611"/>
      <c r="DV11" s="611"/>
      <c r="DW11" s="611"/>
      <c r="DX11" s="611"/>
      <c r="DY11" s="611"/>
      <c r="DZ11" s="611"/>
      <c r="EA11" s="611"/>
      <c r="EB11" s="611"/>
      <c r="EC11" s="620"/>
    </row>
    <row r="12" spans="2:143" ht="11.25" customHeight="1" x14ac:dyDescent="0.2">
      <c r="B12" s="607" t="s">
        <v>237</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735111</v>
      </c>
      <c r="BH12" s="611"/>
      <c r="BI12" s="611"/>
      <c r="BJ12" s="611"/>
      <c r="BK12" s="611"/>
      <c r="BL12" s="611"/>
      <c r="BM12" s="611"/>
      <c r="BN12" s="612"/>
      <c r="BO12" s="613">
        <v>32</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174515</v>
      </c>
      <c r="CS12" s="611"/>
      <c r="CT12" s="611"/>
      <c r="CU12" s="611"/>
      <c r="CV12" s="611"/>
      <c r="CW12" s="611"/>
      <c r="CX12" s="611"/>
      <c r="CY12" s="612"/>
      <c r="CZ12" s="613">
        <v>1.4</v>
      </c>
      <c r="DA12" s="613"/>
      <c r="DB12" s="613"/>
      <c r="DC12" s="613"/>
      <c r="DD12" s="619">
        <v>1759</v>
      </c>
      <c r="DE12" s="611"/>
      <c r="DF12" s="611"/>
      <c r="DG12" s="611"/>
      <c r="DH12" s="611"/>
      <c r="DI12" s="611"/>
      <c r="DJ12" s="611"/>
      <c r="DK12" s="611"/>
      <c r="DL12" s="611"/>
      <c r="DM12" s="611"/>
      <c r="DN12" s="611"/>
      <c r="DO12" s="611"/>
      <c r="DP12" s="612"/>
      <c r="DQ12" s="619">
        <v>163074</v>
      </c>
      <c r="DR12" s="611"/>
      <c r="DS12" s="611"/>
      <c r="DT12" s="611"/>
      <c r="DU12" s="611"/>
      <c r="DV12" s="611"/>
      <c r="DW12" s="611"/>
      <c r="DX12" s="611"/>
      <c r="DY12" s="611"/>
      <c r="DZ12" s="611"/>
      <c r="EA12" s="611"/>
      <c r="EB12" s="611"/>
      <c r="EC12" s="620"/>
    </row>
    <row r="13" spans="2:143" ht="11.25" customHeight="1" x14ac:dyDescent="0.2">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731274</v>
      </c>
      <c r="BH13" s="611"/>
      <c r="BI13" s="611"/>
      <c r="BJ13" s="611"/>
      <c r="BK13" s="611"/>
      <c r="BL13" s="611"/>
      <c r="BM13" s="611"/>
      <c r="BN13" s="612"/>
      <c r="BO13" s="613">
        <v>31.9</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1143535</v>
      </c>
      <c r="CS13" s="611"/>
      <c r="CT13" s="611"/>
      <c r="CU13" s="611"/>
      <c r="CV13" s="611"/>
      <c r="CW13" s="611"/>
      <c r="CX13" s="611"/>
      <c r="CY13" s="612"/>
      <c r="CZ13" s="613">
        <v>8.9</v>
      </c>
      <c r="DA13" s="613"/>
      <c r="DB13" s="613"/>
      <c r="DC13" s="613"/>
      <c r="DD13" s="619">
        <v>375258</v>
      </c>
      <c r="DE13" s="611"/>
      <c r="DF13" s="611"/>
      <c r="DG13" s="611"/>
      <c r="DH13" s="611"/>
      <c r="DI13" s="611"/>
      <c r="DJ13" s="611"/>
      <c r="DK13" s="611"/>
      <c r="DL13" s="611"/>
      <c r="DM13" s="611"/>
      <c r="DN13" s="611"/>
      <c r="DO13" s="611"/>
      <c r="DP13" s="612"/>
      <c r="DQ13" s="619">
        <v>722136</v>
      </c>
      <c r="DR13" s="611"/>
      <c r="DS13" s="611"/>
      <c r="DT13" s="611"/>
      <c r="DU13" s="611"/>
      <c r="DV13" s="611"/>
      <c r="DW13" s="611"/>
      <c r="DX13" s="611"/>
      <c r="DY13" s="611"/>
      <c r="DZ13" s="611"/>
      <c r="EA13" s="611"/>
      <c r="EB13" s="611"/>
      <c r="EC13" s="620"/>
    </row>
    <row r="14" spans="2:143" ht="11.25" customHeight="1" x14ac:dyDescent="0.2">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81746</v>
      </c>
      <c r="BH14" s="611"/>
      <c r="BI14" s="611"/>
      <c r="BJ14" s="611"/>
      <c r="BK14" s="611"/>
      <c r="BL14" s="611"/>
      <c r="BM14" s="611"/>
      <c r="BN14" s="612"/>
      <c r="BO14" s="613">
        <v>3.6</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522655</v>
      </c>
      <c r="CS14" s="611"/>
      <c r="CT14" s="611"/>
      <c r="CU14" s="611"/>
      <c r="CV14" s="611"/>
      <c r="CW14" s="611"/>
      <c r="CX14" s="611"/>
      <c r="CY14" s="612"/>
      <c r="CZ14" s="613">
        <v>4.0999999999999996</v>
      </c>
      <c r="DA14" s="613"/>
      <c r="DB14" s="613"/>
      <c r="DC14" s="613"/>
      <c r="DD14" s="619">
        <v>52921</v>
      </c>
      <c r="DE14" s="611"/>
      <c r="DF14" s="611"/>
      <c r="DG14" s="611"/>
      <c r="DH14" s="611"/>
      <c r="DI14" s="611"/>
      <c r="DJ14" s="611"/>
      <c r="DK14" s="611"/>
      <c r="DL14" s="611"/>
      <c r="DM14" s="611"/>
      <c r="DN14" s="611"/>
      <c r="DO14" s="611"/>
      <c r="DP14" s="612"/>
      <c r="DQ14" s="619">
        <v>487574</v>
      </c>
      <c r="DR14" s="611"/>
      <c r="DS14" s="611"/>
      <c r="DT14" s="611"/>
      <c r="DU14" s="611"/>
      <c r="DV14" s="611"/>
      <c r="DW14" s="611"/>
      <c r="DX14" s="611"/>
      <c r="DY14" s="611"/>
      <c r="DZ14" s="611"/>
      <c r="EA14" s="611"/>
      <c r="EB14" s="611"/>
      <c r="EC14" s="620"/>
    </row>
    <row r="15" spans="2:143" ht="11.25" customHeight="1" x14ac:dyDescent="0.2">
      <c r="B15" s="607" t="s">
        <v>246</v>
      </c>
      <c r="C15" s="608"/>
      <c r="D15" s="608"/>
      <c r="E15" s="608"/>
      <c r="F15" s="608"/>
      <c r="G15" s="608"/>
      <c r="H15" s="608"/>
      <c r="I15" s="608"/>
      <c r="J15" s="608"/>
      <c r="K15" s="608"/>
      <c r="L15" s="608"/>
      <c r="M15" s="608"/>
      <c r="N15" s="608"/>
      <c r="O15" s="608"/>
      <c r="P15" s="608"/>
      <c r="Q15" s="609"/>
      <c r="R15" s="610">
        <v>10272</v>
      </c>
      <c r="S15" s="611"/>
      <c r="T15" s="611"/>
      <c r="U15" s="611"/>
      <c r="V15" s="611"/>
      <c r="W15" s="611"/>
      <c r="X15" s="611"/>
      <c r="Y15" s="612"/>
      <c r="Z15" s="613">
        <v>0.1</v>
      </c>
      <c r="AA15" s="613"/>
      <c r="AB15" s="613"/>
      <c r="AC15" s="613"/>
      <c r="AD15" s="614">
        <v>10272</v>
      </c>
      <c r="AE15" s="614"/>
      <c r="AF15" s="614"/>
      <c r="AG15" s="614"/>
      <c r="AH15" s="614"/>
      <c r="AI15" s="614"/>
      <c r="AJ15" s="614"/>
      <c r="AK15" s="614"/>
      <c r="AL15" s="615">
        <v>0.1</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102302</v>
      </c>
      <c r="BH15" s="611"/>
      <c r="BI15" s="611"/>
      <c r="BJ15" s="611"/>
      <c r="BK15" s="611"/>
      <c r="BL15" s="611"/>
      <c r="BM15" s="611"/>
      <c r="BN15" s="612"/>
      <c r="BO15" s="613">
        <v>4.5</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1577885</v>
      </c>
      <c r="CS15" s="611"/>
      <c r="CT15" s="611"/>
      <c r="CU15" s="611"/>
      <c r="CV15" s="611"/>
      <c r="CW15" s="611"/>
      <c r="CX15" s="611"/>
      <c r="CY15" s="612"/>
      <c r="CZ15" s="613">
        <v>12.3</v>
      </c>
      <c r="DA15" s="613"/>
      <c r="DB15" s="613"/>
      <c r="DC15" s="613"/>
      <c r="DD15" s="619">
        <v>491082</v>
      </c>
      <c r="DE15" s="611"/>
      <c r="DF15" s="611"/>
      <c r="DG15" s="611"/>
      <c r="DH15" s="611"/>
      <c r="DI15" s="611"/>
      <c r="DJ15" s="611"/>
      <c r="DK15" s="611"/>
      <c r="DL15" s="611"/>
      <c r="DM15" s="611"/>
      <c r="DN15" s="611"/>
      <c r="DO15" s="611"/>
      <c r="DP15" s="612"/>
      <c r="DQ15" s="619">
        <v>947723</v>
      </c>
      <c r="DR15" s="611"/>
      <c r="DS15" s="611"/>
      <c r="DT15" s="611"/>
      <c r="DU15" s="611"/>
      <c r="DV15" s="611"/>
      <c r="DW15" s="611"/>
      <c r="DX15" s="611"/>
      <c r="DY15" s="611"/>
      <c r="DZ15" s="611"/>
      <c r="EA15" s="611"/>
      <c r="EB15" s="611"/>
      <c r="EC15" s="620"/>
    </row>
    <row r="16" spans="2:143" ht="11.25" customHeight="1" x14ac:dyDescent="0.2">
      <c r="B16" s="607" t="s">
        <v>249</v>
      </c>
      <c r="C16" s="608"/>
      <c r="D16" s="608"/>
      <c r="E16" s="608"/>
      <c r="F16" s="608"/>
      <c r="G16" s="608"/>
      <c r="H16" s="608"/>
      <c r="I16" s="608"/>
      <c r="J16" s="608"/>
      <c r="K16" s="608"/>
      <c r="L16" s="608"/>
      <c r="M16" s="608"/>
      <c r="N16" s="608"/>
      <c r="O16" s="608"/>
      <c r="P16" s="608"/>
      <c r="Q16" s="609"/>
      <c r="R16" s="610">
        <v>28561</v>
      </c>
      <c r="S16" s="611"/>
      <c r="T16" s="611"/>
      <c r="U16" s="611"/>
      <c r="V16" s="611"/>
      <c r="W16" s="611"/>
      <c r="X16" s="611"/>
      <c r="Y16" s="612"/>
      <c r="Z16" s="613">
        <v>0.2</v>
      </c>
      <c r="AA16" s="613"/>
      <c r="AB16" s="613"/>
      <c r="AC16" s="613"/>
      <c r="AD16" s="614">
        <v>28561</v>
      </c>
      <c r="AE16" s="614"/>
      <c r="AF16" s="614"/>
      <c r="AG16" s="614"/>
      <c r="AH16" s="614"/>
      <c r="AI16" s="614"/>
      <c r="AJ16" s="614"/>
      <c r="AK16" s="614"/>
      <c r="AL16" s="615">
        <v>0.4</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37241</v>
      </c>
      <c r="CS16" s="611"/>
      <c r="CT16" s="611"/>
      <c r="CU16" s="611"/>
      <c r="CV16" s="611"/>
      <c r="CW16" s="611"/>
      <c r="CX16" s="611"/>
      <c r="CY16" s="612"/>
      <c r="CZ16" s="613">
        <v>0.3</v>
      </c>
      <c r="DA16" s="613"/>
      <c r="DB16" s="613"/>
      <c r="DC16" s="613"/>
      <c r="DD16" s="619" t="s">
        <v>122</v>
      </c>
      <c r="DE16" s="611"/>
      <c r="DF16" s="611"/>
      <c r="DG16" s="611"/>
      <c r="DH16" s="611"/>
      <c r="DI16" s="611"/>
      <c r="DJ16" s="611"/>
      <c r="DK16" s="611"/>
      <c r="DL16" s="611"/>
      <c r="DM16" s="611"/>
      <c r="DN16" s="611"/>
      <c r="DO16" s="611"/>
      <c r="DP16" s="612"/>
      <c r="DQ16" s="619">
        <v>8057</v>
      </c>
      <c r="DR16" s="611"/>
      <c r="DS16" s="611"/>
      <c r="DT16" s="611"/>
      <c r="DU16" s="611"/>
      <c r="DV16" s="611"/>
      <c r="DW16" s="611"/>
      <c r="DX16" s="611"/>
      <c r="DY16" s="611"/>
      <c r="DZ16" s="611"/>
      <c r="EA16" s="611"/>
      <c r="EB16" s="611"/>
      <c r="EC16" s="620"/>
    </row>
    <row r="17" spans="2:133" ht="11.25" customHeight="1" x14ac:dyDescent="0.2">
      <c r="B17" s="607" t="s">
        <v>252</v>
      </c>
      <c r="C17" s="608"/>
      <c r="D17" s="608"/>
      <c r="E17" s="608"/>
      <c r="F17" s="608"/>
      <c r="G17" s="608"/>
      <c r="H17" s="608"/>
      <c r="I17" s="608"/>
      <c r="J17" s="608"/>
      <c r="K17" s="608"/>
      <c r="L17" s="608"/>
      <c r="M17" s="608"/>
      <c r="N17" s="608"/>
      <c r="O17" s="608"/>
      <c r="P17" s="608"/>
      <c r="Q17" s="609"/>
      <c r="R17" s="610">
        <v>86657</v>
      </c>
      <c r="S17" s="611"/>
      <c r="T17" s="611"/>
      <c r="U17" s="611"/>
      <c r="V17" s="611"/>
      <c r="W17" s="611"/>
      <c r="X17" s="611"/>
      <c r="Y17" s="612"/>
      <c r="Z17" s="613">
        <v>0.6</v>
      </c>
      <c r="AA17" s="613"/>
      <c r="AB17" s="613"/>
      <c r="AC17" s="613"/>
      <c r="AD17" s="614">
        <v>86657</v>
      </c>
      <c r="AE17" s="614"/>
      <c r="AF17" s="614"/>
      <c r="AG17" s="614"/>
      <c r="AH17" s="614"/>
      <c r="AI17" s="614"/>
      <c r="AJ17" s="614"/>
      <c r="AK17" s="614"/>
      <c r="AL17" s="615">
        <v>1.2</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1439598</v>
      </c>
      <c r="CS17" s="611"/>
      <c r="CT17" s="611"/>
      <c r="CU17" s="611"/>
      <c r="CV17" s="611"/>
      <c r="CW17" s="611"/>
      <c r="CX17" s="611"/>
      <c r="CY17" s="612"/>
      <c r="CZ17" s="613">
        <v>11.2</v>
      </c>
      <c r="DA17" s="613"/>
      <c r="DB17" s="613"/>
      <c r="DC17" s="613"/>
      <c r="DD17" s="619" t="s">
        <v>122</v>
      </c>
      <c r="DE17" s="611"/>
      <c r="DF17" s="611"/>
      <c r="DG17" s="611"/>
      <c r="DH17" s="611"/>
      <c r="DI17" s="611"/>
      <c r="DJ17" s="611"/>
      <c r="DK17" s="611"/>
      <c r="DL17" s="611"/>
      <c r="DM17" s="611"/>
      <c r="DN17" s="611"/>
      <c r="DO17" s="611"/>
      <c r="DP17" s="612"/>
      <c r="DQ17" s="619">
        <v>1420471</v>
      </c>
      <c r="DR17" s="611"/>
      <c r="DS17" s="611"/>
      <c r="DT17" s="611"/>
      <c r="DU17" s="611"/>
      <c r="DV17" s="611"/>
      <c r="DW17" s="611"/>
      <c r="DX17" s="611"/>
      <c r="DY17" s="611"/>
      <c r="DZ17" s="611"/>
      <c r="EA17" s="611"/>
      <c r="EB17" s="611"/>
      <c r="EC17" s="620"/>
    </row>
    <row r="18" spans="2:133" ht="11.25" customHeight="1" x14ac:dyDescent="0.2">
      <c r="B18" s="607" t="s">
        <v>255</v>
      </c>
      <c r="C18" s="608"/>
      <c r="D18" s="608"/>
      <c r="E18" s="608"/>
      <c r="F18" s="608"/>
      <c r="G18" s="608"/>
      <c r="H18" s="608"/>
      <c r="I18" s="608"/>
      <c r="J18" s="608"/>
      <c r="K18" s="608"/>
      <c r="L18" s="608"/>
      <c r="M18" s="608"/>
      <c r="N18" s="608"/>
      <c r="O18" s="608"/>
      <c r="P18" s="608"/>
      <c r="Q18" s="609"/>
      <c r="R18" s="610">
        <v>11798</v>
      </c>
      <c r="S18" s="611"/>
      <c r="T18" s="611"/>
      <c r="U18" s="611"/>
      <c r="V18" s="611"/>
      <c r="W18" s="611"/>
      <c r="X18" s="611"/>
      <c r="Y18" s="612"/>
      <c r="Z18" s="613">
        <v>0.1</v>
      </c>
      <c r="AA18" s="613"/>
      <c r="AB18" s="613"/>
      <c r="AC18" s="613"/>
      <c r="AD18" s="614">
        <v>11798</v>
      </c>
      <c r="AE18" s="614"/>
      <c r="AF18" s="614"/>
      <c r="AG18" s="614"/>
      <c r="AH18" s="614"/>
      <c r="AI18" s="614"/>
      <c r="AJ18" s="614"/>
      <c r="AK18" s="614"/>
      <c r="AL18" s="615">
        <v>0.2</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258</v>
      </c>
      <c r="C19" s="608"/>
      <c r="D19" s="608"/>
      <c r="E19" s="608"/>
      <c r="F19" s="608"/>
      <c r="G19" s="608"/>
      <c r="H19" s="608"/>
      <c r="I19" s="608"/>
      <c r="J19" s="608"/>
      <c r="K19" s="608"/>
      <c r="L19" s="608"/>
      <c r="M19" s="608"/>
      <c r="N19" s="608"/>
      <c r="O19" s="608"/>
      <c r="P19" s="608"/>
      <c r="Q19" s="609"/>
      <c r="R19" s="610">
        <v>73035</v>
      </c>
      <c r="S19" s="611"/>
      <c r="T19" s="611"/>
      <c r="U19" s="611"/>
      <c r="V19" s="611"/>
      <c r="W19" s="611"/>
      <c r="X19" s="611"/>
      <c r="Y19" s="612"/>
      <c r="Z19" s="613">
        <v>0.5</v>
      </c>
      <c r="AA19" s="613"/>
      <c r="AB19" s="613"/>
      <c r="AC19" s="613"/>
      <c r="AD19" s="614">
        <v>73035</v>
      </c>
      <c r="AE19" s="614"/>
      <c r="AF19" s="614"/>
      <c r="AG19" s="614"/>
      <c r="AH19" s="614"/>
      <c r="AI19" s="614"/>
      <c r="AJ19" s="614"/>
      <c r="AK19" s="614"/>
      <c r="AL19" s="615">
        <v>1</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894</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261</v>
      </c>
      <c r="C20" s="624"/>
      <c r="D20" s="624"/>
      <c r="E20" s="624"/>
      <c r="F20" s="624"/>
      <c r="G20" s="624"/>
      <c r="H20" s="624"/>
      <c r="I20" s="624"/>
      <c r="J20" s="624"/>
      <c r="K20" s="624"/>
      <c r="L20" s="624"/>
      <c r="M20" s="624"/>
      <c r="N20" s="624"/>
      <c r="O20" s="624"/>
      <c r="P20" s="624"/>
      <c r="Q20" s="625"/>
      <c r="R20" s="610">
        <v>1824</v>
      </c>
      <c r="S20" s="611"/>
      <c r="T20" s="611"/>
      <c r="U20" s="611"/>
      <c r="V20" s="611"/>
      <c r="W20" s="611"/>
      <c r="X20" s="611"/>
      <c r="Y20" s="612"/>
      <c r="Z20" s="613">
        <v>0</v>
      </c>
      <c r="AA20" s="613"/>
      <c r="AB20" s="613"/>
      <c r="AC20" s="613"/>
      <c r="AD20" s="614">
        <v>1824</v>
      </c>
      <c r="AE20" s="614"/>
      <c r="AF20" s="614"/>
      <c r="AG20" s="614"/>
      <c r="AH20" s="614"/>
      <c r="AI20" s="614"/>
      <c r="AJ20" s="614"/>
      <c r="AK20" s="614"/>
      <c r="AL20" s="615">
        <v>0</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894</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12819407</v>
      </c>
      <c r="CS20" s="611"/>
      <c r="CT20" s="611"/>
      <c r="CU20" s="611"/>
      <c r="CV20" s="611"/>
      <c r="CW20" s="611"/>
      <c r="CX20" s="611"/>
      <c r="CY20" s="612"/>
      <c r="CZ20" s="613">
        <v>100</v>
      </c>
      <c r="DA20" s="613"/>
      <c r="DB20" s="613"/>
      <c r="DC20" s="613"/>
      <c r="DD20" s="619">
        <v>1788258</v>
      </c>
      <c r="DE20" s="611"/>
      <c r="DF20" s="611"/>
      <c r="DG20" s="611"/>
      <c r="DH20" s="611"/>
      <c r="DI20" s="611"/>
      <c r="DJ20" s="611"/>
      <c r="DK20" s="611"/>
      <c r="DL20" s="611"/>
      <c r="DM20" s="611"/>
      <c r="DN20" s="611"/>
      <c r="DO20" s="611"/>
      <c r="DP20" s="612"/>
      <c r="DQ20" s="619">
        <v>8900166</v>
      </c>
      <c r="DR20" s="611"/>
      <c r="DS20" s="611"/>
      <c r="DT20" s="611"/>
      <c r="DU20" s="611"/>
      <c r="DV20" s="611"/>
      <c r="DW20" s="611"/>
      <c r="DX20" s="611"/>
      <c r="DY20" s="611"/>
      <c r="DZ20" s="611"/>
      <c r="EA20" s="611"/>
      <c r="EB20" s="611"/>
      <c r="EC20" s="620"/>
    </row>
    <row r="21" spans="2:133" ht="11.25" customHeight="1" x14ac:dyDescent="0.2">
      <c r="B21" s="607" t="s">
        <v>264</v>
      </c>
      <c r="C21" s="608"/>
      <c r="D21" s="608"/>
      <c r="E21" s="608"/>
      <c r="F21" s="608"/>
      <c r="G21" s="608"/>
      <c r="H21" s="608"/>
      <c r="I21" s="608"/>
      <c r="J21" s="608"/>
      <c r="K21" s="608"/>
      <c r="L21" s="608"/>
      <c r="M21" s="608"/>
      <c r="N21" s="608"/>
      <c r="O21" s="608"/>
      <c r="P21" s="608"/>
      <c r="Q21" s="609"/>
      <c r="R21" s="610">
        <v>4967758</v>
      </c>
      <c r="S21" s="611"/>
      <c r="T21" s="611"/>
      <c r="U21" s="611"/>
      <c r="V21" s="611"/>
      <c r="W21" s="611"/>
      <c r="X21" s="611"/>
      <c r="Y21" s="612"/>
      <c r="Z21" s="613">
        <v>36.1</v>
      </c>
      <c r="AA21" s="613"/>
      <c r="AB21" s="613"/>
      <c r="AC21" s="613"/>
      <c r="AD21" s="614">
        <v>4473506</v>
      </c>
      <c r="AE21" s="614"/>
      <c r="AF21" s="614"/>
      <c r="AG21" s="614"/>
      <c r="AH21" s="614"/>
      <c r="AI21" s="614"/>
      <c r="AJ21" s="614"/>
      <c r="AK21" s="614"/>
      <c r="AL21" s="615">
        <v>59.4</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894</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266</v>
      </c>
      <c r="C22" s="608"/>
      <c r="D22" s="608"/>
      <c r="E22" s="608"/>
      <c r="F22" s="608"/>
      <c r="G22" s="608"/>
      <c r="H22" s="608"/>
      <c r="I22" s="608"/>
      <c r="J22" s="608"/>
      <c r="K22" s="608"/>
      <c r="L22" s="608"/>
      <c r="M22" s="608"/>
      <c r="N22" s="608"/>
      <c r="O22" s="608"/>
      <c r="P22" s="608"/>
      <c r="Q22" s="609"/>
      <c r="R22" s="610">
        <v>4473506</v>
      </c>
      <c r="S22" s="611"/>
      <c r="T22" s="611"/>
      <c r="U22" s="611"/>
      <c r="V22" s="611"/>
      <c r="W22" s="611"/>
      <c r="X22" s="611"/>
      <c r="Y22" s="612"/>
      <c r="Z22" s="613">
        <v>32.5</v>
      </c>
      <c r="AA22" s="613"/>
      <c r="AB22" s="613"/>
      <c r="AC22" s="613"/>
      <c r="AD22" s="614">
        <v>4473506</v>
      </c>
      <c r="AE22" s="614"/>
      <c r="AF22" s="614"/>
      <c r="AG22" s="614"/>
      <c r="AH22" s="614"/>
      <c r="AI22" s="614"/>
      <c r="AJ22" s="614"/>
      <c r="AK22" s="614"/>
      <c r="AL22" s="615">
        <v>59.4</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269</v>
      </c>
      <c r="C23" s="608"/>
      <c r="D23" s="608"/>
      <c r="E23" s="608"/>
      <c r="F23" s="608"/>
      <c r="G23" s="608"/>
      <c r="H23" s="608"/>
      <c r="I23" s="608"/>
      <c r="J23" s="608"/>
      <c r="K23" s="608"/>
      <c r="L23" s="608"/>
      <c r="M23" s="608"/>
      <c r="N23" s="608"/>
      <c r="O23" s="608"/>
      <c r="P23" s="608"/>
      <c r="Q23" s="609"/>
      <c r="R23" s="610">
        <v>468322</v>
      </c>
      <c r="S23" s="611"/>
      <c r="T23" s="611"/>
      <c r="U23" s="611"/>
      <c r="V23" s="611"/>
      <c r="W23" s="611"/>
      <c r="X23" s="611"/>
      <c r="Y23" s="612"/>
      <c r="Z23" s="613">
        <v>3.4</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2">
      <c r="B24" s="607" t="s">
        <v>276</v>
      </c>
      <c r="C24" s="608"/>
      <c r="D24" s="608"/>
      <c r="E24" s="608"/>
      <c r="F24" s="608"/>
      <c r="G24" s="608"/>
      <c r="H24" s="608"/>
      <c r="I24" s="608"/>
      <c r="J24" s="608"/>
      <c r="K24" s="608"/>
      <c r="L24" s="608"/>
      <c r="M24" s="608"/>
      <c r="N24" s="608"/>
      <c r="O24" s="608"/>
      <c r="P24" s="608"/>
      <c r="Q24" s="609"/>
      <c r="R24" s="610">
        <v>25930</v>
      </c>
      <c r="S24" s="611"/>
      <c r="T24" s="611"/>
      <c r="U24" s="611"/>
      <c r="V24" s="611"/>
      <c r="W24" s="611"/>
      <c r="X24" s="611"/>
      <c r="Y24" s="612"/>
      <c r="Z24" s="613">
        <v>0.2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4513828</v>
      </c>
      <c r="CS24" s="600"/>
      <c r="CT24" s="600"/>
      <c r="CU24" s="600"/>
      <c r="CV24" s="600"/>
      <c r="CW24" s="600"/>
      <c r="CX24" s="600"/>
      <c r="CY24" s="601"/>
      <c r="CZ24" s="604">
        <v>35.200000000000003</v>
      </c>
      <c r="DA24" s="605"/>
      <c r="DB24" s="605"/>
      <c r="DC24" s="621"/>
      <c r="DD24" s="644">
        <v>3473651</v>
      </c>
      <c r="DE24" s="600"/>
      <c r="DF24" s="600"/>
      <c r="DG24" s="600"/>
      <c r="DH24" s="600"/>
      <c r="DI24" s="600"/>
      <c r="DJ24" s="600"/>
      <c r="DK24" s="601"/>
      <c r="DL24" s="644">
        <v>3073856</v>
      </c>
      <c r="DM24" s="600"/>
      <c r="DN24" s="600"/>
      <c r="DO24" s="600"/>
      <c r="DP24" s="600"/>
      <c r="DQ24" s="600"/>
      <c r="DR24" s="600"/>
      <c r="DS24" s="600"/>
      <c r="DT24" s="600"/>
      <c r="DU24" s="600"/>
      <c r="DV24" s="601"/>
      <c r="DW24" s="604">
        <v>40.700000000000003</v>
      </c>
      <c r="DX24" s="605"/>
      <c r="DY24" s="605"/>
      <c r="DZ24" s="605"/>
      <c r="EA24" s="605"/>
      <c r="EB24" s="605"/>
      <c r="EC24" s="606"/>
    </row>
    <row r="25" spans="2:133" ht="11.25" customHeight="1" x14ac:dyDescent="0.2">
      <c r="B25" s="607" t="s">
        <v>279</v>
      </c>
      <c r="C25" s="608"/>
      <c r="D25" s="608"/>
      <c r="E25" s="608"/>
      <c r="F25" s="608"/>
      <c r="G25" s="608"/>
      <c r="H25" s="608"/>
      <c r="I25" s="608"/>
      <c r="J25" s="608"/>
      <c r="K25" s="608"/>
      <c r="L25" s="608"/>
      <c r="M25" s="608"/>
      <c r="N25" s="608"/>
      <c r="O25" s="608"/>
      <c r="P25" s="608"/>
      <c r="Q25" s="609"/>
      <c r="R25" s="610">
        <v>8010863</v>
      </c>
      <c r="S25" s="611"/>
      <c r="T25" s="611"/>
      <c r="U25" s="611"/>
      <c r="V25" s="611"/>
      <c r="W25" s="611"/>
      <c r="X25" s="611"/>
      <c r="Y25" s="612"/>
      <c r="Z25" s="613">
        <v>58.2</v>
      </c>
      <c r="AA25" s="613"/>
      <c r="AB25" s="613"/>
      <c r="AC25" s="613"/>
      <c r="AD25" s="614">
        <v>7516611</v>
      </c>
      <c r="AE25" s="614"/>
      <c r="AF25" s="614"/>
      <c r="AG25" s="614"/>
      <c r="AH25" s="614"/>
      <c r="AI25" s="614"/>
      <c r="AJ25" s="614"/>
      <c r="AK25" s="614"/>
      <c r="AL25" s="615">
        <v>99.8</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1885057</v>
      </c>
      <c r="CS25" s="640"/>
      <c r="CT25" s="640"/>
      <c r="CU25" s="640"/>
      <c r="CV25" s="640"/>
      <c r="CW25" s="640"/>
      <c r="CX25" s="640"/>
      <c r="CY25" s="641"/>
      <c r="CZ25" s="615">
        <v>14.7</v>
      </c>
      <c r="DA25" s="642"/>
      <c r="DB25" s="642"/>
      <c r="DC25" s="645"/>
      <c r="DD25" s="619">
        <v>1755150</v>
      </c>
      <c r="DE25" s="640"/>
      <c r="DF25" s="640"/>
      <c r="DG25" s="640"/>
      <c r="DH25" s="640"/>
      <c r="DI25" s="640"/>
      <c r="DJ25" s="640"/>
      <c r="DK25" s="641"/>
      <c r="DL25" s="619">
        <v>1732318</v>
      </c>
      <c r="DM25" s="640"/>
      <c r="DN25" s="640"/>
      <c r="DO25" s="640"/>
      <c r="DP25" s="640"/>
      <c r="DQ25" s="640"/>
      <c r="DR25" s="640"/>
      <c r="DS25" s="640"/>
      <c r="DT25" s="640"/>
      <c r="DU25" s="640"/>
      <c r="DV25" s="641"/>
      <c r="DW25" s="615">
        <v>23</v>
      </c>
      <c r="DX25" s="642"/>
      <c r="DY25" s="642"/>
      <c r="DZ25" s="642"/>
      <c r="EA25" s="642"/>
      <c r="EB25" s="642"/>
      <c r="EC25" s="643"/>
    </row>
    <row r="26" spans="2:133" ht="11.25" customHeight="1" x14ac:dyDescent="0.2">
      <c r="B26" s="607" t="s">
        <v>282</v>
      </c>
      <c r="C26" s="608"/>
      <c r="D26" s="608"/>
      <c r="E26" s="608"/>
      <c r="F26" s="608"/>
      <c r="G26" s="608"/>
      <c r="H26" s="608"/>
      <c r="I26" s="608"/>
      <c r="J26" s="608"/>
      <c r="K26" s="608"/>
      <c r="L26" s="608"/>
      <c r="M26" s="608"/>
      <c r="N26" s="608"/>
      <c r="O26" s="608"/>
      <c r="P26" s="608"/>
      <c r="Q26" s="609"/>
      <c r="R26" s="610">
        <v>1016</v>
      </c>
      <c r="S26" s="611"/>
      <c r="T26" s="611"/>
      <c r="U26" s="611"/>
      <c r="V26" s="611"/>
      <c r="W26" s="611"/>
      <c r="X26" s="611"/>
      <c r="Y26" s="612"/>
      <c r="Z26" s="613">
        <v>0</v>
      </c>
      <c r="AA26" s="613"/>
      <c r="AB26" s="613"/>
      <c r="AC26" s="613"/>
      <c r="AD26" s="614">
        <v>1016</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1276441</v>
      </c>
      <c r="CS26" s="611"/>
      <c r="CT26" s="611"/>
      <c r="CU26" s="611"/>
      <c r="CV26" s="611"/>
      <c r="CW26" s="611"/>
      <c r="CX26" s="611"/>
      <c r="CY26" s="612"/>
      <c r="CZ26" s="615">
        <v>10</v>
      </c>
      <c r="DA26" s="642"/>
      <c r="DB26" s="642"/>
      <c r="DC26" s="645"/>
      <c r="DD26" s="619">
        <v>1163963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2">
      <c r="B27" s="607" t="s">
        <v>285</v>
      </c>
      <c r="C27" s="608"/>
      <c r="D27" s="608"/>
      <c r="E27" s="608"/>
      <c r="F27" s="608"/>
      <c r="G27" s="608"/>
      <c r="H27" s="608"/>
      <c r="I27" s="608"/>
      <c r="J27" s="608"/>
      <c r="K27" s="608"/>
      <c r="L27" s="608"/>
      <c r="M27" s="608"/>
      <c r="N27" s="608"/>
      <c r="O27" s="608"/>
      <c r="P27" s="608"/>
      <c r="Q27" s="609"/>
      <c r="R27" s="610">
        <v>7880</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2294734</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1189338</v>
      </c>
      <c r="CS27" s="640"/>
      <c r="CT27" s="640"/>
      <c r="CU27" s="640"/>
      <c r="CV27" s="640"/>
      <c r="CW27" s="640"/>
      <c r="CX27" s="640"/>
      <c r="CY27" s="641"/>
      <c r="CZ27" s="615">
        <v>9.3000000000000007</v>
      </c>
      <c r="DA27" s="642"/>
      <c r="DB27" s="642"/>
      <c r="DC27" s="645"/>
      <c r="DD27" s="619">
        <v>298195</v>
      </c>
      <c r="DE27" s="640"/>
      <c r="DF27" s="640"/>
      <c r="DG27" s="640"/>
      <c r="DH27" s="640"/>
      <c r="DI27" s="640"/>
      <c r="DJ27" s="640"/>
      <c r="DK27" s="641"/>
      <c r="DL27" s="619">
        <v>295332</v>
      </c>
      <c r="DM27" s="640"/>
      <c r="DN27" s="640"/>
      <c r="DO27" s="640"/>
      <c r="DP27" s="640"/>
      <c r="DQ27" s="640"/>
      <c r="DR27" s="640"/>
      <c r="DS27" s="640"/>
      <c r="DT27" s="640"/>
      <c r="DU27" s="640"/>
      <c r="DV27" s="641"/>
      <c r="DW27" s="615">
        <v>3.9</v>
      </c>
      <c r="DX27" s="642"/>
      <c r="DY27" s="642"/>
      <c r="DZ27" s="642"/>
      <c r="EA27" s="642"/>
      <c r="EB27" s="642"/>
      <c r="EC27" s="643"/>
    </row>
    <row r="28" spans="2:133" ht="11.25" customHeight="1" x14ac:dyDescent="0.2">
      <c r="B28" s="607" t="s">
        <v>288</v>
      </c>
      <c r="C28" s="608"/>
      <c r="D28" s="608"/>
      <c r="E28" s="608"/>
      <c r="F28" s="608"/>
      <c r="G28" s="608"/>
      <c r="H28" s="608"/>
      <c r="I28" s="608"/>
      <c r="J28" s="608"/>
      <c r="K28" s="608"/>
      <c r="L28" s="608"/>
      <c r="M28" s="608"/>
      <c r="N28" s="608"/>
      <c r="O28" s="608"/>
      <c r="P28" s="608"/>
      <c r="Q28" s="609"/>
      <c r="R28" s="610">
        <v>116589</v>
      </c>
      <c r="S28" s="611"/>
      <c r="T28" s="611"/>
      <c r="U28" s="611"/>
      <c r="V28" s="611"/>
      <c r="W28" s="611"/>
      <c r="X28" s="611"/>
      <c r="Y28" s="612"/>
      <c r="Z28" s="613">
        <v>0.8</v>
      </c>
      <c r="AA28" s="613"/>
      <c r="AB28" s="613"/>
      <c r="AC28" s="613"/>
      <c r="AD28" s="614">
        <v>15807</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1439433</v>
      </c>
      <c r="CS28" s="611"/>
      <c r="CT28" s="611"/>
      <c r="CU28" s="611"/>
      <c r="CV28" s="611"/>
      <c r="CW28" s="611"/>
      <c r="CX28" s="611"/>
      <c r="CY28" s="612"/>
      <c r="CZ28" s="615">
        <v>11.2</v>
      </c>
      <c r="DA28" s="642"/>
      <c r="DB28" s="642"/>
      <c r="DC28" s="645"/>
      <c r="DD28" s="619">
        <v>1420306</v>
      </c>
      <c r="DE28" s="611"/>
      <c r="DF28" s="611"/>
      <c r="DG28" s="611"/>
      <c r="DH28" s="611"/>
      <c r="DI28" s="611"/>
      <c r="DJ28" s="611"/>
      <c r="DK28" s="612"/>
      <c r="DL28" s="619">
        <v>1046206</v>
      </c>
      <c r="DM28" s="611"/>
      <c r="DN28" s="611"/>
      <c r="DO28" s="611"/>
      <c r="DP28" s="611"/>
      <c r="DQ28" s="611"/>
      <c r="DR28" s="611"/>
      <c r="DS28" s="611"/>
      <c r="DT28" s="611"/>
      <c r="DU28" s="611"/>
      <c r="DV28" s="612"/>
      <c r="DW28" s="615">
        <v>13.9</v>
      </c>
      <c r="DX28" s="642"/>
      <c r="DY28" s="642"/>
      <c r="DZ28" s="642"/>
      <c r="EA28" s="642"/>
      <c r="EB28" s="642"/>
      <c r="EC28" s="643"/>
    </row>
    <row r="29" spans="2:133" ht="11.25" customHeight="1" x14ac:dyDescent="0.2">
      <c r="B29" s="607" t="s">
        <v>290</v>
      </c>
      <c r="C29" s="608"/>
      <c r="D29" s="608"/>
      <c r="E29" s="608"/>
      <c r="F29" s="608"/>
      <c r="G29" s="608"/>
      <c r="H29" s="608"/>
      <c r="I29" s="608"/>
      <c r="J29" s="608"/>
      <c r="K29" s="608"/>
      <c r="L29" s="608"/>
      <c r="M29" s="608"/>
      <c r="N29" s="608"/>
      <c r="O29" s="608"/>
      <c r="P29" s="608"/>
      <c r="Q29" s="609"/>
      <c r="R29" s="610">
        <v>8876</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291</v>
      </c>
      <c r="CE29" s="649"/>
      <c r="CF29" s="607" t="s">
        <v>66</v>
      </c>
      <c r="CG29" s="608"/>
      <c r="CH29" s="608"/>
      <c r="CI29" s="608"/>
      <c r="CJ29" s="608"/>
      <c r="CK29" s="608"/>
      <c r="CL29" s="608"/>
      <c r="CM29" s="608"/>
      <c r="CN29" s="608"/>
      <c r="CO29" s="608"/>
      <c r="CP29" s="608"/>
      <c r="CQ29" s="609"/>
      <c r="CR29" s="610">
        <v>1439223</v>
      </c>
      <c r="CS29" s="640"/>
      <c r="CT29" s="640"/>
      <c r="CU29" s="640"/>
      <c r="CV29" s="640"/>
      <c r="CW29" s="640"/>
      <c r="CX29" s="640"/>
      <c r="CY29" s="641"/>
      <c r="CZ29" s="615">
        <v>11.2</v>
      </c>
      <c r="DA29" s="642"/>
      <c r="DB29" s="642"/>
      <c r="DC29" s="645"/>
      <c r="DD29" s="619">
        <v>1420096</v>
      </c>
      <c r="DE29" s="640"/>
      <c r="DF29" s="640"/>
      <c r="DG29" s="640"/>
      <c r="DH29" s="640"/>
      <c r="DI29" s="640"/>
      <c r="DJ29" s="640"/>
      <c r="DK29" s="641"/>
      <c r="DL29" s="619">
        <v>1045996</v>
      </c>
      <c r="DM29" s="640"/>
      <c r="DN29" s="640"/>
      <c r="DO29" s="640"/>
      <c r="DP29" s="640"/>
      <c r="DQ29" s="640"/>
      <c r="DR29" s="640"/>
      <c r="DS29" s="640"/>
      <c r="DT29" s="640"/>
      <c r="DU29" s="640"/>
      <c r="DV29" s="641"/>
      <c r="DW29" s="615">
        <v>13.9</v>
      </c>
      <c r="DX29" s="642"/>
      <c r="DY29" s="642"/>
      <c r="DZ29" s="642"/>
      <c r="EA29" s="642"/>
      <c r="EB29" s="642"/>
      <c r="EC29" s="643"/>
    </row>
    <row r="30" spans="2:133" ht="11.25" customHeight="1" x14ac:dyDescent="0.2">
      <c r="B30" s="607" t="s">
        <v>292</v>
      </c>
      <c r="C30" s="608"/>
      <c r="D30" s="608"/>
      <c r="E30" s="608"/>
      <c r="F30" s="608"/>
      <c r="G30" s="608"/>
      <c r="H30" s="608"/>
      <c r="I30" s="608"/>
      <c r="J30" s="608"/>
      <c r="K30" s="608"/>
      <c r="L30" s="608"/>
      <c r="M30" s="608"/>
      <c r="N30" s="608"/>
      <c r="O30" s="608"/>
      <c r="P30" s="608"/>
      <c r="Q30" s="609"/>
      <c r="R30" s="610">
        <v>916240</v>
      </c>
      <c r="S30" s="611"/>
      <c r="T30" s="611"/>
      <c r="U30" s="611"/>
      <c r="V30" s="611"/>
      <c r="W30" s="611"/>
      <c r="X30" s="611"/>
      <c r="Y30" s="612"/>
      <c r="Z30" s="613">
        <v>6.7</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46"/>
      <c r="BI30" s="646"/>
      <c r="BJ30" s="646"/>
      <c r="BK30" s="646"/>
      <c r="BL30" s="646"/>
      <c r="BM30" s="646"/>
      <c r="BN30" s="646"/>
      <c r="BO30" s="646"/>
      <c r="BP30" s="646"/>
      <c r="BQ30" s="647"/>
      <c r="BR30" s="592" t="s">
        <v>294</v>
      </c>
      <c r="BS30" s="646"/>
      <c r="BT30" s="646"/>
      <c r="BU30" s="646"/>
      <c r="BV30" s="646"/>
      <c r="BW30" s="646"/>
      <c r="BX30" s="646"/>
      <c r="BY30" s="646"/>
      <c r="BZ30" s="646"/>
      <c r="CA30" s="646"/>
      <c r="CB30" s="647"/>
      <c r="CD30" s="650"/>
      <c r="CE30" s="651"/>
      <c r="CF30" s="607" t="s">
        <v>295</v>
      </c>
      <c r="CG30" s="608"/>
      <c r="CH30" s="608"/>
      <c r="CI30" s="608"/>
      <c r="CJ30" s="608"/>
      <c r="CK30" s="608"/>
      <c r="CL30" s="608"/>
      <c r="CM30" s="608"/>
      <c r="CN30" s="608"/>
      <c r="CO30" s="608"/>
      <c r="CP30" s="608"/>
      <c r="CQ30" s="609"/>
      <c r="CR30" s="610">
        <v>1401033</v>
      </c>
      <c r="CS30" s="611"/>
      <c r="CT30" s="611"/>
      <c r="CU30" s="611"/>
      <c r="CV30" s="611"/>
      <c r="CW30" s="611"/>
      <c r="CX30" s="611"/>
      <c r="CY30" s="612"/>
      <c r="CZ30" s="615">
        <v>10.9</v>
      </c>
      <c r="DA30" s="642"/>
      <c r="DB30" s="642"/>
      <c r="DC30" s="645"/>
      <c r="DD30" s="619">
        <v>1382536</v>
      </c>
      <c r="DE30" s="611"/>
      <c r="DF30" s="611"/>
      <c r="DG30" s="611"/>
      <c r="DH30" s="611"/>
      <c r="DI30" s="611"/>
      <c r="DJ30" s="611"/>
      <c r="DK30" s="612"/>
      <c r="DL30" s="619">
        <v>1008436</v>
      </c>
      <c r="DM30" s="611"/>
      <c r="DN30" s="611"/>
      <c r="DO30" s="611"/>
      <c r="DP30" s="611"/>
      <c r="DQ30" s="611"/>
      <c r="DR30" s="611"/>
      <c r="DS30" s="611"/>
      <c r="DT30" s="611"/>
      <c r="DU30" s="611"/>
      <c r="DV30" s="612"/>
      <c r="DW30" s="615">
        <v>13.4</v>
      </c>
      <c r="DX30" s="642"/>
      <c r="DY30" s="642"/>
      <c r="DZ30" s="642"/>
      <c r="EA30" s="642"/>
      <c r="EB30" s="642"/>
      <c r="EC30" s="643"/>
    </row>
    <row r="31" spans="2:133" ht="11.25" customHeight="1" x14ac:dyDescent="0.2">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297</v>
      </c>
      <c r="AQ31" s="659"/>
      <c r="AR31" s="659"/>
      <c r="AS31" s="659"/>
      <c r="AT31" s="664" t="s">
        <v>298</v>
      </c>
      <c r="AU31" s="200"/>
      <c r="AV31" s="200"/>
      <c r="AW31" s="200"/>
      <c r="AX31" s="596" t="s">
        <v>176</v>
      </c>
      <c r="AY31" s="597"/>
      <c r="AZ31" s="597"/>
      <c r="BA31" s="597"/>
      <c r="BB31" s="597"/>
      <c r="BC31" s="597"/>
      <c r="BD31" s="597"/>
      <c r="BE31" s="597"/>
      <c r="BF31" s="598"/>
      <c r="BG31" s="657">
        <v>99.6</v>
      </c>
      <c r="BH31" s="654"/>
      <c r="BI31" s="654"/>
      <c r="BJ31" s="654"/>
      <c r="BK31" s="654"/>
      <c r="BL31" s="654"/>
      <c r="BM31" s="605">
        <v>99.1</v>
      </c>
      <c r="BN31" s="654"/>
      <c r="BO31" s="654"/>
      <c r="BP31" s="654"/>
      <c r="BQ31" s="655"/>
      <c r="BR31" s="657">
        <v>99.4</v>
      </c>
      <c r="BS31" s="654"/>
      <c r="BT31" s="654"/>
      <c r="BU31" s="654"/>
      <c r="BV31" s="654"/>
      <c r="BW31" s="654"/>
      <c r="BX31" s="605">
        <v>98.1</v>
      </c>
      <c r="BY31" s="654"/>
      <c r="BZ31" s="654"/>
      <c r="CA31" s="654"/>
      <c r="CB31" s="655"/>
      <c r="CD31" s="650"/>
      <c r="CE31" s="651"/>
      <c r="CF31" s="607" t="s">
        <v>299</v>
      </c>
      <c r="CG31" s="608"/>
      <c r="CH31" s="608"/>
      <c r="CI31" s="608"/>
      <c r="CJ31" s="608"/>
      <c r="CK31" s="608"/>
      <c r="CL31" s="608"/>
      <c r="CM31" s="608"/>
      <c r="CN31" s="608"/>
      <c r="CO31" s="608"/>
      <c r="CP31" s="608"/>
      <c r="CQ31" s="609"/>
      <c r="CR31" s="610">
        <v>38190</v>
      </c>
      <c r="CS31" s="640"/>
      <c r="CT31" s="640"/>
      <c r="CU31" s="640"/>
      <c r="CV31" s="640"/>
      <c r="CW31" s="640"/>
      <c r="CX31" s="640"/>
      <c r="CY31" s="641"/>
      <c r="CZ31" s="615">
        <v>0.3</v>
      </c>
      <c r="DA31" s="642"/>
      <c r="DB31" s="642"/>
      <c r="DC31" s="645"/>
      <c r="DD31" s="619">
        <v>37560</v>
      </c>
      <c r="DE31" s="640"/>
      <c r="DF31" s="640"/>
      <c r="DG31" s="640"/>
      <c r="DH31" s="640"/>
      <c r="DI31" s="640"/>
      <c r="DJ31" s="640"/>
      <c r="DK31" s="641"/>
      <c r="DL31" s="619">
        <v>37560</v>
      </c>
      <c r="DM31" s="640"/>
      <c r="DN31" s="640"/>
      <c r="DO31" s="640"/>
      <c r="DP31" s="640"/>
      <c r="DQ31" s="640"/>
      <c r="DR31" s="640"/>
      <c r="DS31" s="640"/>
      <c r="DT31" s="640"/>
      <c r="DU31" s="640"/>
      <c r="DV31" s="641"/>
      <c r="DW31" s="615">
        <v>0.5</v>
      </c>
      <c r="DX31" s="642"/>
      <c r="DY31" s="642"/>
      <c r="DZ31" s="642"/>
      <c r="EA31" s="642"/>
      <c r="EB31" s="642"/>
      <c r="EC31" s="643"/>
    </row>
    <row r="32" spans="2:133" ht="11.25" customHeight="1" x14ac:dyDescent="0.2">
      <c r="B32" s="607" t="s">
        <v>300</v>
      </c>
      <c r="C32" s="608"/>
      <c r="D32" s="608"/>
      <c r="E32" s="608"/>
      <c r="F32" s="608"/>
      <c r="G32" s="608"/>
      <c r="H32" s="608"/>
      <c r="I32" s="608"/>
      <c r="J32" s="608"/>
      <c r="K32" s="608"/>
      <c r="L32" s="608"/>
      <c r="M32" s="608"/>
      <c r="N32" s="608"/>
      <c r="O32" s="608"/>
      <c r="P32" s="608"/>
      <c r="Q32" s="609"/>
      <c r="R32" s="610">
        <v>1192873</v>
      </c>
      <c r="S32" s="611"/>
      <c r="T32" s="611"/>
      <c r="U32" s="611"/>
      <c r="V32" s="611"/>
      <c r="W32" s="611"/>
      <c r="X32" s="611"/>
      <c r="Y32" s="612"/>
      <c r="Z32" s="613">
        <v>8.6999999999999993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301</v>
      </c>
      <c r="AX32" s="607" t="s">
        <v>302</v>
      </c>
      <c r="AY32" s="608"/>
      <c r="AZ32" s="608"/>
      <c r="BA32" s="608"/>
      <c r="BB32" s="608"/>
      <c r="BC32" s="608"/>
      <c r="BD32" s="608"/>
      <c r="BE32" s="608"/>
      <c r="BF32" s="609"/>
      <c r="BG32" s="667">
        <v>99.8</v>
      </c>
      <c r="BH32" s="640"/>
      <c r="BI32" s="640"/>
      <c r="BJ32" s="640"/>
      <c r="BK32" s="640"/>
      <c r="BL32" s="640"/>
      <c r="BM32" s="616">
        <v>99.5</v>
      </c>
      <c r="BN32" s="640"/>
      <c r="BO32" s="640"/>
      <c r="BP32" s="640"/>
      <c r="BQ32" s="656"/>
      <c r="BR32" s="667">
        <v>99.6</v>
      </c>
      <c r="BS32" s="640"/>
      <c r="BT32" s="640"/>
      <c r="BU32" s="640"/>
      <c r="BV32" s="640"/>
      <c r="BW32" s="640"/>
      <c r="BX32" s="616">
        <v>99</v>
      </c>
      <c r="BY32" s="640"/>
      <c r="BZ32" s="640"/>
      <c r="CA32" s="640"/>
      <c r="CB32" s="656"/>
      <c r="CD32" s="652"/>
      <c r="CE32" s="653"/>
      <c r="CF32" s="607" t="s">
        <v>303</v>
      </c>
      <c r="CG32" s="608"/>
      <c r="CH32" s="608"/>
      <c r="CI32" s="608"/>
      <c r="CJ32" s="608"/>
      <c r="CK32" s="608"/>
      <c r="CL32" s="608"/>
      <c r="CM32" s="608"/>
      <c r="CN32" s="608"/>
      <c r="CO32" s="608"/>
      <c r="CP32" s="608"/>
      <c r="CQ32" s="609"/>
      <c r="CR32" s="610">
        <v>210</v>
      </c>
      <c r="CS32" s="611"/>
      <c r="CT32" s="611"/>
      <c r="CU32" s="611"/>
      <c r="CV32" s="611"/>
      <c r="CW32" s="611"/>
      <c r="CX32" s="611"/>
      <c r="CY32" s="612"/>
      <c r="CZ32" s="615">
        <v>0</v>
      </c>
      <c r="DA32" s="642"/>
      <c r="DB32" s="642"/>
      <c r="DC32" s="645"/>
      <c r="DD32" s="619">
        <v>210</v>
      </c>
      <c r="DE32" s="611"/>
      <c r="DF32" s="611"/>
      <c r="DG32" s="611"/>
      <c r="DH32" s="611"/>
      <c r="DI32" s="611"/>
      <c r="DJ32" s="611"/>
      <c r="DK32" s="612"/>
      <c r="DL32" s="619">
        <v>210</v>
      </c>
      <c r="DM32" s="611"/>
      <c r="DN32" s="611"/>
      <c r="DO32" s="611"/>
      <c r="DP32" s="611"/>
      <c r="DQ32" s="611"/>
      <c r="DR32" s="611"/>
      <c r="DS32" s="611"/>
      <c r="DT32" s="611"/>
      <c r="DU32" s="611"/>
      <c r="DV32" s="612"/>
      <c r="DW32" s="615">
        <v>0</v>
      </c>
      <c r="DX32" s="642"/>
      <c r="DY32" s="642"/>
      <c r="DZ32" s="642"/>
      <c r="EA32" s="642"/>
      <c r="EB32" s="642"/>
      <c r="EC32" s="643"/>
    </row>
    <row r="33" spans="2:133" ht="11.25" customHeight="1" x14ac:dyDescent="0.2">
      <c r="B33" s="607" t="s">
        <v>304</v>
      </c>
      <c r="C33" s="608"/>
      <c r="D33" s="608"/>
      <c r="E33" s="608"/>
      <c r="F33" s="608"/>
      <c r="G33" s="608"/>
      <c r="H33" s="608"/>
      <c r="I33" s="608"/>
      <c r="J33" s="608"/>
      <c r="K33" s="608"/>
      <c r="L33" s="608"/>
      <c r="M33" s="608"/>
      <c r="N33" s="608"/>
      <c r="O33" s="608"/>
      <c r="P33" s="608"/>
      <c r="Q33" s="609"/>
      <c r="R33" s="610">
        <v>10479</v>
      </c>
      <c r="S33" s="611"/>
      <c r="T33" s="611"/>
      <c r="U33" s="611"/>
      <c r="V33" s="611"/>
      <c r="W33" s="611"/>
      <c r="X33" s="611"/>
      <c r="Y33" s="612"/>
      <c r="Z33" s="613">
        <v>0.1</v>
      </c>
      <c r="AA33" s="613"/>
      <c r="AB33" s="613"/>
      <c r="AC33" s="613"/>
      <c r="AD33" s="614">
        <v>43</v>
      </c>
      <c r="AE33" s="614"/>
      <c r="AF33" s="614"/>
      <c r="AG33" s="614"/>
      <c r="AH33" s="614"/>
      <c r="AI33" s="614"/>
      <c r="AJ33" s="614"/>
      <c r="AK33" s="614"/>
      <c r="AL33" s="615">
        <v>0</v>
      </c>
      <c r="AM33" s="616"/>
      <c r="AN33" s="616"/>
      <c r="AO33" s="617"/>
      <c r="AP33" s="662"/>
      <c r="AQ33" s="663"/>
      <c r="AR33" s="663"/>
      <c r="AS33" s="663"/>
      <c r="AT33" s="666"/>
      <c r="AU33" s="201"/>
      <c r="AV33" s="201"/>
      <c r="AW33" s="201"/>
      <c r="AX33" s="631" t="s">
        <v>305</v>
      </c>
      <c r="AY33" s="632"/>
      <c r="AZ33" s="632"/>
      <c r="BA33" s="632"/>
      <c r="BB33" s="632"/>
      <c r="BC33" s="632"/>
      <c r="BD33" s="632"/>
      <c r="BE33" s="632"/>
      <c r="BF33" s="633"/>
      <c r="BG33" s="668">
        <v>99.1</v>
      </c>
      <c r="BH33" s="669"/>
      <c r="BI33" s="669"/>
      <c r="BJ33" s="669"/>
      <c r="BK33" s="669"/>
      <c r="BL33" s="669"/>
      <c r="BM33" s="670">
        <v>98.2</v>
      </c>
      <c r="BN33" s="669"/>
      <c r="BO33" s="669"/>
      <c r="BP33" s="669"/>
      <c r="BQ33" s="671"/>
      <c r="BR33" s="668">
        <v>99.2</v>
      </c>
      <c r="BS33" s="669"/>
      <c r="BT33" s="669"/>
      <c r="BU33" s="669"/>
      <c r="BV33" s="669"/>
      <c r="BW33" s="669"/>
      <c r="BX33" s="670">
        <v>96.8</v>
      </c>
      <c r="BY33" s="669"/>
      <c r="BZ33" s="669"/>
      <c r="CA33" s="669"/>
      <c r="CB33" s="671"/>
      <c r="CD33" s="607" t="s">
        <v>306</v>
      </c>
      <c r="CE33" s="608"/>
      <c r="CF33" s="608"/>
      <c r="CG33" s="608"/>
      <c r="CH33" s="608"/>
      <c r="CI33" s="608"/>
      <c r="CJ33" s="608"/>
      <c r="CK33" s="608"/>
      <c r="CL33" s="608"/>
      <c r="CM33" s="608"/>
      <c r="CN33" s="608"/>
      <c r="CO33" s="608"/>
      <c r="CP33" s="608"/>
      <c r="CQ33" s="609"/>
      <c r="CR33" s="610">
        <v>6480080</v>
      </c>
      <c r="CS33" s="640"/>
      <c r="CT33" s="640"/>
      <c r="CU33" s="640"/>
      <c r="CV33" s="640"/>
      <c r="CW33" s="640"/>
      <c r="CX33" s="640"/>
      <c r="CY33" s="641"/>
      <c r="CZ33" s="615">
        <v>50.5</v>
      </c>
      <c r="DA33" s="642"/>
      <c r="DB33" s="642"/>
      <c r="DC33" s="645"/>
      <c r="DD33" s="619">
        <v>5183332</v>
      </c>
      <c r="DE33" s="640"/>
      <c r="DF33" s="640"/>
      <c r="DG33" s="640"/>
      <c r="DH33" s="640"/>
      <c r="DI33" s="640"/>
      <c r="DJ33" s="640"/>
      <c r="DK33" s="641"/>
      <c r="DL33" s="619">
        <v>3549684</v>
      </c>
      <c r="DM33" s="640"/>
      <c r="DN33" s="640"/>
      <c r="DO33" s="640"/>
      <c r="DP33" s="640"/>
      <c r="DQ33" s="640"/>
      <c r="DR33" s="640"/>
      <c r="DS33" s="640"/>
      <c r="DT33" s="640"/>
      <c r="DU33" s="640"/>
      <c r="DV33" s="641"/>
      <c r="DW33" s="615">
        <v>47</v>
      </c>
      <c r="DX33" s="642"/>
      <c r="DY33" s="642"/>
      <c r="DZ33" s="642"/>
      <c r="EA33" s="642"/>
      <c r="EB33" s="642"/>
      <c r="EC33" s="643"/>
    </row>
    <row r="34" spans="2:133" ht="11.25" customHeight="1" x14ac:dyDescent="0.2">
      <c r="B34" s="607" t="s">
        <v>307</v>
      </c>
      <c r="C34" s="608"/>
      <c r="D34" s="608"/>
      <c r="E34" s="608"/>
      <c r="F34" s="608"/>
      <c r="G34" s="608"/>
      <c r="H34" s="608"/>
      <c r="I34" s="608"/>
      <c r="J34" s="608"/>
      <c r="K34" s="608"/>
      <c r="L34" s="608"/>
      <c r="M34" s="608"/>
      <c r="N34" s="608"/>
      <c r="O34" s="608"/>
      <c r="P34" s="608"/>
      <c r="Q34" s="609"/>
      <c r="R34" s="610">
        <v>41617</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2401349</v>
      </c>
      <c r="CS34" s="611"/>
      <c r="CT34" s="611"/>
      <c r="CU34" s="611"/>
      <c r="CV34" s="611"/>
      <c r="CW34" s="611"/>
      <c r="CX34" s="611"/>
      <c r="CY34" s="612"/>
      <c r="CZ34" s="615">
        <v>18.7</v>
      </c>
      <c r="DA34" s="642"/>
      <c r="DB34" s="642"/>
      <c r="DC34" s="645"/>
      <c r="DD34" s="619">
        <v>1715756</v>
      </c>
      <c r="DE34" s="611"/>
      <c r="DF34" s="611"/>
      <c r="DG34" s="611"/>
      <c r="DH34" s="611"/>
      <c r="DI34" s="611"/>
      <c r="DJ34" s="611"/>
      <c r="DK34" s="612"/>
      <c r="DL34" s="619">
        <v>1501460</v>
      </c>
      <c r="DM34" s="611"/>
      <c r="DN34" s="611"/>
      <c r="DO34" s="611"/>
      <c r="DP34" s="611"/>
      <c r="DQ34" s="611"/>
      <c r="DR34" s="611"/>
      <c r="DS34" s="611"/>
      <c r="DT34" s="611"/>
      <c r="DU34" s="611"/>
      <c r="DV34" s="612"/>
      <c r="DW34" s="615">
        <v>19.899999999999999</v>
      </c>
      <c r="DX34" s="642"/>
      <c r="DY34" s="642"/>
      <c r="DZ34" s="642"/>
      <c r="EA34" s="642"/>
      <c r="EB34" s="642"/>
      <c r="EC34" s="643"/>
    </row>
    <row r="35" spans="2:133" ht="11.25" customHeight="1" x14ac:dyDescent="0.2">
      <c r="B35" s="607" t="s">
        <v>309</v>
      </c>
      <c r="C35" s="608"/>
      <c r="D35" s="608"/>
      <c r="E35" s="608"/>
      <c r="F35" s="608"/>
      <c r="G35" s="608"/>
      <c r="H35" s="608"/>
      <c r="I35" s="608"/>
      <c r="J35" s="608"/>
      <c r="K35" s="608"/>
      <c r="L35" s="608"/>
      <c r="M35" s="608"/>
      <c r="N35" s="608"/>
      <c r="O35" s="608"/>
      <c r="P35" s="608"/>
      <c r="Q35" s="609"/>
      <c r="R35" s="610">
        <v>779114</v>
      </c>
      <c r="S35" s="611"/>
      <c r="T35" s="611"/>
      <c r="U35" s="611"/>
      <c r="V35" s="611"/>
      <c r="W35" s="611"/>
      <c r="X35" s="611"/>
      <c r="Y35" s="612"/>
      <c r="Z35" s="613">
        <v>5.7</v>
      </c>
      <c r="AA35" s="613"/>
      <c r="AB35" s="613"/>
      <c r="AC35" s="613"/>
      <c r="AD35" s="614" t="s">
        <v>122</v>
      </c>
      <c r="AE35" s="614"/>
      <c r="AF35" s="614"/>
      <c r="AG35" s="614"/>
      <c r="AH35" s="614"/>
      <c r="AI35" s="614"/>
      <c r="AJ35" s="614"/>
      <c r="AK35" s="614"/>
      <c r="AL35" s="615" t="s">
        <v>122</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315885</v>
      </c>
      <c r="CS35" s="640"/>
      <c r="CT35" s="640"/>
      <c r="CU35" s="640"/>
      <c r="CV35" s="640"/>
      <c r="CW35" s="640"/>
      <c r="CX35" s="640"/>
      <c r="CY35" s="641"/>
      <c r="CZ35" s="615">
        <v>2.5</v>
      </c>
      <c r="DA35" s="642"/>
      <c r="DB35" s="642"/>
      <c r="DC35" s="645"/>
      <c r="DD35" s="619">
        <v>253954</v>
      </c>
      <c r="DE35" s="640"/>
      <c r="DF35" s="640"/>
      <c r="DG35" s="640"/>
      <c r="DH35" s="640"/>
      <c r="DI35" s="640"/>
      <c r="DJ35" s="640"/>
      <c r="DK35" s="641"/>
      <c r="DL35" s="619">
        <v>124038</v>
      </c>
      <c r="DM35" s="640"/>
      <c r="DN35" s="640"/>
      <c r="DO35" s="640"/>
      <c r="DP35" s="640"/>
      <c r="DQ35" s="640"/>
      <c r="DR35" s="640"/>
      <c r="DS35" s="640"/>
      <c r="DT35" s="640"/>
      <c r="DU35" s="640"/>
      <c r="DV35" s="641"/>
      <c r="DW35" s="615">
        <v>1.6</v>
      </c>
      <c r="DX35" s="642"/>
      <c r="DY35" s="642"/>
      <c r="DZ35" s="642"/>
      <c r="EA35" s="642"/>
      <c r="EB35" s="642"/>
      <c r="EC35" s="643"/>
    </row>
    <row r="36" spans="2:133" ht="11.25" customHeight="1" x14ac:dyDescent="0.2">
      <c r="B36" s="607" t="s">
        <v>313</v>
      </c>
      <c r="C36" s="608"/>
      <c r="D36" s="608"/>
      <c r="E36" s="608"/>
      <c r="F36" s="608"/>
      <c r="G36" s="608"/>
      <c r="H36" s="608"/>
      <c r="I36" s="608"/>
      <c r="J36" s="608"/>
      <c r="K36" s="608"/>
      <c r="L36" s="608"/>
      <c r="M36" s="608"/>
      <c r="N36" s="608"/>
      <c r="O36" s="608"/>
      <c r="P36" s="608"/>
      <c r="Q36" s="609"/>
      <c r="R36" s="610">
        <v>883202</v>
      </c>
      <c r="S36" s="611"/>
      <c r="T36" s="611"/>
      <c r="U36" s="611"/>
      <c r="V36" s="611"/>
      <c r="W36" s="611"/>
      <c r="X36" s="611"/>
      <c r="Y36" s="612"/>
      <c r="Z36" s="613">
        <v>6.4</v>
      </c>
      <c r="AA36" s="613"/>
      <c r="AB36" s="613"/>
      <c r="AC36" s="613"/>
      <c r="AD36" s="614" t="s">
        <v>122</v>
      </c>
      <c r="AE36" s="614"/>
      <c r="AF36" s="614"/>
      <c r="AG36" s="614"/>
      <c r="AH36" s="614"/>
      <c r="AI36" s="614"/>
      <c r="AJ36" s="614"/>
      <c r="AK36" s="614"/>
      <c r="AL36" s="615" t="s">
        <v>122</v>
      </c>
      <c r="AM36" s="616"/>
      <c r="AN36" s="616"/>
      <c r="AO36" s="617"/>
      <c r="AP36" s="206"/>
      <c r="AQ36" s="672" t="s">
        <v>314</v>
      </c>
      <c r="AR36" s="673"/>
      <c r="AS36" s="673"/>
      <c r="AT36" s="673"/>
      <c r="AU36" s="673"/>
      <c r="AV36" s="673"/>
      <c r="AW36" s="673"/>
      <c r="AX36" s="673"/>
      <c r="AY36" s="674"/>
      <c r="AZ36" s="599">
        <v>1319921</v>
      </c>
      <c r="BA36" s="600"/>
      <c r="BB36" s="600"/>
      <c r="BC36" s="600"/>
      <c r="BD36" s="600"/>
      <c r="BE36" s="600"/>
      <c r="BF36" s="675"/>
      <c r="BG36" s="596" t="s">
        <v>315</v>
      </c>
      <c r="BH36" s="597"/>
      <c r="BI36" s="597"/>
      <c r="BJ36" s="597"/>
      <c r="BK36" s="597"/>
      <c r="BL36" s="597"/>
      <c r="BM36" s="597"/>
      <c r="BN36" s="597"/>
      <c r="BO36" s="597"/>
      <c r="BP36" s="597"/>
      <c r="BQ36" s="597"/>
      <c r="BR36" s="597"/>
      <c r="BS36" s="597"/>
      <c r="BT36" s="597"/>
      <c r="BU36" s="598"/>
      <c r="BV36" s="599">
        <v>133767</v>
      </c>
      <c r="BW36" s="600"/>
      <c r="BX36" s="600"/>
      <c r="BY36" s="600"/>
      <c r="BZ36" s="600"/>
      <c r="CA36" s="600"/>
      <c r="CB36" s="675"/>
      <c r="CD36" s="607" t="s">
        <v>316</v>
      </c>
      <c r="CE36" s="608"/>
      <c r="CF36" s="608"/>
      <c r="CG36" s="608"/>
      <c r="CH36" s="608"/>
      <c r="CI36" s="608"/>
      <c r="CJ36" s="608"/>
      <c r="CK36" s="608"/>
      <c r="CL36" s="608"/>
      <c r="CM36" s="608"/>
      <c r="CN36" s="608"/>
      <c r="CO36" s="608"/>
      <c r="CP36" s="608"/>
      <c r="CQ36" s="609"/>
      <c r="CR36" s="610">
        <v>1817818</v>
      </c>
      <c r="CS36" s="611"/>
      <c r="CT36" s="611"/>
      <c r="CU36" s="611"/>
      <c r="CV36" s="611"/>
      <c r="CW36" s="611"/>
      <c r="CX36" s="611"/>
      <c r="CY36" s="612"/>
      <c r="CZ36" s="615">
        <v>14.2</v>
      </c>
      <c r="DA36" s="642"/>
      <c r="DB36" s="642"/>
      <c r="DC36" s="645"/>
      <c r="DD36" s="619">
        <v>1572425</v>
      </c>
      <c r="DE36" s="611"/>
      <c r="DF36" s="611"/>
      <c r="DG36" s="611"/>
      <c r="DH36" s="611"/>
      <c r="DI36" s="611"/>
      <c r="DJ36" s="611"/>
      <c r="DK36" s="612"/>
      <c r="DL36" s="619">
        <v>1075858</v>
      </c>
      <c r="DM36" s="611"/>
      <c r="DN36" s="611"/>
      <c r="DO36" s="611"/>
      <c r="DP36" s="611"/>
      <c r="DQ36" s="611"/>
      <c r="DR36" s="611"/>
      <c r="DS36" s="611"/>
      <c r="DT36" s="611"/>
      <c r="DU36" s="611"/>
      <c r="DV36" s="612"/>
      <c r="DW36" s="615">
        <v>14.3</v>
      </c>
      <c r="DX36" s="642"/>
      <c r="DY36" s="642"/>
      <c r="DZ36" s="642"/>
      <c r="EA36" s="642"/>
      <c r="EB36" s="642"/>
      <c r="EC36" s="643"/>
    </row>
    <row r="37" spans="2:133" ht="11.25" customHeight="1" x14ac:dyDescent="0.2">
      <c r="B37" s="607" t="s">
        <v>317</v>
      </c>
      <c r="C37" s="608"/>
      <c r="D37" s="608"/>
      <c r="E37" s="608"/>
      <c r="F37" s="608"/>
      <c r="G37" s="608"/>
      <c r="H37" s="608"/>
      <c r="I37" s="608"/>
      <c r="J37" s="608"/>
      <c r="K37" s="608"/>
      <c r="L37" s="608"/>
      <c r="M37" s="608"/>
      <c r="N37" s="608"/>
      <c r="O37" s="608"/>
      <c r="P37" s="608"/>
      <c r="Q37" s="609"/>
      <c r="R37" s="610">
        <v>355284</v>
      </c>
      <c r="S37" s="611"/>
      <c r="T37" s="611"/>
      <c r="U37" s="611"/>
      <c r="V37" s="611"/>
      <c r="W37" s="611"/>
      <c r="X37" s="611"/>
      <c r="Y37" s="612"/>
      <c r="Z37" s="613">
        <v>2.6</v>
      </c>
      <c r="AA37" s="613"/>
      <c r="AB37" s="613"/>
      <c r="AC37" s="613"/>
      <c r="AD37" s="614">
        <v>1604</v>
      </c>
      <c r="AE37" s="614"/>
      <c r="AF37" s="614"/>
      <c r="AG37" s="614"/>
      <c r="AH37" s="614"/>
      <c r="AI37" s="614"/>
      <c r="AJ37" s="614"/>
      <c r="AK37" s="614"/>
      <c r="AL37" s="615">
        <v>0</v>
      </c>
      <c r="AM37" s="616"/>
      <c r="AN37" s="616"/>
      <c r="AO37" s="617"/>
      <c r="AQ37" s="676" t="s">
        <v>318</v>
      </c>
      <c r="AR37" s="677"/>
      <c r="AS37" s="677"/>
      <c r="AT37" s="677"/>
      <c r="AU37" s="677"/>
      <c r="AV37" s="677"/>
      <c r="AW37" s="677"/>
      <c r="AX37" s="677"/>
      <c r="AY37" s="678"/>
      <c r="AZ37" s="610">
        <v>270199</v>
      </c>
      <c r="BA37" s="611"/>
      <c r="BB37" s="611"/>
      <c r="BC37" s="611"/>
      <c r="BD37" s="640"/>
      <c r="BE37" s="640"/>
      <c r="BF37" s="656"/>
      <c r="BG37" s="607" t="s">
        <v>319</v>
      </c>
      <c r="BH37" s="608"/>
      <c r="BI37" s="608"/>
      <c r="BJ37" s="608"/>
      <c r="BK37" s="608"/>
      <c r="BL37" s="608"/>
      <c r="BM37" s="608"/>
      <c r="BN37" s="608"/>
      <c r="BO37" s="608"/>
      <c r="BP37" s="608"/>
      <c r="BQ37" s="608"/>
      <c r="BR37" s="608"/>
      <c r="BS37" s="608"/>
      <c r="BT37" s="608"/>
      <c r="BU37" s="609"/>
      <c r="BV37" s="610">
        <v>96318</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604574</v>
      </c>
      <c r="CS37" s="640"/>
      <c r="CT37" s="640"/>
      <c r="CU37" s="640"/>
      <c r="CV37" s="640"/>
      <c r="CW37" s="640"/>
      <c r="CX37" s="640"/>
      <c r="CY37" s="641"/>
      <c r="CZ37" s="615">
        <v>4.7</v>
      </c>
      <c r="DA37" s="642"/>
      <c r="DB37" s="642"/>
      <c r="DC37" s="645"/>
      <c r="DD37" s="619">
        <v>604574</v>
      </c>
      <c r="DE37" s="640"/>
      <c r="DF37" s="640"/>
      <c r="DG37" s="640"/>
      <c r="DH37" s="640"/>
      <c r="DI37" s="640"/>
      <c r="DJ37" s="640"/>
      <c r="DK37" s="641"/>
      <c r="DL37" s="619">
        <v>560706</v>
      </c>
      <c r="DM37" s="640"/>
      <c r="DN37" s="640"/>
      <c r="DO37" s="640"/>
      <c r="DP37" s="640"/>
      <c r="DQ37" s="640"/>
      <c r="DR37" s="640"/>
      <c r="DS37" s="640"/>
      <c r="DT37" s="640"/>
      <c r="DU37" s="640"/>
      <c r="DV37" s="641"/>
      <c r="DW37" s="615">
        <v>7.4</v>
      </c>
      <c r="DX37" s="642"/>
      <c r="DY37" s="642"/>
      <c r="DZ37" s="642"/>
      <c r="EA37" s="642"/>
      <c r="EB37" s="642"/>
      <c r="EC37" s="643"/>
    </row>
    <row r="38" spans="2:133" ht="11.25" customHeight="1" x14ac:dyDescent="0.2">
      <c r="B38" s="607" t="s">
        <v>321</v>
      </c>
      <c r="C38" s="608"/>
      <c r="D38" s="608"/>
      <c r="E38" s="608"/>
      <c r="F38" s="608"/>
      <c r="G38" s="608"/>
      <c r="H38" s="608"/>
      <c r="I38" s="608"/>
      <c r="J38" s="608"/>
      <c r="K38" s="608"/>
      <c r="L38" s="608"/>
      <c r="M38" s="608"/>
      <c r="N38" s="608"/>
      <c r="O38" s="608"/>
      <c r="P38" s="608"/>
      <c r="Q38" s="609"/>
      <c r="R38" s="610">
        <v>1440000</v>
      </c>
      <c r="S38" s="611"/>
      <c r="T38" s="611"/>
      <c r="U38" s="611"/>
      <c r="V38" s="611"/>
      <c r="W38" s="611"/>
      <c r="X38" s="611"/>
      <c r="Y38" s="612"/>
      <c r="Z38" s="613">
        <v>10.5</v>
      </c>
      <c r="AA38" s="613"/>
      <c r="AB38" s="613"/>
      <c r="AC38" s="613"/>
      <c r="AD38" s="614" t="s">
        <v>122</v>
      </c>
      <c r="AE38" s="614"/>
      <c r="AF38" s="614"/>
      <c r="AG38" s="614"/>
      <c r="AH38" s="614"/>
      <c r="AI38" s="614"/>
      <c r="AJ38" s="614"/>
      <c r="AK38" s="614"/>
      <c r="AL38" s="615" t="s">
        <v>122</v>
      </c>
      <c r="AM38" s="616"/>
      <c r="AN38" s="616"/>
      <c r="AO38" s="617"/>
      <c r="AQ38" s="676" t="s">
        <v>322</v>
      </c>
      <c r="AR38" s="677"/>
      <c r="AS38" s="677"/>
      <c r="AT38" s="677"/>
      <c r="AU38" s="677"/>
      <c r="AV38" s="677"/>
      <c r="AW38" s="677"/>
      <c r="AX38" s="677"/>
      <c r="AY38" s="678"/>
      <c r="AZ38" s="610">
        <v>36999</v>
      </c>
      <c r="BA38" s="611"/>
      <c r="BB38" s="611"/>
      <c r="BC38" s="611"/>
      <c r="BD38" s="640"/>
      <c r="BE38" s="640"/>
      <c r="BF38" s="656"/>
      <c r="BG38" s="607" t="s">
        <v>323</v>
      </c>
      <c r="BH38" s="608"/>
      <c r="BI38" s="608"/>
      <c r="BJ38" s="608"/>
      <c r="BK38" s="608"/>
      <c r="BL38" s="608"/>
      <c r="BM38" s="608"/>
      <c r="BN38" s="608"/>
      <c r="BO38" s="608"/>
      <c r="BP38" s="608"/>
      <c r="BQ38" s="608"/>
      <c r="BR38" s="608"/>
      <c r="BS38" s="608"/>
      <c r="BT38" s="608"/>
      <c r="BU38" s="609"/>
      <c r="BV38" s="610">
        <v>2759</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1012723</v>
      </c>
      <c r="CS38" s="611"/>
      <c r="CT38" s="611"/>
      <c r="CU38" s="611"/>
      <c r="CV38" s="611"/>
      <c r="CW38" s="611"/>
      <c r="CX38" s="611"/>
      <c r="CY38" s="612"/>
      <c r="CZ38" s="615">
        <v>7.9</v>
      </c>
      <c r="DA38" s="642"/>
      <c r="DB38" s="642"/>
      <c r="DC38" s="645"/>
      <c r="DD38" s="619">
        <v>845228</v>
      </c>
      <c r="DE38" s="611"/>
      <c r="DF38" s="611"/>
      <c r="DG38" s="611"/>
      <c r="DH38" s="611"/>
      <c r="DI38" s="611"/>
      <c r="DJ38" s="611"/>
      <c r="DK38" s="612"/>
      <c r="DL38" s="619">
        <v>845195</v>
      </c>
      <c r="DM38" s="611"/>
      <c r="DN38" s="611"/>
      <c r="DO38" s="611"/>
      <c r="DP38" s="611"/>
      <c r="DQ38" s="611"/>
      <c r="DR38" s="611"/>
      <c r="DS38" s="611"/>
      <c r="DT38" s="611"/>
      <c r="DU38" s="611"/>
      <c r="DV38" s="612"/>
      <c r="DW38" s="615">
        <v>11.2</v>
      </c>
      <c r="DX38" s="642"/>
      <c r="DY38" s="642"/>
      <c r="DZ38" s="642"/>
      <c r="EA38" s="642"/>
      <c r="EB38" s="642"/>
      <c r="EC38" s="643"/>
    </row>
    <row r="39" spans="2:133" ht="11.25" customHeight="1" x14ac:dyDescent="0.2">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326</v>
      </c>
      <c r="AR39" s="677"/>
      <c r="AS39" s="677"/>
      <c r="AT39" s="677"/>
      <c r="AU39" s="677"/>
      <c r="AV39" s="677"/>
      <c r="AW39" s="677"/>
      <c r="AX39" s="677"/>
      <c r="AY39" s="678"/>
      <c r="AZ39" s="610">
        <v>1050</v>
      </c>
      <c r="BA39" s="611"/>
      <c r="BB39" s="611"/>
      <c r="BC39" s="611"/>
      <c r="BD39" s="640"/>
      <c r="BE39" s="640"/>
      <c r="BF39" s="656"/>
      <c r="BG39" s="607" t="s">
        <v>327</v>
      </c>
      <c r="BH39" s="608"/>
      <c r="BI39" s="608"/>
      <c r="BJ39" s="608"/>
      <c r="BK39" s="608"/>
      <c r="BL39" s="608"/>
      <c r="BM39" s="608"/>
      <c r="BN39" s="608"/>
      <c r="BO39" s="608"/>
      <c r="BP39" s="608"/>
      <c r="BQ39" s="608"/>
      <c r="BR39" s="608"/>
      <c r="BS39" s="608"/>
      <c r="BT39" s="608"/>
      <c r="BU39" s="609"/>
      <c r="BV39" s="610">
        <v>4260</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708835</v>
      </c>
      <c r="CS39" s="640"/>
      <c r="CT39" s="640"/>
      <c r="CU39" s="640"/>
      <c r="CV39" s="640"/>
      <c r="CW39" s="640"/>
      <c r="CX39" s="640"/>
      <c r="CY39" s="641"/>
      <c r="CZ39" s="615">
        <v>5.5</v>
      </c>
      <c r="DA39" s="642"/>
      <c r="DB39" s="642"/>
      <c r="DC39" s="645"/>
      <c r="DD39" s="619">
        <v>670499</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2">
      <c r="B40" s="607" t="s">
        <v>329</v>
      </c>
      <c r="C40" s="608"/>
      <c r="D40" s="608"/>
      <c r="E40" s="608"/>
      <c r="F40" s="608"/>
      <c r="G40" s="608"/>
      <c r="H40" s="608"/>
      <c r="I40" s="608"/>
      <c r="J40" s="608"/>
      <c r="K40" s="608"/>
      <c r="L40" s="608"/>
      <c r="M40" s="608"/>
      <c r="N40" s="608"/>
      <c r="O40" s="608"/>
      <c r="P40" s="608"/>
      <c r="Q40" s="609"/>
      <c r="R40" s="610">
        <v>10000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6" t="s">
        <v>330</v>
      </c>
      <c r="AR40" s="677"/>
      <c r="AS40" s="677"/>
      <c r="AT40" s="677"/>
      <c r="AU40" s="677"/>
      <c r="AV40" s="677"/>
      <c r="AW40" s="677"/>
      <c r="AX40" s="677"/>
      <c r="AY40" s="678"/>
      <c r="AZ40" s="610" t="s">
        <v>122</v>
      </c>
      <c r="BA40" s="611"/>
      <c r="BB40" s="611"/>
      <c r="BC40" s="611"/>
      <c r="BD40" s="640"/>
      <c r="BE40" s="640"/>
      <c r="BF40" s="656"/>
      <c r="BG40" s="660" t="s">
        <v>331</v>
      </c>
      <c r="BH40" s="661"/>
      <c r="BI40" s="661"/>
      <c r="BJ40" s="661"/>
      <c r="BK40" s="661"/>
      <c r="BL40" s="202"/>
      <c r="BM40" s="608" t="s">
        <v>332</v>
      </c>
      <c r="BN40" s="608"/>
      <c r="BO40" s="608"/>
      <c r="BP40" s="608"/>
      <c r="BQ40" s="608"/>
      <c r="BR40" s="608"/>
      <c r="BS40" s="608"/>
      <c r="BT40" s="608"/>
      <c r="BU40" s="609"/>
      <c r="BV40" s="610">
        <v>85</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223470</v>
      </c>
      <c r="CS40" s="611"/>
      <c r="CT40" s="611"/>
      <c r="CU40" s="611"/>
      <c r="CV40" s="611"/>
      <c r="CW40" s="611"/>
      <c r="CX40" s="611"/>
      <c r="CY40" s="612"/>
      <c r="CZ40" s="615">
        <v>1.7</v>
      </c>
      <c r="DA40" s="642"/>
      <c r="DB40" s="642"/>
      <c r="DC40" s="645"/>
      <c r="DD40" s="619">
        <v>125470</v>
      </c>
      <c r="DE40" s="611"/>
      <c r="DF40" s="611"/>
      <c r="DG40" s="611"/>
      <c r="DH40" s="611"/>
      <c r="DI40" s="611"/>
      <c r="DJ40" s="611"/>
      <c r="DK40" s="612"/>
      <c r="DL40" s="619">
        <v>3133</v>
      </c>
      <c r="DM40" s="611"/>
      <c r="DN40" s="611"/>
      <c r="DO40" s="611"/>
      <c r="DP40" s="611"/>
      <c r="DQ40" s="611"/>
      <c r="DR40" s="611"/>
      <c r="DS40" s="611"/>
      <c r="DT40" s="611"/>
      <c r="DU40" s="611"/>
      <c r="DV40" s="612"/>
      <c r="DW40" s="615">
        <v>0</v>
      </c>
      <c r="DX40" s="642"/>
      <c r="DY40" s="642"/>
      <c r="DZ40" s="642"/>
      <c r="EA40" s="642"/>
      <c r="EB40" s="642"/>
      <c r="EC40" s="643"/>
    </row>
    <row r="41" spans="2:133" ht="11.25" customHeight="1" x14ac:dyDescent="0.2">
      <c r="B41" s="631" t="s">
        <v>334</v>
      </c>
      <c r="C41" s="632"/>
      <c r="D41" s="632"/>
      <c r="E41" s="632"/>
      <c r="F41" s="632"/>
      <c r="G41" s="632"/>
      <c r="H41" s="632"/>
      <c r="I41" s="632"/>
      <c r="J41" s="632"/>
      <c r="K41" s="632"/>
      <c r="L41" s="632"/>
      <c r="M41" s="632"/>
      <c r="N41" s="632"/>
      <c r="O41" s="632"/>
      <c r="P41" s="632"/>
      <c r="Q41" s="633"/>
      <c r="R41" s="685">
        <v>13764033</v>
      </c>
      <c r="S41" s="686"/>
      <c r="T41" s="686"/>
      <c r="U41" s="686"/>
      <c r="V41" s="686"/>
      <c r="W41" s="686"/>
      <c r="X41" s="686"/>
      <c r="Y41" s="687"/>
      <c r="Z41" s="688">
        <v>100</v>
      </c>
      <c r="AA41" s="688"/>
      <c r="AB41" s="688"/>
      <c r="AC41" s="688"/>
      <c r="AD41" s="689">
        <v>7535081</v>
      </c>
      <c r="AE41" s="689"/>
      <c r="AF41" s="689"/>
      <c r="AG41" s="689"/>
      <c r="AH41" s="689"/>
      <c r="AI41" s="689"/>
      <c r="AJ41" s="689"/>
      <c r="AK41" s="689"/>
      <c r="AL41" s="690">
        <v>100</v>
      </c>
      <c r="AM41" s="670"/>
      <c r="AN41" s="670"/>
      <c r="AO41" s="691"/>
      <c r="AQ41" s="676" t="s">
        <v>335</v>
      </c>
      <c r="AR41" s="677"/>
      <c r="AS41" s="677"/>
      <c r="AT41" s="677"/>
      <c r="AU41" s="677"/>
      <c r="AV41" s="677"/>
      <c r="AW41" s="677"/>
      <c r="AX41" s="677"/>
      <c r="AY41" s="678"/>
      <c r="AZ41" s="610">
        <v>205611</v>
      </c>
      <c r="BA41" s="611"/>
      <c r="BB41" s="611"/>
      <c r="BC41" s="611"/>
      <c r="BD41" s="640"/>
      <c r="BE41" s="640"/>
      <c r="BF41" s="656"/>
      <c r="BG41" s="660"/>
      <c r="BH41" s="661"/>
      <c r="BI41" s="661"/>
      <c r="BJ41" s="661"/>
      <c r="BK41" s="661"/>
      <c r="BL41" s="202"/>
      <c r="BM41" s="608" t="s">
        <v>336</v>
      </c>
      <c r="BN41" s="608"/>
      <c r="BO41" s="608"/>
      <c r="BP41" s="608"/>
      <c r="BQ41" s="608"/>
      <c r="BR41" s="608"/>
      <c r="BS41" s="608"/>
      <c r="BT41" s="608"/>
      <c r="BU41" s="609"/>
      <c r="BV41" s="610" t="s">
        <v>122</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338</v>
      </c>
      <c r="AR42" s="693"/>
      <c r="AS42" s="693"/>
      <c r="AT42" s="693"/>
      <c r="AU42" s="693"/>
      <c r="AV42" s="693"/>
      <c r="AW42" s="693"/>
      <c r="AX42" s="693"/>
      <c r="AY42" s="694"/>
      <c r="AZ42" s="685">
        <v>806062</v>
      </c>
      <c r="BA42" s="686"/>
      <c r="BB42" s="686"/>
      <c r="BC42" s="686"/>
      <c r="BD42" s="669"/>
      <c r="BE42" s="669"/>
      <c r="BF42" s="671"/>
      <c r="BG42" s="662"/>
      <c r="BH42" s="663"/>
      <c r="BI42" s="663"/>
      <c r="BJ42" s="663"/>
      <c r="BK42" s="663"/>
      <c r="BL42" s="203"/>
      <c r="BM42" s="632" t="s">
        <v>339</v>
      </c>
      <c r="BN42" s="632"/>
      <c r="BO42" s="632"/>
      <c r="BP42" s="632"/>
      <c r="BQ42" s="632"/>
      <c r="BR42" s="632"/>
      <c r="BS42" s="632"/>
      <c r="BT42" s="632"/>
      <c r="BU42" s="633"/>
      <c r="BV42" s="685">
        <v>359</v>
      </c>
      <c r="BW42" s="686"/>
      <c r="BX42" s="686"/>
      <c r="BY42" s="686"/>
      <c r="BZ42" s="686"/>
      <c r="CA42" s="686"/>
      <c r="CB42" s="695"/>
      <c r="CD42" s="607" t="s">
        <v>340</v>
      </c>
      <c r="CE42" s="608"/>
      <c r="CF42" s="608"/>
      <c r="CG42" s="608"/>
      <c r="CH42" s="608"/>
      <c r="CI42" s="608"/>
      <c r="CJ42" s="608"/>
      <c r="CK42" s="608"/>
      <c r="CL42" s="608"/>
      <c r="CM42" s="608"/>
      <c r="CN42" s="608"/>
      <c r="CO42" s="608"/>
      <c r="CP42" s="608"/>
      <c r="CQ42" s="609"/>
      <c r="CR42" s="610">
        <v>1825499</v>
      </c>
      <c r="CS42" s="640"/>
      <c r="CT42" s="640"/>
      <c r="CU42" s="640"/>
      <c r="CV42" s="640"/>
      <c r="CW42" s="640"/>
      <c r="CX42" s="640"/>
      <c r="CY42" s="641"/>
      <c r="CZ42" s="615">
        <v>14.2</v>
      </c>
      <c r="DA42" s="642"/>
      <c r="DB42" s="642"/>
      <c r="DC42" s="645"/>
      <c r="DD42" s="619">
        <v>243183</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76688</v>
      </c>
      <c r="CS43" s="640"/>
      <c r="CT43" s="640"/>
      <c r="CU43" s="640"/>
      <c r="CV43" s="640"/>
      <c r="CW43" s="640"/>
      <c r="CX43" s="640"/>
      <c r="CY43" s="641"/>
      <c r="CZ43" s="615">
        <v>0.6</v>
      </c>
      <c r="DA43" s="642"/>
      <c r="DB43" s="642"/>
      <c r="DC43" s="645"/>
      <c r="DD43" s="619">
        <v>76688</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291</v>
      </c>
      <c r="CE44" s="649"/>
      <c r="CF44" s="607" t="s">
        <v>344</v>
      </c>
      <c r="CG44" s="608"/>
      <c r="CH44" s="608"/>
      <c r="CI44" s="608"/>
      <c r="CJ44" s="608"/>
      <c r="CK44" s="608"/>
      <c r="CL44" s="608"/>
      <c r="CM44" s="608"/>
      <c r="CN44" s="608"/>
      <c r="CO44" s="608"/>
      <c r="CP44" s="608"/>
      <c r="CQ44" s="609"/>
      <c r="CR44" s="610">
        <v>1788258</v>
      </c>
      <c r="CS44" s="611"/>
      <c r="CT44" s="611"/>
      <c r="CU44" s="611"/>
      <c r="CV44" s="611"/>
      <c r="CW44" s="611"/>
      <c r="CX44" s="611"/>
      <c r="CY44" s="612"/>
      <c r="CZ44" s="615">
        <v>13.9</v>
      </c>
      <c r="DA44" s="616"/>
      <c r="DB44" s="616"/>
      <c r="DC44" s="622"/>
      <c r="DD44" s="619">
        <v>235126</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367125</v>
      </c>
      <c r="CS45" s="640"/>
      <c r="CT45" s="640"/>
      <c r="CU45" s="640"/>
      <c r="CV45" s="640"/>
      <c r="CW45" s="640"/>
      <c r="CX45" s="640"/>
      <c r="CY45" s="641"/>
      <c r="CZ45" s="615">
        <v>2.9</v>
      </c>
      <c r="DA45" s="642"/>
      <c r="DB45" s="642"/>
      <c r="DC45" s="645"/>
      <c r="DD45" s="619">
        <v>39020</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07"/>
      <c r="CD46" s="650"/>
      <c r="CE46" s="651"/>
      <c r="CF46" s="607" t="s">
        <v>347</v>
      </c>
      <c r="CG46" s="608"/>
      <c r="CH46" s="608"/>
      <c r="CI46" s="608"/>
      <c r="CJ46" s="608"/>
      <c r="CK46" s="608"/>
      <c r="CL46" s="608"/>
      <c r="CM46" s="608"/>
      <c r="CN46" s="608"/>
      <c r="CO46" s="608"/>
      <c r="CP46" s="608"/>
      <c r="CQ46" s="609"/>
      <c r="CR46" s="610">
        <v>1410150</v>
      </c>
      <c r="CS46" s="611"/>
      <c r="CT46" s="611"/>
      <c r="CU46" s="611"/>
      <c r="CV46" s="611"/>
      <c r="CW46" s="611"/>
      <c r="CX46" s="611"/>
      <c r="CY46" s="612"/>
      <c r="CZ46" s="615">
        <v>11</v>
      </c>
      <c r="DA46" s="616"/>
      <c r="DB46" s="616"/>
      <c r="DC46" s="622"/>
      <c r="DD46" s="619">
        <v>185123</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07"/>
      <c r="CD47" s="650"/>
      <c r="CE47" s="651"/>
      <c r="CF47" s="607" t="s">
        <v>348</v>
      </c>
      <c r="CG47" s="608"/>
      <c r="CH47" s="608"/>
      <c r="CI47" s="608"/>
      <c r="CJ47" s="608"/>
      <c r="CK47" s="608"/>
      <c r="CL47" s="608"/>
      <c r="CM47" s="608"/>
      <c r="CN47" s="608"/>
      <c r="CO47" s="608"/>
      <c r="CP47" s="608"/>
      <c r="CQ47" s="609"/>
      <c r="CR47" s="610">
        <v>37241</v>
      </c>
      <c r="CS47" s="640"/>
      <c r="CT47" s="640"/>
      <c r="CU47" s="640"/>
      <c r="CV47" s="640"/>
      <c r="CW47" s="640"/>
      <c r="CX47" s="640"/>
      <c r="CY47" s="641"/>
      <c r="CZ47" s="615">
        <v>0.3</v>
      </c>
      <c r="DA47" s="642"/>
      <c r="DB47" s="642"/>
      <c r="DC47" s="645"/>
      <c r="DD47" s="619">
        <v>8057</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ht="10.8" x14ac:dyDescent="0.2">
      <c r="B48" s="207"/>
      <c r="CD48" s="652"/>
      <c r="CE48" s="653"/>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07"/>
      <c r="CD49" s="631" t="s">
        <v>350</v>
      </c>
      <c r="CE49" s="632"/>
      <c r="CF49" s="632"/>
      <c r="CG49" s="632"/>
      <c r="CH49" s="632"/>
      <c r="CI49" s="632"/>
      <c r="CJ49" s="632"/>
      <c r="CK49" s="632"/>
      <c r="CL49" s="632"/>
      <c r="CM49" s="632"/>
      <c r="CN49" s="632"/>
      <c r="CO49" s="632"/>
      <c r="CP49" s="632"/>
      <c r="CQ49" s="633"/>
      <c r="CR49" s="685">
        <v>12819407</v>
      </c>
      <c r="CS49" s="669"/>
      <c r="CT49" s="669"/>
      <c r="CU49" s="669"/>
      <c r="CV49" s="669"/>
      <c r="CW49" s="669"/>
      <c r="CX49" s="669"/>
      <c r="CY49" s="698"/>
      <c r="CZ49" s="690">
        <v>100</v>
      </c>
      <c r="DA49" s="699"/>
      <c r="DB49" s="699"/>
      <c r="DC49" s="700"/>
      <c r="DD49" s="701">
        <v>8900166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my9vQSx/beWPcr0eY4e/NoOPJGlzQ8/CP/Z8zuxeTQNxwOv3d9PQ0eRmSGTXh5h+Ei6rMzYg2QR2+qrb8BZszg==" saltValue="eVB5ZxY6LkD7Ue0V3zI5h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K130" activeCellId="1" sqref="AK128:AO128 AK130:AO130"/>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373</v>
      </c>
      <c r="C7" s="737"/>
      <c r="D7" s="737"/>
      <c r="E7" s="737"/>
      <c r="F7" s="737"/>
      <c r="G7" s="737"/>
      <c r="H7" s="737"/>
      <c r="I7" s="737"/>
      <c r="J7" s="737"/>
      <c r="K7" s="737"/>
      <c r="L7" s="737"/>
      <c r="M7" s="737"/>
      <c r="N7" s="737"/>
      <c r="O7" s="737"/>
      <c r="P7" s="738"/>
      <c r="Q7" s="739">
        <v>13764</v>
      </c>
      <c r="R7" s="740"/>
      <c r="S7" s="740"/>
      <c r="T7" s="740"/>
      <c r="U7" s="740"/>
      <c r="V7" s="740">
        <v>12819</v>
      </c>
      <c r="W7" s="740"/>
      <c r="X7" s="740"/>
      <c r="Y7" s="740"/>
      <c r="Z7" s="740"/>
      <c r="AA7" s="740">
        <f>Q7-V7</f>
        <v>945</v>
      </c>
      <c r="AB7" s="740"/>
      <c r="AC7" s="740"/>
      <c r="AD7" s="740"/>
      <c r="AE7" s="741"/>
      <c r="AF7" s="742">
        <v>741</v>
      </c>
      <c r="AG7" s="743"/>
      <c r="AH7" s="743"/>
      <c r="AI7" s="743"/>
      <c r="AJ7" s="744"/>
      <c r="AK7" s="745">
        <v>779</v>
      </c>
      <c r="AL7" s="746"/>
      <c r="AM7" s="746"/>
      <c r="AN7" s="746"/>
      <c r="AO7" s="746"/>
      <c r="AP7" s="746">
        <v>10698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544</v>
      </c>
      <c r="BT7" s="734"/>
      <c r="BU7" s="734"/>
      <c r="BV7" s="734"/>
      <c r="BW7" s="734"/>
      <c r="BX7" s="734"/>
      <c r="BY7" s="734"/>
      <c r="BZ7" s="734"/>
      <c r="CA7" s="734"/>
      <c r="CB7" s="734"/>
      <c r="CC7" s="734"/>
      <c r="CD7" s="734"/>
      <c r="CE7" s="734"/>
      <c r="CF7" s="734"/>
      <c r="CG7" s="749"/>
      <c r="CH7" s="730">
        <v>2</v>
      </c>
      <c r="CI7" s="731"/>
      <c r="CJ7" s="731"/>
      <c r="CK7" s="731"/>
      <c r="CL7" s="732"/>
      <c r="CM7" s="730">
        <v>76</v>
      </c>
      <c r="CN7" s="731"/>
      <c r="CO7" s="731"/>
      <c r="CP7" s="731"/>
      <c r="CQ7" s="732"/>
      <c r="CR7" s="730">
        <v>20</v>
      </c>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545</v>
      </c>
      <c r="BT8" s="761"/>
      <c r="BU8" s="761"/>
      <c r="BV8" s="761"/>
      <c r="BW8" s="761"/>
      <c r="BX8" s="761"/>
      <c r="BY8" s="761"/>
      <c r="BZ8" s="761"/>
      <c r="CA8" s="761"/>
      <c r="CB8" s="761"/>
      <c r="CC8" s="761"/>
      <c r="CD8" s="761"/>
      <c r="CE8" s="761"/>
      <c r="CF8" s="761"/>
      <c r="CG8" s="762"/>
      <c r="CH8" s="763">
        <v>14</v>
      </c>
      <c r="CI8" s="764"/>
      <c r="CJ8" s="764"/>
      <c r="CK8" s="764"/>
      <c r="CL8" s="765"/>
      <c r="CM8" s="763">
        <v>189</v>
      </c>
      <c r="CN8" s="764"/>
      <c r="CO8" s="764"/>
      <c r="CP8" s="764"/>
      <c r="CQ8" s="765"/>
      <c r="CR8" s="763">
        <v>5</v>
      </c>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375</v>
      </c>
      <c r="B23" s="776" t="s">
        <v>376</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741</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387</v>
      </c>
      <c r="C28" s="737"/>
      <c r="D28" s="737"/>
      <c r="E28" s="737"/>
      <c r="F28" s="737"/>
      <c r="G28" s="737"/>
      <c r="H28" s="737"/>
      <c r="I28" s="737"/>
      <c r="J28" s="737"/>
      <c r="K28" s="737"/>
      <c r="L28" s="737"/>
      <c r="M28" s="737"/>
      <c r="N28" s="737"/>
      <c r="O28" s="737"/>
      <c r="P28" s="738"/>
      <c r="Q28" s="809">
        <v>2334</v>
      </c>
      <c r="R28" s="810"/>
      <c r="S28" s="810"/>
      <c r="T28" s="810"/>
      <c r="U28" s="810"/>
      <c r="V28" s="810">
        <v>2100</v>
      </c>
      <c r="W28" s="810"/>
      <c r="X28" s="810"/>
      <c r="Y28" s="810"/>
      <c r="Z28" s="810"/>
      <c r="AA28" s="810">
        <f>Q28-V28</f>
        <v>234</v>
      </c>
      <c r="AB28" s="810"/>
      <c r="AC28" s="810"/>
      <c r="AD28" s="810"/>
      <c r="AE28" s="811"/>
      <c r="AF28" s="812">
        <v>134</v>
      </c>
      <c r="AG28" s="810"/>
      <c r="AH28" s="810"/>
      <c r="AI28" s="810"/>
      <c r="AJ28" s="813"/>
      <c r="AK28" s="814">
        <v>206</v>
      </c>
      <c r="AL28" s="815"/>
      <c r="AM28" s="815"/>
      <c r="AN28" s="815"/>
      <c r="AO28" s="815"/>
      <c r="AP28" s="815" t="s">
        <v>486</v>
      </c>
      <c r="AQ28" s="815"/>
      <c r="AR28" s="815"/>
      <c r="AS28" s="815"/>
      <c r="AT28" s="815"/>
      <c r="AU28" s="815" t="s">
        <v>486</v>
      </c>
      <c r="AV28" s="815"/>
      <c r="AW28" s="815"/>
      <c r="AX28" s="815"/>
      <c r="AY28" s="815"/>
      <c r="AZ28" s="816" t="s">
        <v>486</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388</v>
      </c>
      <c r="C29" s="768"/>
      <c r="D29" s="768"/>
      <c r="E29" s="768"/>
      <c r="F29" s="768"/>
      <c r="G29" s="768"/>
      <c r="H29" s="768"/>
      <c r="I29" s="768"/>
      <c r="J29" s="768"/>
      <c r="K29" s="768"/>
      <c r="L29" s="768"/>
      <c r="M29" s="768"/>
      <c r="N29" s="768"/>
      <c r="O29" s="768"/>
      <c r="P29" s="769"/>
      <c r="Q29" s="770">
        <v>3352</v>
      </c>
      <c r="R29" s="771"/>
      <c r="S29" s="771"/>
      <c r="T29" s="771"/>
      <c r="U29" s="771"/>
      <c r="V29" s="771">
        <v>2930</v>
      </c>
      <c r="W29" s="771"/>
      <c r="X29" s="771"/>
      <c r="Y29" s="771"/>
      <c r="Z29" s="771"/>
      <c r="AA29" s="771">
        <f>Q29-V29</f>
        <v>422</v>
      </c>
      <c r="AB29" s="771"/>
      <c r="AC29" s="771"/>
      <c r="AD29" s="771"/>
      <c r="AE29" s="772"/>
      <c r="AF29" s="773">
        <v>421</v>
      </c>
      <c r="AG29" s="774"/>
      <c r="AH29" s="774"/>
      <c r="AI29" s="774"/>
      <c r="AJ29" s="775"/>
      <c r="AK29" s="821">
        <v>459</v>
      </c>
      <c r="AL29" s="817"/>
      <c r="AM29" s="817"/>
      <c r="AN29" s="817"/>
      <c r="AO29" s="817"/>
      <c r="AP29" s="817" t="s">
        <v>486</v>
      </c>
      <c r="AQ29" s="817"/>
      <c r="AR29" s="817"/>
      <c r="AS29" s="817"/>
      <c r="AT29" s="817"/>
      <c r="AU29" s="817" t="s">
        <v>486</v>
      </c>
      <c r="AV29" s="817"/>
      <c r="AW29" s="817"/>
      <c r="AX29" s="817"/>
      <c r="AY29" s="817"/>
      <c r="AZ29" s="818" t="s">
        <v>486</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389</v>
      </c>
      <c r="C30" s="768"/>
      <c r="D30" s="768"/>
      <c r="E30" s="768"/>
      <c r="F30" s="768"/>
      <c r="G30" s="768"/>
      <c r="H30" s="768"/>
      <c r="I30" s="768"/>
      <c r="J30" s="768"/>
      <c r="K30" s="768"/>
      <c r="L30" s="768"/>
      <c r="M30" s="768"/>
      <c r="N30" s="768"/>
      <c r="O30" s="768"/>
      <c r="P30" s="769"/>
      <c r="Q30" s="770">
        <v>296</v>
      </c>
      <c r="R30" s="771"/>
      <c r="S30" s="771"/>
      <c r="T30" s="771"/>
      <c r="U30" s="771"/>
      <c r="V30" s="771">
        <v>295</v>
      </c>
      <c r="W30" s="771"/>
      <c r="X30" s="771"/>
      <c r="Y30" s="771"/>
      <c r="Z30" s="771"/>
      <c r="AA30" s="771">
        <f>Q30-V30</f>
        <v>1</v>
      </c>
      <c r="AB30" s="771"/>
      <c r="AC30" s="771"/>
      <c r="AD30" s="771"/>
      <c r="AE30" s="772"/>
      <c r="AF30" s="773">
        <v>1</v>
      </c>
      <c r="AG30" s="774"/>
      <c r="AH30" s="774"/>
      <c r="AI30" s="774"/>
      <c r="AJ30" s="775"/>
      <c r="AK30" s="821">
        <v>85</v>
      </c>
      <c r="AL30" s="817"/>
      <c r="AM30" s="817"/>
      <c r="AN30" s="817"/>
      <c r="AO30" s="817"/>
      <c r="AP30" s="817" t="s">
        <v>486</v>
      </c>
      <c r="AQ30" s="817"/>
      <c r="AR30" s="817"/>
      <c r="AS30" s="817"/>
      <c r="AT30" s="817"/>
      <c r="AU30" s="817" t="s">
        <v>486</v>
      </c>
      <c r="AV30" s="817"/>
      <c r="AW30" s="817"/>
      <c r="AX30" s="817"/>
      <c r="AY30" s="817"/>
      <c r="AZ30" s="818" t="s">
        <v>486</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390</v>
      </c>
      <c r="C31" s="768"/>
      <c r="D31" s="768"/>
      <c r="E31" s="768"/>
      <c r="F31" s="768"/>
      <c r="G31" s="768"/>
      <c r="H31" s="768"/>
      <c r="I31" s="768"/>
      <c r="J31" s="768"/>
      <c r="K31" s="768"/>
      <c r="L31" s="768"/>
      <c r="M31" s="768"/>
      <c r="N31" s="768"/>
      <c r="O31" s="768"/>
      <c r="P31" s="769"/>
      <c r="Q31" s="770">
        <v>427</v>
      </c>
      <c r="R31" s="771"/>
      <c r="S31" s="771"/>
      <c r="T31" s="771"/>
      <c r="U31" s="771"/>
      <c r="V31" s="771">
        <v>406</v>
      </c>
      <c r="W31" s="771"/>
      <c r="X31" s="771"/>
      <c r="Y31" s="771"/>
      <c r="Z31" s="771"/>
      <c r="AA31" s="771">
        <v>21</v>
      </c>
      <c r="AB31" s="771"/>
      <c r="AC31" s="771"/>
      <c r="AD31" s="771"/>
      <c r="AE31" s="772"/>
      <c r="AF31" s="773">
        <v>612</v>
      </c>
      <c r="AG31" s="774"/>
      <c r="AH31" s="774"/>
      <c r="AI31" s="774"/>
      <c r="AJ31" s="775"/>
      <c r="AK31" s="821">
        <v>11</v>
      </c>
      <c r="AL31" s="817"/>
      <c r="AM31" s="817"/>
      <c r="AN31" s="817"/>
      <c r="AO31" s="817"/>
      <c r="AP31" s="817">
        <v>641</v>
      </c>
      <c r="AQ31" s="817"/>
      <c r="AR31" s="817"/>
      <c r="AS31" s="817"/>
      <c r="AT31" s="817"/>
      <c r="AU31" s="817" t="s">
        <v>486</v>
      </c>
      <c r="AV31" s="817"/>
      <c r="AW31" s="817"/>
      <c r="AX31" s="817"/>
      <c r="AY31" s="817"/>
      <c r="AZ31" s="818" t="s">
        <v>486</v>
      </c>
      <c r="BA31" s="818"/>
      <c r="BB31" s="818"/>
      <c r="BC31" s="818"/>
      <c r="BD31" s="818"/>
      <c r="BE31" s="819" t="s">
        <v>391</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392</v>
      </c>
      <c r="C32" s="768"/>
      <c r="D32" s="768"/>
      <c r="E32" s="768"/>
      <c r="F32" s="768"/>
      <c r="G32" s="768"/>
      <c r="H32" s="768"/>
      <c r="I32" s="768"/>
      <c r="J32" s="768"/>
      <c r="K32" s="768"/>
      <c r="L32" s="768"/>
      <c r="M32" s="768"/>
      <c r="N32" s="768"/>
      <c r="O32" s="768"/>
      <c r="P32" s="769"/>
      <c r="Q32" s="770">
        <v>526</v>
      </c>
      <c r="R32" s="771"/>
      <c r="S32" s="771"/>
      <c r="T32" s="771"/>
      <c r="U32" s="771"/>
      <c r="V32" s="771">
        <v>523</v>
      </c>
      <c r="W32" s="771"/>
      <c r="X32" s="771"/>
      <c r="Y32" s="771"/>
      <c r="Z32" s="771"/>
      <c r="AA32" s="771">
        <v>3</v>
      </c>
      <c r="AB32" s="771"/>
      <c r="AC32" s="771"/>
      <c r="AD32" s="771"/>
      <c r="AE32" s="772"/>
      <c r="AF32" s="773">
        <v>129</v>
      </c>
      <c r="AG32" s="774"/>
      <c r="AH32" s="774"/>
      <c r="AI32" s="774"/>
      <c r="AJ32" s="775"/>
      <c r="AK32" s="821">
        <v>155</v>
      </c>
      <c r="AL32" s="817"/>
      <c r="AM32" s="817"/>
      <c r="AN32" s="817"/>
      <c r="AO32" s="817"/>
      <c r="AP32" s="817">
        <v>2845</v>
      </c>
      <c r="AQ32" s="817"/>
      <c r="AR32" s="817"/>
      <c r="AS32" s="817"/>
      <c r="AT32" s="817"/>
      <c r="AU32" s="817" t="s">
        <v>486</v>
      </c>
      <c r="AV32" s="817"/>
      <c r="AW32" s="817"/>
      <c r="AX32" s="817"/>
      <c r="AY32" s="817"/>
      <c r="AZ32" s="818" t="s">
        <v>486</v>
      </c>
      <c r="BA32" s="818"/>
      <c r="BB32" s="818"/>
      <c r="BC32" s="818"/>
      <c r="BD32" s="818"/>
      <c r="BE32" s="819" t="s">
        <v>391</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393</v>
      </c>
      <c r="C33" s="768"/>
      <c r="D33" s="768"/>
      <c r="E33" s="768"/>
      <c r="F33" s="768"/>
      <c r="G33" s="768"/>
      <c r="H33" s="768"/>
      <c r="I33" s="768"/>
      <c r="J33" s="768"/>
      <c r="K33" s="768"/>
      <c r="L33" s="768"/>
      <c r="M33" s="768"/>
      <c r="N33" s="768"/>
      <c r="O33" s="768"/>
      <c r="P33" s="769"/>
      <c r="Q33" s="770">
        <v>8</v>
      </c>
      <c r="R33" s="771"/>
      <c r="S33" s="771"/>
      <c r="T33" s="771"/>
      <c r="U33" s="771"/>
      <c r="V33" s="771">
        <v>7</v>
      </c>
      <c r="W33" s="771"/>
      <c r="X33" s="771"/>
      <c r="Y33" s="771"/>
      <c r="Z33" s="771"/>
      <c r="AA33" s="771">
        <f>Q33-V33</f>
        <v>1</v>
      </c>
      <c r="AB33" s="771"/>
      <c r="AC33" s="771"/>
      <c r="AD33" s="771"/>
      <c r="AE33" s="772"/>
      <c r="AF33" s="773">
        <v>1</v>
      </c>
      <c r="AG33" s="774"/>
      <c r="AH33" s="774"/>
      <c r="AI33" s="774"/>
      <c r="AJ33" s="775"/>
      <c r="AK33" s="821">
        <v>1</v>
      </c>
      <c r="AL33" s="817"/>
      <c r="AM33" s="817"/>
      <c r="AN33" s="817"/>
      <c r="AO33" s="817"/>
      <c r="AP33" s="817" t="s">
        <v>486</v>
      </c>
      <c r="AQ33" s="817"/>
      <c r="AR33" s="817"/>
      <c r="AS33" s="817"/>
      <c r="AT33" s="817"/>
      <c r="AU33" s="817" t="s">
        <v>486</v>
      </c>
      <c r="AV33" s="817"/>
      <c r="AW33" s="817"/>
      <c r="AX33" s="817"/>
      <c r="AY33" s="817"/>
      <c r="AZ33" s="818" t="s">
        <v>486</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375</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1298</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399</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548</v>
      </c>
      <c r="C68" s="857"/>
      <c r="D68" s="857"/>
      <c r="E68" s="857"/>
      <c r="F68" s="857"/>
      <c r="G68" s="857"/>
      <c r="H68" s="857"/>
      <c r="I68" s="857"/>
      <c r="J68" s="857"/>
      <c r="K68" s="857"/>
      <c r="L68" s="857"/>
      <c r="M68" s="857"/>
      <c r="N68" s="857"/>
      <c r="O68" s="857"/>
      <c r="P68" s="858"/>
      <c r="Q68" s="859">
        <v>11917</v>
      </c>
      <c r="R68" s="853"/>
      <c r="S68" s="853"/>
      <c r="T68" s="853"/>
      <c r="U68" s="853"/>
      <c r="V68" s="853">
        <v>11778</v>
      </c>
      <c r="W68" s="853"/>
      <c r="X68" s="853"/>
      <c r="Y68" s="853"/>
      <c r="Z68" s="853"/>
      <c r="AA68" s="853">
        <v>139</v>
      </c>
      <c r="AB68" s="853"/>
      <c r="AC68" s="853"/>
      <c r="AD68" s="853"/>
      <c r="AE68" s="853"/>
      <c r="AF68" s="853">
        <v>128</v>
      </c>
      <c r="AG68" s="853"/>
      <c r="AH68" s="853"/>
      <c r="AI68" s="853"/>
      <c r="AJ68" s="853"/>
      <c r="AK68" s="853">
        <v>687</v>
      </c>
      <c r="AL68" s="853"/>
      <c r="AM68" s="853"/>
      <c r="AN68" s="853"/>
      <c r="AO68" s="853"/>
      <c r="AP68" s="853">
        <v>12075</v>
      </c>
      <c r="AQ68" s="853"/>
      <c r="AR68" s="853"/>
      <c r="AS68" s="853"/>
      <c r="AT68" s="853"/>
      <c r="AU68" s="853"/>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549</v>
      </c>
      <c r="C69" s="861"/>
      <c r="D69" s="861"/>
      <c r="E69" s="861"/>
      <c r="F69" s="861"/>
      <c r="G69" s="861"/>
      <c r="H69" s="861"/>
      <c r="I69" s="861"/>
      <c r="J69" s="861"/>
      <c r="K69" s="861"/>
      <c r="L69" s="861"/>
      <c r="M69" s="861"/>
      <c r="N69" s="861"/>
      <c r="O69" s="861"/>
      <c r="P69" s="862"/>
      <c r="Q69" s="863">
        <v>564</v>
      </c>
      <c r="R69" s="817"/>
      <c r="S69" s="817"/>
      <c r="T69" s="817"/>
      <c r="U69" s="817"/>
      <c r="V69" s="817">
        <v>512</v>
      </c>
      <c r="W69" s="817"/>
      <c r="X69" s="817"/>
      <c r="Y69" s="817"/>
      <c r="Z69" s="817"/>
      <c r="AA69" s="817">
        <v>52</v>
      </c>
      <c r="AB69" s="817"/>
      <c r="AC69" s="817"/>
      <c r="AD69" s="817"/>
      <c r="AE69" s="817"/>
      <c r="AF69" s="817">
        <v>1699</v>
      </c>
      <c r="AG69" s="817"/>
      <c r="AH69" s="817"/>
      <c r="AI69" s="817"/>
      <c r="AJ69" s="817"/>
      <c r="AK69" s="817"/>
      <c r="AL69" s="817"/>
      <c r="AM69" s="817"/>
      <c r="AN69" s="817"/>
      <c r="AO69" s="817"/>
      <c r="AP69" s="817">
        <v>358</v>
      </c>
      <c r="AQ69" s="817"/>
      <c r="AR69" s="817"/>
      <c r="AS69" s="817"/>
      <c r="AT69" s="817"/>
      <c r="AU69" s="817"/>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550</v>
      </c>
      <c r="C70" s="861"/>
      <c r="D70" s="861"/>
      <c r="E70" s="861"/>
      <c r="F70" s="861"/>
      <c r="G70" s="861"/>
      <c r="H70" s="861"/>
      <c r="I70" s="861"/>
      <c r="J70" s="861"/>
      <c r="K70" s="861"/>
      <c r="L70" s="861"/>
      <c r="M70" s="861"/>
      <c r="N70" s="861"/>
      <c r="O70" s="861"/>
      <c r="P70" s="862"/>
      <c r="Q70" s="863">
        <v>8445</v>
      </c>
      <c r="R70" s="817"/>
      <c r="S70" s="817"/>
      <c r="T70" s="817"/>
      <c r="U70" s="817"/>
      <c r="V70" s="817">
        <v>6617</v>
      </c>
      <c r="W70" s="817"/>
      <c r="X70" s="817"/>
      <c r="Y70" s="817"/>
      <c r="Z70" s="817"/>
      <c r="AA70" s="817">
        <v>1828</v>
      </c>
      <c r="AB70" s="817"/>
      <c r="AC70" s="817"/>
      <c r="AD70" s="817"/>
      <c r="AE70" s="817"/>
      <c r="AF70" s="817"/>
      <c r="AG70" s="817"/>
      <c r="AH70" s="817"/>
      <c r="AI70" s="817"/>
      <c r="AJ70" s="817"/>
      <c r="AK70" s="817">
        <v>14</v>
      </c>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551</v>
      </c>
      <c r="C71" s="861"/>
      <c r="D71" s="861"/>
      <c r="E71" s="861"/>
      <c r="F71" s="861"/>
      <c r="G71" s="861"/>
      <c r="H71" s="861"/>
      <c r="I71" s="861"/>
      <c r="J71" s="861"/>
      <c r="K71" s="861"/>
      <c r="L71" s="861"/>
      <c r="M71" s="861"/>
      <c r="N71" s="861"/>
      <c r="O71" s="861"/>
      <c r="P71" s="862"/>
      <c r="Q71" s="863">
        <v>1514</v>
      </c>
      <c r="R71" s="817"/>
      <c r="S71" s="817"/>
      <c r="T71" s="817"/>
      <c r="U71" s="817"/>
      <c r="V71" s="817">
        <v>1513</v>
      </c>
      <c r="W71" s="817"/>
      <c r="X71" s="817"/>
      <c r="Y71" s="817"/>
      <c r="Z71" s="817"/>
      <c r="AA71" s="817">
        <v>1</v>
      </c>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552</v>
      </c>
      <c r="C72" s="861"/>
      <c r="D72" s="861"/>
      <c r="E72" s="861"/>
      <c r="F72" s="861"/>
      <c r="G72" s="861"/>
      <c r="H72" s="861"/>
      <c r="I72" s="861"/>
      <c r="J72" s="861"/>
      <c r="K72" s="861"/>
      <c r="L72" s="861"/>
      <c r="M72" s="861"/>
      <c r="N72" s="861"/>
      <c r="O72" s="861"/>
      <c r="P72" s="862"/>
      <c r="Q72" s="863">
        <v>2</v>
      </c>
      <c r="R72" s="817"/>
      <c r="S72" s="817"/>
      <c r="T72" s="817"/>
      <c r="U72" s="817"/>
      <c r="V72" s="817">
        <v>0</v>
      </c>
      <c r="W72" s="817"/>
      <c r="X72" s="817"/>
      <c r="Y72" s="817"/>
      <c r="Z72" s="817"/>
      <c r="AA72" s="817">
        <v>2</v>
      </c>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553</v>
      </c>
      <c r="C73" s="861"/>
      <c r="D73" s="861"/>
      <c r="E73" s="861"/>
      <c r="F73" s="861"/>
      <c r="G73" s="861"/>
      <c r="H73" s="861"/>
      <c r="I73" s="861"/>
      <c r="J73" s="861"/>
      <c r="K73" s="861"/>
      <c r="L73" s="861"/>
      <c r="M73" s="861"/>
      <c r="N73" s="861"/>
      <c r="O73" s="861"/>
      <c r="P73" s="862"/>
      <c r="Q73" s="863">
        <v>53</v>
      </c>
      <c r="R73" s="817"/>
      <c r="S73" s="817"/>
      <c r="T73" s="817"/>
      <c r="U73" s="817"/>
      <c r="V73" s="817">
        <v>29</v>
      </c>
      <c r="W73" s="817"/>
      <c r="X73" s="817"/>
      <c r="Y73" s="817"/>
      <c r="Z73" s="817"/>
      <c r="AA73" s="817">
        <v>24</v>
      </c>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554</v>
      </c>
      <c r="C74" s="861"/>
      <c r="D74" s="861"/>
      <c r="E74" s="861"/>
      <c r="F74" s="861"/>
      <c r="G74" s="861"/>
      <c r="H74" s="861"/>
      <c r="I74" s="861"/>
      <c r="J74" s="861"/>
      <c r="K74" s="861"/>
      <c r="L74" s="861"/>
      <c r="M74" s="861"/>
      <c r="N74" s="861"/>
      <c r="O74" s="861"/>
      <c r="P74" s="862"/>
      <c r="Q74" s="863">
        <v>43</v>
      </c>
      <c r="R74" s="817"/>
      <c r="S74" s="817"/>
      <c r="T74" s="817"/>
      <c r="U74" s="817"/>
      <c r="V74" s="817">
        <v>42</v>
      </c>
      <c r="W74" s="817"/>
      <c r="X74" s="817"/>
      <c r="Y74" s="817"/>
      <c r="Z74" s="817"/>
      <c r="AA74" s="817">
        <v>1</v>
      </c>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546</v>
      </c>
      <c r="C75" s="861"/>
      <c r="D75" s="861"/>
      <c r="E75" s="861"/>
      <c r="F75" s="861"/>
      <c r="G75" s="861"/>
      <c r="H75" s="861"/>
      <c r="I75" s="861"/>
      <c r="J75" s="861"/>
      <c r="K75" s="861"/>
      <c r="L75" s="861"/>
      <c r="M75" s="861"/>
      <c r="N75" s="861"/>
      <c r="O75" s="861"/>
      <c r="P75" s="862"/>
      <c r="Q75" s="864">
        <v>997</v>
      </c>
      <c r="R75" s="865"/>
      <c r="S75" s="865"/>
      <c r="T75" s="865"/>
      <c r="U75" s="821"/>
      <c r="V75" s="866">
        <v>947</v>
      </c>
      <c r="W75" s="865"/>
      <c r="X75" s="865"/>
      <c r="Y75" s="865"/>
      <c r="Z75" s="821"/>
      <c r="AA75" s="866">
        <v>50</v>
      </c>
      <c r="AB75" s="865"/>
      <c r="AC75" s="865"/>
      <c r="AD75" s="865"/>
      <c r="AE75" s="821"/>
      <c r="AF75" s="866">
        <v>50</v>
      </c>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547</v>
      </c>
      <c r="C76" s="861"/>
      <c r="D76" s="861"/>
      <c r="E76" s="861"/>
      <c r="F76" s="861"/>
      <c r="G76" s="861"/>
      <c r="H76" s="861"/>
      <c r="I76" s="861"/>
      <c r="J76" s="861"/>
      <c r="K76" s="861"/>
      <c r="L76" s="861"/>
      <c r="M76" s="861"/>
      <c r="N76" s="861"/>
      <c r="O76" s="861"/>
      <c r="P76" s="862"/>
      <c r="Q76" s="864">
        <v>259339</v>
      </c>
      <c r="R76" s="865"/>
      <c r="S76" s="865"/>
      <c r="T76" s="865"/>
      <c r="U76" s="821"/>
      <c r="V76" s="866">
        <v>254515</v>
      </c>
      <c r="W76" s="865"/>
      <c r="X76" s="865"/>
      <c r="Y76" s="865"/>
      <c r="Z76" s="821"/>
      <c r="AA76" s="866">
        <v>4824</v>
      </c>
      <c r="AB76" s="865"/>
      <c r="AC76" s="865"/>
      <c r="AD76" s="865"/>
      <c r="AE76" s="821"/>
      <c r="AF76" s="866">
        <v>4824</v>
      </c>
      <c r="AG76" s="865"/>
      <c r="AH76" s="865"/>
      <c r="AI76" s="865"/>
      <c r="AJ76" s="821"/>
      <c r="AK76" s="866">
        <v>1141</v>
      </c>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375</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293</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293</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293</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1165450</v>
      </c>
      <c r="AB110" s="887"/>
      <c r="AC110" s="887"/>
      <c r="AD110" s="887"/>
      <c r="AE110" s="888"/>
      <c r="AF110" s="889">
        <v>1052961</v>
      </c>
      <c r="AG110" s="887"/>
      <c r="AH110" s="887"/>
      <c r="AI110" s="887"/>
      <c r="AJ110" s="888"/>
      <c r="AK110" s="889">
        <v>1065123</v>
      </c>
      <c r="AL110" s="887"/>
      <c r="AM110" s="887"/>
      <c r="AN110" s="887"/>
      <c r="AO110" s="888"/>
      <c r="AP110" s="890">
        <v>16.399999999999999</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10867137</v>
      </c>
      <c r="BR110" s="918"/>
      <c r="BS110" s="918"/>
      <c r="BT110" s="918"/>
      <c r="BU110" s="918"/>
      <c r="BV110" s="918">
        <v>10658587</v>
      </c>
      <c r="BW110" s="918"/>
      <c r="BX110" s="918"/>
      <c r="BY110" s="918"/>
      <c r="BZ110" s="918"/>
      <c r="CA110" s="918">
        <v>10697554</v>
      </c>
      <c r="CB110" s="918"/>
      <c r="CC110" s="918"/>
      <c r="CD110" s="918"/>
      <c r="CE110" s="918"/>
      <c r="CF110" s="931">
        <v>164.6</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2470</v>
      </c>
      <c r="BR111" s="913"/>
      <c r="BS111" s="913"/>
      <c r="BT111" s="913"/>
      <c r="BU111" s="913"/>
      <c r="BV111" s="913">
        <v>1121</v>
      </c>
      <c r="BW111" s="913"/>
      <c r="BX111" s="913"/>
      <c r="BY111" s="913"/>
      <c r="BZ111" s="913"/>
      <c r="CA111" s="913">
        <v>330</v>
      </c>
      <c r="CB111" s="913"/>
      <c r="CC111" s="913"/>
      <c r="CD111" s="913"/>
      <c r="CE111" s="913"/>
      <c r="CF111" s="907">
        <v>0</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2427854</v>
      </c>
      <c r="BR112" s="913"/>
      <c r="BS112" s="913"/>
      <c r="BT112" s="913"/>
      <c r="BU112" s="913"/>
      <c r="BV112" s="913">
        <v>2248176</v>
      </c>
      <c r="BW112" s="913"/>
      <c r="BX112" s="913"/>
      <c r="BY112" s="913"/>
      <c r="BZ112" s="913"/>
      <c r="CA112" s="913">
        <v>2020479</v>
      </c>
      <c r="CB112" s="913"/>
      <c r="CC112" s="913"/>
      <c r="CD112" s="913"/>
      <c r="CE112" s="913"/>
      <c r="CF112" s="907">
        <v>31.1</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205598</v>
      </c>
      <c r="AB113" s="925"/>
      <c r="AC113" s="925"/>
      <c r="AD113" s="925"/>
      <c r="AE113" s="926"/>
      <c r="AF113" s="927">
        <v>205329</v>
      </c>
      <c r="AG113" s="925"/>
      <c r="AH113" s="925"/>
      <c r="AI113" s="925"/>
      <c r="AJ113" s="926"/>
      <c r="AK113" s="927">
        <v>171933</v>
      </c>
      <c r="AL113" s="925"/>
      <c r="AM113" s="925"/>
      <c r="AN113" s="925"/>
      <c r="AO113" s="926"/>
      <c r="AP113" s="928">
        <v>2.6</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53214</v>
      </c>
      <c r="BR113" s="913"/>
      <c r="BS113" s="913"/>
      <c r="BT113" s="913"/>
      <c r="BU113" s="913"/>
      <c r="BV113" s="913">
        <v>84687</v>
      </c>
      <c r="BW113" s="913"/>
      <c r="BX113" s="913"/>
      <c r="BY113" s="913"/>
      <c r="BZ113" s="913"/>
      <c r="CA113" s="913">
        <v>110789</v>
      </c>
      <c r="CB113" s="913"/>
      <c r="CC113" s="913"/>
      <c r="CD113" s="913"/>
      <c r="CE113" s="913"/>
      <c r="CF113" s="907">
        <v>1.7</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11732</v>
      </c>
      <c r="AB114" s="946"/>
      <c r="AC114" s="946"/>
      <c r="AD114" s="946"/>
      <c r="AE114" s="947"/>
      <c r="AF114" s="948">
        <v>12941</v>
      </c>
      <c r="AG114" s="946"/>
      <c r="AH114" s="946"/>
      <c r="AI114" s="946"/>
      <c r="AJ114" s="947"/>
      <c r="AK114" s="948">
        <v>40881</v>
      </c>
      <c r="AL114" s="946"/>
      <c r="AM114" s="946"/>
      <c r="AN114" s="946"/>
      <c r="AO114" s="947"/>
      <c r="AP114" s="949">
        <v>0.6</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1525035</v>
      </c>
      <c r="BR114" s="913"/>
      <c r="BS114" s="913"/>
      <c r="BT114" s="913"/>
      <c r="BU114" s="913"/>
      <c r="BV114" s="913">
        <v>1480522</v>
      </c>
      <c r="BW114" s="913"/>
      <c r="BX114" s="913"/>
      <c r="BY114" s="913"/>
      <c r="BZ114" s="913"/>
      <c r="CA114" s="913">
        <v>1406279</v>
      </c>
      <c r="CB114" s="913"/>
      <c r="CC114" s="913"/>
      <c r="CD114" s="913"/>
      <c r="CE114" s="913"/>
      <c r="CF114" s="907">
        <v>21.6</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2623</v>
      </c>
      <c r="AB115" s="925"/>
      <c r="AC115" s="925"/>
      <c r="AD115" s="925"/>
      <c r="AE115" s="926"/>
      <c r="AF115" s="927">
        <v>1363</v>
      </c>
      <c r="AG115" s="925"/>
      <c r="AH115" s="925"/>
      <c r="AI115" s="925"/>
      <c r="AJ115" s="926"/>
      <c r="AK115" s="927">
        <v>813</v>
      </c>
      <c r="AL115" s="925"/>
      <c r="AM115" s="925"/>
      <c r="AN115" s="925"/>
      <c r="AO115" s="926"/>
      <c r="AP115" s="928">
        <v>0</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263</v>
      </c>
      <c r="AB116" s="946"/>
      <c r="AC116" s="946"/>
      <c r="AD116" s="946"/>
      <c r="AE116" s="947"/>
      <c r="AF116" s="948">
        <v>39</v>
      </c>
      <c r="AG116" s="946"/>
      <c r="AH116" s="946"/>
      <c r="AI116" s="946"/>
      <c r="AJ116" s="947"/>
      <c r="AK116" s="948">
        <v>210</v>
      </c>
      <c r="AL116" s="946"/>
      <c r="AM116" s="946"/>
      <c r="AN116" s="946"/>
      <c r="AO116" s="947"/>
      <c r="AP116" s="949">
        <v>0</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1385666</v>
      </c>
      <c r="AB117" s="966"/>
      <c r="AC117" s="966"/>
      <c r="AD117" s="966"/>
      <c r="AE117" s="967"/>
      <c r="AF117" s="968">
        <v>1272633</v>
      </c>
      <c r="AG117" s="966"/>
      <c r="AH117" s="966"/>
      <c r="AI117" s="966"/>
      <c r="AJ117" s="967"/>
      <c r="AK117" s="968">
        <v>1278960</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293</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4"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176</v>
      </c>
      <c r="BA119" s="235"/>
      <c r="BB119" s="235"/>
      <c r="BC119" s="235"/>
      <c r="BD119" s="235"/>
      <c r="BE119" s="235"/>
      <c r="BF119" s="235"/>
      <c r="BG119" s="235"/>
      <c r="BH119" s="235"/>
      <c r="BI119" s="235"/>
      <c r="BJ119" s="235"/>
      <c r="BK119" s="235"/>
      <c r="BL119" s="235"/>
      <c r="BM119" s="235"/>
      <c r="BN119" s="235"/>
      <c r="BO119" s="964" t="s">
        <v>441</v>
      </c>
      <c r="BP119" s="992"/>
      <c r="BQ119" s="986">
        <v>14875710</v>
      </c>
      <c r="BR119" s="987"/>
      <c r="BS119" s="987"/>
      <c r="BT119" s="987"/>
      <c r="BU119" s="987"/>
      <c r="BV119" s="987">
        <v>14473093</v>
      </c>
      <c r="BW119" s="987"/>
      <c r="BX119" s="987"/>
      <c r="BY119" s="987"/>
      <c r="BZ119" s="987"/>
      <c r="CA119" s="987">
        <v>14235431</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2470</v>
      </c>
      <c r="DH119" s="973"/>
      <c r="DI119" s="973"/>
      <c r="DJ119" s="973"/>
      <c r="DK119" s="974"/>
      <c r="DL119" s="972">
        <v>1121</v>
      </c>
      <c r="DM119" s="973"/>
      <c r="DN119" s="973"/>
      <c r="DO119" s="973"/>
      <c r="DP119" s="974"/>
      <c r="DQ119" s="972">
        <v>330</v>
      </c>
      <c r="DR119" s="973"/>
      <c r="DS119" s="973"/>
      <c r="DT119" s="973"/>
      <c r="DU119" s="974"/>
      <c r="DV119" s="975">
        <v>0</v>
      </c>
      <c r="DW119" s="976"/>
      <c r="DX119" s="976"/>
      <c r="DY119" s="976"/>
      <c r="DZ119" s="977"/>
    </row>
    <row r="120" spans="1:130" s="212" customFormat="1" ht="26.25" customHeight="1" x14ac:dyDescent="0.2">
      <c r="A120" s="1045"/>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9057156</v>
      </c>
      <c r="BR120" s="918"/>
      <c r="BS120" s="918"/>
      <c r="BT120" s="918"/>
      <c r="BU120" s="918"/>
      <c r="BV120" s="918">
        <v>8946966</v>
      </c>
      <c r="BW120" s="918"/>
      <c r="BX120" s="918"/>
      <c r="BY120" s="918"/>
      <c r="BZ120" s="918"/>
      <c r="CA120" s="918">
        <v>8912575</v>
      </c>
      <c r="CB120" s="918"/>
      <c r="CC120" s="918"/>
      <c r="CD120" s="918"/>
      <c r="CE120" s="918"/>
      <c r="CF120" s="931">
        <v>137.1</v>
      </c>
      <c r="CG120" s="932"/>
      <c r="CH120" s="932"/>
      <c r="CI120" s="932"/>
      <c r="CJ120" s="932"/>
      <c r="CK120" s="993" t="s">
        <v>445</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2278176</v>
      </c>
      <c r="DH120" s="918"/>
      <c r="DI120" s="918"/>
      <c r="DJ120" s="918"/>
      <c r="DK120" s="918"/>
      <c r="DL120" s="918">
        <v>2125177</v>
      </c>
      <c r="DM120" s="918"/>
      <c r="DN120" s="918"/>
      <c r="DO120" s="918"/>
      <c r="DP120" s="918"/>
      <c r="DQ120" s="918">
        <v>1889220</v>
      </c>
      <c r="DR120" s="918"/>
      <c r="DS120" s="918"/>
      <c r="DT120" s="918"/>
      <c r="DU120" s="918"/>
      <c r="DV120" s="919">
        <v>29.1</v>
      </c>
      <c r="DW120" s="919"/>
      <c r="DX120" s="919"/>
      <c r="DY120" s="919"/>
      <c r="DZ120" s="920"/>
    </row>
    <row r="121" spans="1:130" s="212" customFormat="1" ht="26.25" customHeight="1" x14ac:dyDescent="0.2">
      <c r="A121" s="1045"/>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91467</v>
      </c>
      <c r="BR121" s="913"/>
      <c r="BS121" s="913"/>
      <c r="BT121" s="913"/>
      <c r="BU121" s="913"/>
      <c r="BV121" s="913">
        <v>64256</v>
      </c>
      <c r="BW121" s="913"/>
      <c r="BX121" s="913"/>
      <c r="BY121" s="913"/>
      <c r="BZ121" s="913"/>
      <c r="CA121" s="913">
        <v>45758</v>
      </c>
      <c r="CB121" s="913"/>
      <c r="CC121" s="913"/>
      <c r="CD121" s="913"/>
      <c r="CE121" s="913"/>
      <c r="CF121" s="907">
        <v>0.7</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v>149678</v>
      </c>
      <c r="DH121" s="913"/>
      <c r="DI121" s="913"/>
      <c r="DJ121" s="913"/>
      <c r="DK121" s="913"/>
      <c r="DL121" s="913">
        <v>122999</v>
      </c>
      <c r="DM121" s="913"/>
      <c r="DN121" s="913"/>
      <c r="DO121" s="913"/>
      <c r="DP121" s="913"/>
      <c r="DQ121" s="913">
        <v>131259</v>
      </c>
      <c r="DR121" s="913"/>
      <c r="DS121" s="913"/>
      <c r="DT121" s="913"/>
      <c r="DU121" s="913"/>
      <c r="DV121" s="914">
        <v>2</v>
      </c>
      <c r="DW121" s="914"/>
      <c r="DX121" s="914"/>
      <c r="DY121" s="914"/>
      <c r="DZ121" s="915"/>
    </row>
    <row r="122" spans="1:130" s="212" customFormat="1" ht="26.25" customHeight="1" x14ac:dyDescent="0.2">
      <c r="A122" s="1045"/>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11287828</v>
      </c>
      <c r="BR122" s="987"/>
      <c r="BS122" s="987"/>
      <c r="BT122" s="987"/>
      <c r="BU122" s="987"/>
      <c r="BV122" s="987">
        <v>11264824</v>
      </c>
      <c r="BW122" s="987"/>
      <c r="BX122" s="987"/>
      <c r="BY122" s="987"/>
      <c r="BZ122" s="987"/>
      <c r="CA122" s="987">
        <v>11139802</v>
      </c>
      <c r="CB122" s="987"/>
      <c r="CC122" s="987"/>
      <c r="CD122" s="987"/>
      <c r="CE122" s="987"/>
      <c r="CF122" s="1004">
        <v>171.4</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5"/>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176</v>
      </c>
      <c r="BA123" s="235"/>
      <c r="BB123" s="235"/>
      <c r="BC123" s="235"/>
      <c r="BD123" s="235"/>
      <c r="BE123" s="235"/>
      <c r="BF123" s="235"/>
      <c r="BG123" s="235"/>
      <c r="BH123" s="235"/>
      <c r="BI123" s="235"/>
      <c r="BJ123" s="235"/>
      <c r="BK123" s="235"/>
      <c r="BL123" s="235"/>
      <c r="BM123" s="235"/>
      <c r="BN123" s="235"/>
      <c r="BO123" s="964" t="s">
        <v>449</v>
      </c>
      <c r="BP123" s="992"/>
      <c r="BQ123" s="1051">
        <v>20436451</v>
      </c>
      <c r="BR123" s="1018"/>
      <c r="BS123" s="1018"/>
      <c r="BT123" s="1018"/>
      <c r="BU123" s="1018"/>
      <c r="BV123" s="1018">
        <v>20276046</v>
      </c>
      <c r="BW123" s="1018"/>
      <c r="BX123" s="1018"/>
      <c r="BY123" s="1018"/>
      <c r="BZ123" s="1018"/>
      <c r="CA123" s="1018">
        <v>20098135</v>
      </c>
      <c r="CB123" s="1018"/>
      <c r="CC123" s="1018"/>
      <c r="CD123" s="1018"/>
      <c r="CE123" s="1018"/>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5"/>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5"/>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5"/>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2581</v>
      </c>
      <c r="AB126" s="946"/>
      <c r="AC126" s="946"/>
      <c r="AD126" s="946"/>
      <c r="AE126" s="947"/>
      <c r="AF126" s="948">
        <v>1326</v>
      </c>
      <c r="AG126" s="946"/>
      <c r="AH126" s="946"/>
      <c r="AI126" s="946"/>
      <c r="AJ126" s="947"/>
      <c r="AK126" s="948">
        <v>780</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6"/>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42</v>
      </c>
      <c r="AB127" s="946"/>
      <c r="AC127" s="946"/>
      <c r="AD127" s="946"/>
      <c r="AE127" s="947"/>
      <c r="AF127" s="948">
        <v>37</v>
      </c>
      <c r="AG127" s="946"/>
      <c r="AH127" s="946"/>
      <c r="AI127" s="946"/>
      <c r="AJ127" s="947"/>
      <c r="AK127" s="948">
        <v>33</v>
      </c>
      <c r="AL127" s="946"/>
      <c r="AM127" s="946"/>
      <c r="AN127" s="946"/>
      <c r="AO127" s="947"/>
      <c r="AP127" s="949">
        <v>0</v>
      </c>
      <c r="AQ127" s="950"/>
      <c r="AR127" s="950"/>
      <c r="AS127" s="950"/>
      <c r="AT127" s="951"/>
      <c r="AU127" s="214"/>
      <c r="AV127" s="214"/>
      <c r="AW127" s="214"/>
      <c r="AX127" s="1019" t="s">
        <v>456</v>
      </c>
      <c r="AY127" s="1020"/>
      <c r="AZ127" s="1020"/>
      <c r="BA127" s="1020"/>
      <c r="BB127" s="1020"/>
      <c r="BC127" s="1020"/>
      <c r="BD127" s="1020"/>
      <c r="BE127" s="1021"/>
      <c r="BF127" s="1022" t="s">
        <v>457</v>
      </c>
      <c r="BG127" s="1020"/>
      <c r="BH127" s="1020"/>
      <c r="BI127" s="1020"/>
      <c r="BJ127" s="1020"/>
      <c r="BK127" s="1020"/>
      <c r="BL127" s="1021"/>
      <c r="BM127" s="1022" t="s">
        <v>458</v>
      </c>
      <c r="BN127" s="1020"/>
      <c r="BO127" s="1020"/>
      <c r="BP127" s="1020"/>
      <c r="BQ127" s="1020"/>
      <c r="BR127" s="1020"/>
      <c r="BS127" s="1021"/>
      <c r="BT127" s="1022" t="s">
        <v>459</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9" t="s">
        <v>461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462</v>
      </c>
      <c r="X128" s="1031"/>
      <c r="Y128" s="1031"/>
      <c r="Z128" s="1032"/>
      <c r="AA128" s="1033">
        <v>35693</v>
      </c>
      <c r="AB128" s="1034"/>
      <c r="AC128" s="1034"/>
      <c r="AD128" s="1034"/>
      <c r="AE128" s="1035"/>
      <c r="AF128" s="1036">
        <v>28204</v>
      </c>
      <c r="AG128" s="1034"/>
      <c r="AH128" s="1034"/>
      <c r="AI128" s="1034"/>
      <c r="AJ128" s="1035"/>
      <c r="AK128" s="1036">
        <v>19127</v>
      </c>
      <c r="AL128" s="1034"/>
      <c r="AM128" s="1034"/>
      <c r="AN128" s="1034"/>
      <c r="AO128" s="1035"/>
      <c r="AP128" s="1037"/>
      <c r="AQ128" s="1038"/>
      <c r="AR128" s="1038"/>
      <c r="AS128" s="1038"/>
      <c r="AT128" s="1039"/>
      <c r="AU128" s="214"/>
      <c r="AV128" s="214"/>
      <c r="AW128" s="214"/>
      <c r="AX128" s="883" t="s">
        <v>463</v>
      </c>
      <c r="AY128" s="884"/>
      <c r="AZ128" s="884"/>
      <c r="BA128" s="884"/>
      <c r="BB128" s="884"/>
      <c r="BC128" s="884"/>
      <c r="BD128" s="884"/>
      <c r="BE128" s="885"/>
      <c r="BF128" s="1040" t="s">
        <v>122</v>
      </c>
      <c r="BG128" s="1041"/>
      <c r="BH128" s="1041"/>
      <c r="BI128" s="1041"/>
      <c r="BJ128" s="1041"/>
      <c r="BK128" s="1041"/>
      <c r="BL128" s="1042"/>
      <c r="BM128" s="1040">
        <v>13.87</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464</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7186661</v>
      </c>
      <c r="AB129" s="946"/>
      <c r="AC129" s="946"/>
      <c r="AD129" s="946"/>
      <c r="AE129" s="947"/>
      <c r="AF129" s="948">
        <v>7243896</v>
      </c>
      <c r="AG129" s="946"/>
      <c r="AH129" s="946"/>
      <c r="AI129" s="946"/>
      <c r="AJ129" s="947"/>
      <c r="AK129" s="948">
        <v>7578626</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18.87</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1067159</v>
      </c>
      <c r="AB130" s="946"/>
      <c r="AC130" s="946"/>
      <c r="AD130" s="946"/>
      <c r="AE130" s="947"/>
      <c r="AF130" s="948">
        <v>1057196</v>
      </c>
      <c r="AG130" s="946"/>
      <c r="AH130" s="946"/>
      <c r="AI130" s="946"/>
      <c r="AJ130" s="947"/>
      <c r="AK130" s="948">
        <v>1078659</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3.4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6119502</v>
      </c>
      <c r="AB131" s="973"/>
      <c r="AC131" s="973"/>
      <c r="AD131" s="973"/>
      <c r="AE131" s="974"/>
      <c r="AF131" s="972">
        <v>6186700</v>
      </c>
      <c r="AG131" s="973"/>
      <c r="AH131" s="973"/>
      <c r="AI131" s="973"/>
      <c r="AJ131" s="974"/>
      <c r="AK131" s="972">
        <v>6499967</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4.6215198559999999</v>
      </c>
      <c r="AB132" s="1084"/>
      <c r="AC132" s="1084"/>
      <c r="AD132" s="1084"/>
      <c r="AE132" s="1085"/>
      <c r="AF132" s="1086">
        <v>3.0263791680000001</v>
      </c>
      <c r="AG132" s="1084"/>
      <c r="AH132" s="1084"/>
      <c r="AI132" s="1084"/>
      <c r="AJ132" s="1085"/>
      <c r="AK132" s="1086">
        <v>2.7873064589999998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4.9000000000000004</v>
      </c>
      <c r="AB133" s="1067"/>
      <c r="AC133" s="1067"/>
      <c r="AD133" s="1067"/>
      <c r="AE133" s="1068"/>
      <c r="AF133" s="1066">
        <v>4.3</v>
      </c>
      <c r="AG133" s="1067"/>
      <c r="AH133" s="1067"/>
      <c r="AI133" s="1067"/>
      <c r="AJ133" s="1068"/>
      <c r="AK133" s="1066">
        <v>3.4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LxSxwlicW4ku8p6H7GD0CVkN+Q1Ztk8VmA122GiKicykeA+nL/wcRjrpEJ1FcVuCM3g+t4Sk9vSnvIoyOoLuQ==" saltValue="kf14WLu+G4uwifWyVnVr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DP82" sqref="DP82"/>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CqyIMlm7yPoEeQkSiXxpJJRq/CtQc6lqeJVvzAIh5/D/hnTkcocartMHX/tyCwu20CHrJHcDo1RYc6v/gdesaQ==" saltValue="WsXSfhqchxA3d/X1y8nt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91PvJxhmbYuVsY5sUgaESs5En4Kcg32Zf8c2pm9hwSL0HOJS4/ewQXJW8wlWkFoRyFlIKEN9FK5c4UP4xvoSw==" saltValue="/PtBXifXXmrZdzW8dhEKx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1885057</v>
      </c>
      <c r="AP9" s="262">
        <v>104049</v>
      </c>
      <c r="AQ9" s="263">
        <v>110873</v>
      </c>
      <c r="AR9" s="264">
        <v>-6.2</v>
      </c>
    </row>
    <row r="10" spans="1:46" ht="13.5" customHeight="1" x14ac:dyDescent="0.2">
      <c r="A10" s="247"/>
      <c r="AK10" s="1103" t="s">
        <v>484</v>
      </c>
      <c r="AL10" s="1104"/>
      <c r="AM10" s="1104"/>
      <c r="AN10" s="1105"/>
      <c r="AO10" s="265">
        <v>344082</v>
      </c>
      <c r="AP10" s="265">
        <v>18992</v>
      </c>
      <c r="AQ10" s="266">
        <v>12701</v>
      </c>
      <c r="AR10" s="267">
        <v>49.5</v>
      </c>
    </row>
    <row r="11" spans="1:46" ht="13.5" customHeight="1" x14ac:dyDescent="0.2">
      <c r="A11" s="247"/>
      <c r="AK11" s="1103" t="s">
        <v>485</v>
      </c>
      <c r="AL11" s="1104"/>
      <c r="AM11" s="1104"/>
      <c r="AN11" s="1105"/>
      <c r="AO11" s="265" t="s">
        <v>486</v>
      </c>
      <c r="AP11" s="265" t="s">
        <v>486</v>
      </c>
      <c r="AQ11" s="266">
        <v>1473</v>
      </c>
      <c r="AR11" s="267" t="s">
        <v>486</v>
      </c>
    </row>
    <row r="12" spans="1:46" ht="13.5" customHeight="1" x14ac:dyDescent="0.2">
      <c r="A12" s="247"/>
      <c r="AK12" s="1103" t="s">
        <v>487</v>
      </c>
      <c r="AL12" s="1104"/>
      <c r="AM12" s="1104"/>
      <c r="AN12" s="1105"/>
      <c r="AO12" s="265" t="s">
        <v>486</v>
      </c>
      <c r="AP12" s="265" t="s">
        <v>486</v>
      </c>
      <c r="AQ12" s="266">
        <v>4</v>
      </c>
      <c r="AR12" s="267" t="s">
        <v>486</v>
      </c>
    </row>
    <row r="13" spans="1:46" ht="13.5" customHeight="1" x14ac:dyDescent="0.2">
      <c r="A13" s="247"/>
      <c r="AK13" s="1103" t="s">
        <v>488</v>
      </c>
      <c r="AL13" s="1104"/>
      <c r="AM13" s="1104"/>
      <c r="AN13" s="1105"/>
      <c r="AO13" s="265" t="s">
        <v>486</v>
      </c>
      <c r="AP13" s="265" t="s">
        <v>486</v>
      </c>
      <c r="AQ13" s="266">
        <v>3598</v>
      </c>
      <c r="AR13" s="267" t="s">
        <v>486</v>
      </c>
    </row>
    <row r="14" spans="1:46" ht="13.5" customHeight="1" x14ac:dyDescent="0.2">
      <c r="A14" s="247"/>
      <c r="AK14" s="1103" t="s">
        <v>489</v>
      </c>
      <c r="AL14" s="1104"/>
      <c r="AM14" s="1104"/>
      <c r="AN14" s="1105"/>
      <c r="AO14" s="265">
        <v>76688</v>
      </c>
      <c r="AP14" s="265">
        <v>4233</v>
      </c>
      <c r="AQ14" s="266">
        <v>2175</v>
      </c>
      <c r="AR14" s="267">
        <v>94.6</v>
      </c>
    </row>
    <row r="15" spans="1:46" ht="13.5" customHeight="1" x14ac:dyDescent="0.2">
      <c r="A15" s="247"/>
      <c r="AK15" s="1106" t="s">
        <v>490</v>
      </c>
      <c r="AL15" s="1107"/>
      <c r="AM15" s="1107"/>
      <c r="AN15" s="1108"/>
      <c r="AO15" s="265">
        <v>-141657</v>
      </c>
      <c r="AP15" s="265">
        <v>-7819</v>
      </c>
      <c r="AQ15" s="266">
        <v>-6566</v>
      </c>
      <c r="AR15" s="267">
        <v>19.100000000000001</v>
      </c>
    </row>
    <row r="16" spans="1:46" ht="13.2" x14ac:dyDescent="0.2">
      <c r="A16" s="247"/>
      <c r="AK16" s="1106" t="s">
        <v>176</v>
      </c>
      <c r="AL16" s="1107"/>
      <c r="AM16" s="1107"/>
      <c r="AN16" s="1108"/>
      <c r="AO16" s="265">
        <v>2164170</v>
      </c>
      <c r="AP16" s="265">
        <v>119455</v>
      </c>
      <c r="AQ16" s="266">
        <v>124259</v>
      </c>
      <c r="AR16" s="267">
        <v>-3.9</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09" t="s">
        <v>495</v>
      </c>
      <c r="AL21" s="1110"/>
      <c r="AM21" s="1110"/>
      <c r="AN21" s="1111"/>
      <c r="AO21" s="277">
        <v>10.6</v>
      </c>
      <c r="AP21" s="278">
        <v>10.18</v>
      </c>
      <c r="AQ21" s="279">
        <v>0.42</v>
      </c>
      <c r="AS21" s="280"/>
      <c r="AT21" s="276"/>
    </row>
    <row r="22" spans="1:46" s="248" customFormat="1" ht="13.2" x14ac:dyDescent="0.2">
      <c r="A22" s="276"/>
      <c r="AK22" s="1109" t="s">
        <v>496</v>
      </c>
      <c r="AL22" s="1110"/>
      <c r="AM22" s="1110"/>
      <c r="AN22" s="1111"/>
      <c r="AO22" s="281">
        <v>97.8</v>
      </c>
      <c r="AP22" s="282">
        <v>96.1</v>
      </c>
      <c r="AQ22" s="283">
        <v>1.7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1065123</v>
      </c>
      <c r="AP32" s="291">
        <v>58791</v>
      </c>
      <c r="AQ32" s="292">
        <v>56040</v>
      </c>
      <c r="AR32" s="293">
        <v>4.9000000000000004</v>
      </c>
    </row>
    <row r="33" spans="1:46" ht="13.5" customHeight="1" x14ac:dyDescent="0.2">
      <c r="A33" s="247"/>
      <c r="AK33" s="1117" t="s">
        <v>501</v>
      </c>
      <c r="AL33" s="1118"/>
      <c r="AM33" s="1118"/>
      <c r="AN33" s="1119"/>
      <c r="AO33" s="291" t="s">
        <v>486</v>
      </c>
      <c r="AP33" s="291" t="s">
        <v>486</v>
      </c>
      <c r="AQ33" s="292" t="s">
        <v>486</v>
      </c>
      <c r="AR33" s="293" t="s">
        <v>486</v>
      </c>
    </row>
    <row r="34" spans="1:46" ht="27" customHeight="1" x14ac:dyDescent="0.2">
      <c r="A34" s="247"/>
      <c r="AK34" s="1117" t="s">
        <v>502</v>
      </c>
      <c r="AL34" s="1118"/>
      <c r="AM34" s="1118"/>
      <c r="AN34" s="1119"/>
      <c r="AO34" s="291" t="s">
        <v>486</v>
      </c>
      <c r="AP34" s="291" t="s">
        <v>486</v>
      </c>
      <c r="AQ34" s="292" t="s">
        <v>486</v>
      </c>
      <c r="AR34" s="293" t="s">
        <v>486</v>
      </c>
    </row>
    <row r="35" spans="1:46" ht="27" customHeight="1" x14ac:dyDescent="0.2">
      <c r="A35" s="247"/>
      <c r="AK35" s="1117" t="s">
        <v>503</v>
      </c>
      <c r="AL35" s="1118"/>
      <c r="AM35" s="1118"/>
      <c r="AN35" s="1119"/>
      <c r="AO35" s="291">
        <v>171933</v>
      </c>
      <c r="AP35" s="291">
        <v>9490</v>
      </c>
      <c r="AQ35" s="292">
        <v>19608</v>
      </c>
      <c r="AR35" s="293">
        <v>-51.6</v>
      </c>
    </row>
    <row r="36" spans="1:46" ht="27" customHeight="1" x14ac:dyDescent="0.2">
      <c r="A36" s="247"/>
      <c r="AK36" s="1117" t="s">
        <v>504</v>
      </c>
      <c r="AL36" s="1118"/>
      <c r="AM36" s="1118"/>
      <c r="AN36" s="1119"/>
      <c r="AO36" s="291">
        <v>40881</v>
      </c>
      <c r="AP36" s="291">
        <v>2256</v>
      </c>
      <c r="AQ36" s="292">
        <v>3090</v>
      </c>
      <c r="AR36" s="293">
        <v>-27</v>
      </c>
    </row>
    <row r="37" spans="1:46" ht="13.5" customHeight="1" x14ac:dyDescent="0.2">
      <c r="A37" s="247"/>
      <c r="AK37" s="1117" t="s">
        <v>505</v>
      </c>
      <c r="AL37" s="1118"/>
      <c r="AM37" s="1118"/>
      <c r="AN37" s="1119"/>
      <c r="AO37" s="291">
        <v>813</v>
      </c>
      <c r="AP37" s="291">
        <v>45</v>
      </c>
      <c r="AQ37" s="292">
        <v>590</v>
      </c>
      <c r="AR37" s="293">
        <v>-92.4</v>
      </c>
    </row>
    <row r="38" spans="1:46" ht="27" customHeight="1" x14ac:dyDescent="0.2">
      <c r="A38" s="247"/>
      <c r="AK38" s="1120" t="s">
        <v>506</v>
      </c>
      <c r="AL38" s="1121"/>
      <c r="AM38" s="1121"/>
      <c r="AN38" s="1122"/>
      <c r="AO38" s="294">
        <v>210</v>
      </c>
      <c r="AP38" s="294">
        <v>12</v>
      </c>
      <c r="AQ38" s="295">
        <v>10</v>
      </c>
      <c r="AR38" s="283">
        <v>20</v>
      </c>
      <c r="AS38" s="290"/>
    </row>
    <row r="39" spans="1:46" ht="13.2" x14ac:dyDescent="0.2">
      <c r="A39" s="247"/>
      <c r="AK39" s="1120" t="s">
        <v>507</v>
      </c>
      <c r="AL39" s="1121"/>
      <c r="AM39" s="1121"/>
      <c r="AN39" s="1122"/>
      <c r="AO39" s="291">
        <v>-19127</v>
      </c>
      <c r="AP39" s="291">
        <v>-1056</v>
      </c>
      <c r="AQ39" s="292">
        <v>-2093</v>
      </c>
      <c r="AR39" s="293">
        <v>-49.5</v>
      </c>
      <c r="AS39" s="290"/>
    </row>
    <row r="40" spans="1:46" ht="27" customHeight="1" x14ac:dyDescent="0.2">
      <c r="A40" s="247"/>
      <c r="AK40" s="1117" t="s">
        <v>508</v>
      </c>
      <c r="AL40" s="1118"/>
      <c r="AM40" s="1118"/>
      <c r="AN40" s="1119"/>
      <c r="AO40" s="291">
        <v>-1078659</v>
      </c>
      <c r="AP40" s="291">
        <v>-59538</v>
      </c>
      <c r="AQ40" s="292">
        <v>-52347</v>
      </c>
      <c r="AR40" s="293">
        <v>13.7</v>
      </c>
      <c r="AS40" s="290"/>
    </row>
    <row r="41" spans="1:46" ht="13.2" x14ac:dyDescent="0.2">
      <c r="A41" s="247"/>
      <c r="AK41" s="1123" t="s">
        <v>286</v>
      </c>
      <c r="AL41" s="1124"/>
      <c r="AM41" s="1124"/>
      <c r="AN41" s="1125"/>
      <c r="AO41" s="291">
        <v>181174</v>
      </c>
      <c r="AP41" s="291">
        <v>10000</v>
      </c>
      <c r="AQ41" s="292">
        <v>24899</v>
      </c>
      <c r="AR41" s="293">
        <v>-59.8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2099350</v>
      </c>
      <c r="AN51" s="313">
        <v>106173</v>
      </c>
      <c r="AO51" s="314">
        <v>26.8</v>
      </c>
      <c r="AP51" s="315">
        <v>84459</v>
      </c>
      <c r="AQ51" s="316">
        <v>42.9</v>
      </c>
      <c r="AR51" s="317">
        <v>-16.100000000000001</v>
      </c>
    </row>
    <row r="52" spans="1:44" ht="13.2" x14ac:dyDescent="0.2">
      <c r="A52" s="247"/>
      <c r="AK52" s="318"/>
      <c r="AL52" s="319" t="s">
        <v>518</v>
      </c>
      <c r="AM52" s="320">
        <v>564321</v>
      </c>
      <c r="AN52" s="321">
        <v>28540</v>
      </c>
      <c r="AO52" s="322">
        <v>-19.3</v>
      </c>
      <c r="AP52" s="323">
        <v>47314</v>
      </c>
      <c r="AQ52" s="324">
        <v>58.2</v>
      </c>
      <c r="AR52" s="325">
        <v>-77.5</v>
      </c>
    </row>
    <row r="53" spans="1:44" ht="13.2" x14ac:dyDescent="0.2">
      <c r="A53" s="247"/>
      <c r="AK53" s="303" t="s">
        <v>519</v>
      </c>
      <c r="AL53" s="304"/>
      <c r="AM53" s="312">
        <v>2033055</v>
      </c>
      <c r="AN53" s="313">
        <v>105182</v>
      </c>
      <c r="AO53" s="314">
        <v>-0.9</v>
      </c>
      <c r="AP53" s="315">
        <v>74568</v>
      </c>
      <c r="AQ53" s="316">
        <v>-11.7</v>
      </c>
      <c r="AR53" s="317">
        <v>10.8</v>
      </c>
    </row>
    <row r="54" spans="1:44" ht="13.2" x14ac:dyDescent="0.2">
      <c r="A54" s="247"/>
      <c r="AK54" s="318"/>
      <c r="AL54" s="319" t="s">
        <v>518</v>
      </c>
      <c r="AM54" s="320">
        <v>1315568</v>
      </c>
      <c r="AN54" s="321">
        <v>68062</v>
      </c>
      <c r="AO54" s="322">
        <v>138.5</v>
      </c>
      <c r="AP54" s="323">
        <v>42558</v>
      </c>
      <c r="AQ54" s="324">
        <v>-10.1</v>
      </c>
      <c r="AR54" s="325">
        <v>148.6</v>
      </c>
    </row>
    <row r="55" spans="1:44" ht="13.2" x14ac:dyDescent="0.2">
      <c r="A55" s="247"/>
      <c r="AK55" s="303" t="s">
        <v>520</v>
      </c>
      <c r="AL55" s="304"/>
      <c r="AM55" s="312">
        <v>1746067</v>
      </c>
      <c r="AN55" s="313">
        <v>92170</v>
      </c>
      <c r="AO55" s="314">
        <v>-12.4</v>
      </c>
      <c r="AP55" s="315">
        <v>73693</v>
      </c>
      <c r="AQ55" s="316">
        <v>-1.2</v>
      </c>
      <c r="AR55" s="317">
        <v>-11.2</v>
      </c>
    </row>
    <row r="56" spans="1:44" ht="13.2" x14ac:dyDescent="0.2">
      <c r="A56" s="247"/>
      <c r="AK56" s="318"/>
      <c r="AL56" s="319" t="s">
        <v>518</v>
      </c>
      <c r="AM56" s="320">
        <v>1089409</v>
      </c>
      <c r="AN56" s="321">
        <v>57507</v>
      </c>
      <c r="AO56" s="322">
        <v>-15.5</v>
      </c>
      <c r="AP56" s="323">
        <v>44203</v>
      </c>
      <c r="AQ56" s="324">
        <v>3.9</v>
      </c>
      <c r="AR56" s="325">
        <v>-19.399999999999999</v>
      </c>
    </row>
    <row r="57" spans="1:44" ht="13.2" x14ac:dyDescent="0.2">
      <c r="A57" s="247"/>
      <c r="AK57" s="303" t="s">
        <v>521</v>
      </c>
      <c r="AL57" s="304"/>
      <c r="AM57" s="312">
        <v>1606372</v>
      </c>
      <c r="AN57" s="313">
        <v>86709</v>
      </c>
      <c r="AO57" s="314">
        <v>-5.9</v>
      </c>
      <c r="AP57" s="315">
        <v>79401</v>
      </c>
      <c r="AQ57" s="316">
        <v>7.7</v>
      </c>
      <c r="AR57" s="317">
        <v>-13.6</v>
      </c>
    </row>
    <row r="58" spans="1:44" ht="13.2" x14ac:dyDescent="0.2">
      <c r="A58" s="247"/>
      <c r="AK58" s="318"/>
      <c r="AL58" s="319" t="s">
        <v>518</v>
      </c>
      <c r="AM58" s="320">
        <v>1254489</v>
      </c>
      <c r="AN58" s="321">
        <v>67715</v>
      </c>
      <c r="AO58" s="322">
        <v>17.8</v>
      </c>
      <c r="AP58" s="323">
        <v>49347</v>
      </c>
      <c r="AQ58" s="324">
        <v>11.6</v>
      </c>
      <c r="AR58" s="325">
        <v>6.2</v>
      </c>
    </row>
    <row r="59" spans="1:44" ht="13.2" x14ac:dyDescent="0.2">
      <c r="A59" s="247"/>
      <c r="AK59" s="303" t="s">
        <v>522</v>
      </c>
      <c r="AL59" s="304"/>
      <c r="AM59" s="312">
        <v>1788258</v>
      </c>
      <c r="AN59" s="313">
        <v>98706</v>
      </c>
      <c r="AO59" s="314">
        <v>13.8</v>
      </c>
      <c r="AP59" s="315">
        <v>87379</v>
      </c>
      <c r="AQ59" s="316">
        <v>10</v>
      </c>
      <c r="AR59" s="317">
        <v>3.8</v>
      </c>
    </row>
    <row r="60" spans="1:44" ht="13.2" x14ac:dyDescent="0.2">
      <c r="A60" s="247"/>
      <c r="AK60" s="318"/>
      <c r="AL60" s="319" t="s">
        <v>518</v>
      </c>
      <c r="AM60" s="320">
        <v>1410150</v>
      </c>
      <c r="AN60" s="321">
        <v>77836</v>
      </c>
      <c r="AO60" s="322">
        <v>14.9</v>
      </c>
      <c r="AP60" s="323">
        <v>55855</v>
      </c>
      <c r="AQ60" s="324">
        <v>13.2</v>
      </c>
      <c r="AR60" s="325">
        <v>1.7</v>
      </c>
    </row>
    <row r="61" spans="1:44" ht="13.2" x14ac:dyDescent="0.2">
      <c r="A61" s="247"/>
      <c r="AK61" s="303" t="s">
        <v>523</v>
      </c>
      <c r="AL61" s="326"/>
      <c r="AM61" s="312">
        <v>1854620</v>
      </c>
      <c r="AN61" s="313">
        <v>97788</v>
      </c>
      <c r="AO61" s="314">
        <v>4.3</v>
      </c>
      <c r="AP61" s="315">
        <v>79900</v>
      </c>
      <c r="AQ61" s="327">
        <v>9.5</v>
      </c>
      <c r="AR61" s="317">
        <v>-5.2</v>
      </c>
    </row>
    <row r="62" spans="1:44" ht="13.2" x14ac:dyDescent="0.2">
      <c r="A62" s="247"/>
      <c r="AK62" s="318"/>
      <c r="AL62" s="319" t="s">
        <v>518</v>
      </c>
      <c r="AM62" s="320">
        <v>1126787</v>
      </c>
      <c r="AN62" s="321">
        <v>59932</v>
      </c>
      <c r="AO62" s="322">
        <v>27.3</v>
      </c>
      <c r="AP62" s="323">
        <v>47855</v>
      </c>
      <c r="AQ62" s="324">
        <v>15.4</v>
      </c>
      <c r="AR62" s="325">
        <v>11.9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ZucZdV1S0xmN6/NXacQAxoq2V2pypB+AYjkpuMaw4pCf64ltrnnBpgoFRInzRCGEA9JggS9sCRupARxCvS0i4Q==" saltValue="/sKooYt/E/576xGQFsSU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 zoomScale="70" zoomScaleNormal="70" zoomScaleSheetLayoutView="55" workbookViewId="0">
      <selection activeCell="BY15" sqref="BY15"/>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NtFjvVehgzLxxiNCBLDsd/ATInoF6cnxCWv3GpctDefluiw9QIU7O5MA7TsySqVcvYQCRYoLUjUELmEn1G/4Xg==" saltValue="qrIwDDZwaqraSQw3YnAc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24"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QF3yNkDHw3to0TOFXDPIbBCm3TJbJYhtLHqPRk6KqxRp7634ViqfvfTW/+Eiof7pbexVuLfsq0b6fbNxa/kF6g==" saltValue="QXSFB51GDCZnGxbSTnJpT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J47" sqref="J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59.33</v>
      </c>
      <c r="G47" s="12">
        <v>67.3</v>
      </c>
      <c r="H47" s="12">
        <v>68.989999999999995</v>
      </c>
      <c r="I47" s="12">
        <v>64.08</v>
      </c>
      <c r="J47" s="13">
        <v>57.44</v>
      </c>
    </row>
    <row r="48" spans="2:10" ht="57.75" customHeight="1" x14ac:dyDescent="0.2">
      <c r="B48" s="14"/>
      <c r="C48" s="1128" t="s">
        <v>4</v>
      </c>
      <c r="D48" s="1128"/>
      <c r="E48" s="1129"/>
      <c r="F48" s="15">
        <v>5.58</v>
      </c>
      <c r="G48" s="16">
        <v>5.54</v>
      </c>
      <c r="H48" s="16">
        <v>7.7</v>
      </c>
      <c r="I48" s="16">
        <v>10</v>
      </c>
      <c r="J48" s="17">
        <v>9.7799999999999994</v>
      </c>
    </row>
    <row r="49" spans="2:10" ht="57.75" customHeight="1" thickBot="1" x14ac:dyDescent="0.25">
      <c r="B49" s="18"/>
      <c r="C49" s="1130" t="s">
        <v>5</v>
      </c>
      <c r="D49" s="1130"/>
      <c r="E49" s="1131"/>
      <c r="F49" s="19">
        <v>8.52</v>
      </c>
      <c r="G49" s="20">
        <v>9.7100000000000009</v>
      </c>
      <c r="H49" s="20">
        <v>15.57</v>
      </c>
      <c r="I49" s="20">
        <v>3.73</v>
      </c>
      <c r="J49" s="21">
        <v>1.35</v>
      </c>
    </row>
    <row r="50" spans="2:10" ht="13.2" x14ac:dyDescent="0.2"/>
  </sheetData>
  <sheetProtection algorithmName="SHA-512" hashValue="hbotVDqjuBlw9N1712YSNb1PkdAb3rr8Re3lYNBgHCUS38sWu4v9mR2m5rg/pWnkmkCkLOHeZno/DyDIH/550A==" saltValue="D6NtT+20niDXky5dbavb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猪瀬 慎介</cp:lastModifiedBy>
  <dcterms:created xsi:type="dcterms:W3CDTF">2026-02-23T04:58:23Z</dcterms:created>
  <dcterms:modified xsi:type="dcterms:W3CDTF">2026-03-11T02:37:11Z</dcterms:modified>
  <cp:category/>
</cp:coreProperties>
</file>