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M:\財務管理班\財務管理班\01_財政\★照会対応中\☆歳出サイド\260311令和６年度財政状況資料集の作成等について\回答用\"/>
    </mc:Choice>
  </mc:AlternateContent>
  <xr:revisionPtr revIDLastSave="0" documentId="13_ncr:1_{E7987C7E-2380-4B4A-9052-E53E0FD49AD2}"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O34" i="10"/>
  <c r="BW34"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alcChain>
</file>

<file path=xl/sharedStrings.xml><?xml version="1.0" encoding="utf-8"?>
<sst xmlns="http://schemas.openxmlformats.org/spreadsheetml/2006/main" count="1093" uniqueCount="559">
  <si>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</si>
  <si>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</si>
  <si>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</si>
  <si>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</si>
  <si>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</si>
  <si>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</si>
  <si>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</si>
  <si>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</si>
  <si>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</si>
  <si>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</si>
  <si>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</si>
  <si>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</si>
  <si>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</si>
  <si>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</si>
  <si>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</si>
  <si>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</si>
  <si>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</si>
  <si>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</si>
  <si>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</si>
  <si>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</si>
  <si>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</si>
  <si>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</si>
  <si>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</si>
  <si>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</si>
  <si>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</si>
  <si>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</si>
  <si>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</si>
  <si>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</si>
  <si>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</si>
  <si>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</si>
  <si>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</si>
  <si>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</si>
  <si>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</si>
  <si>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</si>
  <si>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</si>
  <si>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</si>
  <si>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</si>
  <si>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</si>
  <si>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</si>
  <si>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</si>
  <si>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</si>
  <si>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</si>
  <si>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</si>
  <si>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</si>
  <si>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</si>
  <si>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</si>
  <si>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</si>
  <si>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</si>
  <si>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</si>
  <si>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</si>
  <si>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</si>
  <si>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</si>
  <si>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</si>
  <si>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</si>
  <si>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</si>
  <si>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</si>
  <si>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</si>
  <si>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</si>
  <si>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</si>
  <si>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</si>
  <si>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</si>
  <si>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</si>
  <si>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</si>
  <si>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</si>
  <si>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</si>
  <si>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</si>
  <si>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</si>
  <si>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</si>
  <si>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</si>
  <si>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</si>
  <si>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</si>
  <si>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</si>
  <si>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</si>
  <si>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</si>
  <si>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</si>
  <si>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</si>
  <si>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</si>
  <si>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</si>
  <si>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</si>
  <si>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</si>
  <si>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</si>
  <si>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</si>
  <si>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</si>
  <si>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</si>
  <si>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</si>
  <si>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</si>
  <si>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</si>
  <si>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</si>
  <si>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</si>
  <si>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</si>
  <si>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</si>
  <si>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</si>
  <si>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</si>
  <si>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</si>
  <si>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会津坂下町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</si>
  <si>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</si>
  <si>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</si>
  <si>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</si>
  <si>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</si>
  <si>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</si>
  <si>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</si>
  <si>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</si>
  <si>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</si>
  <si>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</si>
  <si>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</si>
  <si>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</si>
  <si>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</si>
  <si>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</si>
  <si>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</si>
  <si>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</si>
  <si>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</si>
  <si>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</si>
  <si>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</si>
  <si>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</si>
  <si>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</si>
  <si>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</si>
  <si>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</si>
  <si>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</si>
  <si>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</si>
  <si>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</si>
  <si>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</si>
  <si>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</si>
  <si>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</si>
  <si>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</si>
  <si>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</si>
  <si>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</si>
  <si>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</si>
  <si>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</si>
  <si>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</si>
  <si>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</si>
  <si>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</si>
  <si>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</si>
  <si>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</si>
  <si>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</si>
  <si>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</si>
  <si>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</si>
  <si>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</si>
  <si>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</si>
  <si>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</si>
  <si>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</si>
  <si>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</si>
  <si>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</si>
  <si>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</si>
  <si>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</si>
  <si>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</si>
  <si>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</si>
  <si>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</si>
  <si>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</si>
  <si>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</si>
  <si>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</si>
  <si>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</si>
  <si>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</si>
  <si>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</si>
  <si>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</si>
  <si>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</si>
  <si>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</si>
  <si>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</si>
  <si>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</si>
  <si>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</si>
  <si>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</si>
  <si>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</si>
  <si>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</si>
  <si>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</si>
  <si>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</si>
  <si>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</si>
  <si>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</si>
  <si>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</si>
  <si>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</si>
  <si>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</si>
  <si>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</si>
  <si>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</si>
  <si>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</si>
  <si>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</si>
  <si>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</si>
  <si>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</si>
  <si>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</si>
  <si>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</si>
  <si>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</si>
  <si>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</si>
  <si>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</si>
  <si>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</si>
  <si>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</si>
  <si>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</si>
  <si>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</si>
  <si>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</si>
  <si>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</si>
  <si>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</si>
  <si>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</si>
  <si>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</si>
  <si>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</si>
  <si>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</si>
  <si>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</si>
  <si>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</si>
  <si>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</si>
  <si>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</si>
  <si>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</si>
  <si>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</si>
  <si>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</si>
  <si>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</si>
  <si>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</si>
  <si>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</si>
  <si>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</si>
  <si>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福島県会津坂下町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</si>
  <si>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</si>
  <si>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</si>
  <si>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</si>
  <si>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</si>
  <si>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</si>
  <si>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</si>
  <si>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</si>
  <si>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</si>
  <si>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</si>
  <si>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</si>
  <si>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</si>
  <si>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</si>
  <si>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</si>
  <si>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</si>
  <si>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</si>
  <si>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</si>
  <si>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</si>
  <si>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</si>
  <si>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</si>
  <si>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</si>
  <si>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</si>
  <si>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</si>
  <si>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</si>
  <si>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</si>
  <si>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</si>
  <si>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</si>
  <si>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</si>
  <si>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</si>
  <si>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</si>
  <si>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</si>
  <si>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</si>
  <si>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</si>
  <si>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</si>
  <si>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</si>
  <si>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</si>
  <si>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</si>
  <si>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</si>
  <si>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</si>
  <si>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</si>
  <si>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</si>
  <si>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</si>
  <si>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</si>
  <si>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</si>
  <si>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</si>
  <si>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</si>
  <si>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</si>
  <si>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</si>
  <si>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</si>
  <si>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</si>
  <si>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</si>
  <si>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</si>
  <si>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</si>
  <si>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</si>
  <si>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</si>
  <si>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</si>
  <si>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</si>
  <si>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</si>
  <si>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</si>
  <si>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</si>
  <si>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</si>
  <si>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</si>
  <si>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</si>
  <si>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</si>
  <si>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</si>
  <si>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</si>
  <si>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</si>
  <si>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</si>
  <si>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</si>
  <si>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</si>
  <si>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</si>
  <si>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</si>
  <si>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</si>
  <si>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</si>
  <si>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</si>
  <si>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</si>
  <si>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</si>
  <si>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</si>
  <si>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</si>
  <si>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</si>
  <si>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</si>
  <si>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</si>
  <si>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</si>
  <si>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</si>
  <si>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</si>
  <si>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</si>
  <si>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</si>
  <si>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</si>
  <si>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</si>
  <si>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</si>
  <si>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</si>
  <si>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</si>
  <si>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</si>
  <si>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</si>
  <si>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</si>
  <si>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</si>
  <si>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</si>
  <si>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</si>
  <si>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</si>
  <si>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</si>
  <si>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</si>
  <si>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</si>
  <si>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</si>
  <si>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</si>
  <si>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</si>
  <si>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</si>
  <si>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</si>
  <si>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</si>
  <si>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</si>
  <si>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</si>
  <si>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</si>
  <si>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</si>
  <si>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</si>
  <si>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</si>
  <si>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</si>
  <si>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</si>
  <si>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</si>
  <si>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</si>
  <si>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</si>
  <si>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</si>
  <si>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</si>
  <si>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</si>
  <si>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</si>
  <si>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</si>
  <si>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</si>
  <si>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</si>
  <si>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</si>
  <si>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</si>
  <si>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</si>
  <si>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</si>
  <si>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</si>
  <si>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</si>
  <si>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</si>
  <si>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</si>
  <si>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</si>
  <si>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</si>
  <si>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</si>
  <si>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</si>
  <si>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</si>
  <si>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</si>
  <si>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</si>
  <si>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</si>
  <si>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</si>
  <si>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</si>
  <si>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</si>
  <si>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</si>
  <si>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</si>
  <si>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</si>
  <si>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</si>
  <si>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</si>
  <si>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</si>
  <si>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福島県会津坂下町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</si>
  <si>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</si>
  <si>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</si>
  <si>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</si>
  <si>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</si>
  <si>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</si>
  <si>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</si>
  <si>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</si>
  <si>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</si>
  <si>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</si>
  <si>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</si>
  <si>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</si>
  <si>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</si>
  <si>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</si>
  <si>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</si>
  <si>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</si>
  <si>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</si>
  <si>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</si>
  <si>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</si>
  <si>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</si>
  <si>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</si>
  <si>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坂下東第一地区土地区画整理事業特別会計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</si>
  <si>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</si>
  <si>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</si>
  <si>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</si>
  <si>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</si>
  <si>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</si>
  <si>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</si>
  <si>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</si>
  <si>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</si>
  <si>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</si>
  <si>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</si>
  <si>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</si>
  <si>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</si>
  <si>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</si>
  <si>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</si>
  <si>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</si>
  <si>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</si>
  <si>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</si>
  <si>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</si>
  <si>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</si>
  <si>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</si>
  <si>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</si>
  <si>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</si>
  <si>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</si>
  <si>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</si>
  <si>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</si>
  <si>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</si>
  <si>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</si>
  <si>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</si>
  <si>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</si>
  <si>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</si>
  <si>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</si>
  <si>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</si>
  <si>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</si>
  <si>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</si>
  <si>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</si>
  <si>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</si>
  <si>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</si>
  <si>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</si>
  <si>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</si>
  <si>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</si>
  <si>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</si>
  <si>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</si>
  <si>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</si>
  <si>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</si>
  <si>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</si>
  <si>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</si>
  <si>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</si>
  <si>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</si>
  <si>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</si>
  <si>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</si>
  <si>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</si>
  <si>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</si>
  <si>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</si>
  <si>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</si>
  <si>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</si>
  <si>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</si>
  <si>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</si>
  <si>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</si>
  <si>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</si>
  <si>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</si>
  <si>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</si>
  <si>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</si>
  <si>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</si>
  <si>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</si>
  <si>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</si>
  <si>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</si>
  <si>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</si>
  <si>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</si>
  <si>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</si>
  <si>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</si>
  <si>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</si>
  <si>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</si>
  <si>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</si>
  <si>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</si>
  <si>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</si>
  <si>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</si>
  <si>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</si>
  <si>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</si>
  <si>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</si>
  <si>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</si>
  <si>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</si>
  <si>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</si>
  <si>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</si>
  <si>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</si>
  <si>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</si>
  <si>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</si>
  <si>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</si>
  <si>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</si>
  <si>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</si>
  <si>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</si>
  <si>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</si>
  <si>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</si>
  <si>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</si>
  <si>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</si>
  <si>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</si>
  <si>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</si>
  <si>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</si>
  <si>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</si>
  <si>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</si>
  <si>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</si>
  <si>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</si>
  <si>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</si>
  <si>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</si>
  <si>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</si>
  <si>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</si>
  <si>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</si>
  <si>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</si>
  <si>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</si>
  <si>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</si>
  <si>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</si>
  <si>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</si>
  <si>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</si>
  <si>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</si>
  <si>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</si>
  <si>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</si>
  <si>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</si>
  <si>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</si>
  <si>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</si>
  <si>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</si>
  <si>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</si>
  <si>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</si>
  <si>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</si>
  <si>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</si>
  <si>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</si>
  <si>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</si>
  <si>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</si>
  <si>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</si>
  <si>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</si>
  <si>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</si>
  <si>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</si>
  <si>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</si>
  <si>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</si>
  <si>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</si>
  <si>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</si>
  <si>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</si>
  <si>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</si>
  <si>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</si>
  <si>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</si>
  <si>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</si>
  <si>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</si>
  <si>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</si>
  <si>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</si>
  <si>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</si>
  <si>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</si>
  <si>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</si>
  <si>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</si>
  <si>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</si>
  <si>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</si>
  <si>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</si>
  <si>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</si>
  <si>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</si>
  <si>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</si>
  <si>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</si>
  <si>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</si>
  <si>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</si>
  <si>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一般会計</t>
  </si>
  <si>
    <t>介護保険特別会計</t>
  </si>
  <si>
    <t>国民健康保険特別会計</t>
  </si>
  <si>
    <t>下水道事業会計</t>
  </si>
  <si>
    <t>後期高齢者医療特別会計</t>
  </si>
  <si>
    <t>坂下東第一地区土地区画整理事業特別会計</t>
  </si>
  <si>
    <t>その他会計（赤字）</t>
  </si>
  <si>
    <t>その他会計（黒字）</t>
  </si>
  <si>
    <t>R02</t>
    <phoneticPr fontId="5"/>
  </si>
  <si>
    <t>R03</t>
    <phoneticPr fontId="5"/>
  </si>
  <si>
    <t>R04</t>
    <phoneticPr fontId="5"/>
  </si>
  <si>
    <t>R05</t>
    <phoneticPr fontId="5"/>
  </si>
  <si>
    <t>R06</t>
    <phoneticPr fontId="5"/>
  </si>
  <si>
    <t>-</t>
    <phoneticPr fontId="2"/>
  </si>
  <si>
    <t>会津若松地方広域市町村圏整備組合一般会計</t>
    <rPh sb="0" eb="4">
      <t>アイヅワカマツ</t>
    </rPh>
    <rPh sb="4" eb="6">
      <t>チホウ</t>
    </rPh>
    <rPh sb="6" eb="8">
      <t>コウイキ</t>
    </rPh>
    <rPh sb="8" eb="11">
      <t>シチョウソン</t>
    </rPh>
    <rPh sb="11" eb="12">
      <t>ケン</t>
    </rPh>
    <rPh sb="12" eb="14">
      <t>セイビ</t>
    </rPh>
    <rPh sb="14" eb="16">
      <t>クミアイ</t>
    </rPh>
    <rPh sb="16" eb="18">
      <t>イッパン</t>
    </rPh>
    <rPh sb="18" eb="20">
      <t>カイケイ</t>
    </rPh>
    <phoneticPr fontId="2"/>
  </si>
  <si>
    <t>会津若松地方広域市町村圏整備組合水道用水供給事業会計</t>
    <rPh sb="0" eb="4">
      <t>アイヅワカマツ</t>
    </rPh>
    <rPh sb="4" eb="6">
      <t>チホウ</t>
    </rPh>
    <rPh sb="6" eb="8">
      <t>コウイキ</t>
    </rPh>
    <rPh sb="8" eb="11">
      <t>シチョウソン</t>
    </rPh>
    <rPh sb="11" eb="12">
      <t>ケン</t>
    </rPh>
    <rPh sb="12" eb="14">
      <t>セイビ</t>
    </rPh>
    <rPh sb="14" eb="16">
      <t>クミアイ</t>
    </rPh>
    <rPh sb="16" eb="18">
      <t>スイドウ</t>
    </rPh>
    <rPh sb="18" eb="20">
      <t>ヨウスイ</t>
    </rPh>
    <rPh sb="20" eb="22">
      <t>キョウキュウ</t>
    </rPh>
    <rPh sb="22" eb="24">
      <t>ジギョウ</t>
    </rPh>
    <rPh sb="24" eb="26">
      <t>カイケイ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</si>
  <si>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</si>
  <si>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</si>
  <si>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</si>
  <si>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</si>
  <si>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</si>
  <si>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</si>
  <si>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</si>
  <si>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株式会社湯川会津坂下</t>
    <rPh sb="0" eb="2">
      <t>カブシキ</t>
    </rPh>
    <rPh sb="2" eb="4">
      <t>カイシャ</t>
    </rPh>
    <rPh sb="4" eb="6">
      <t>ユガワ</t>
    </rPh>
    <rPh sb="6" eb="10">
      <t>アイヅバンゲ</t>
    </rPh>
    <phoneticPr fontId="2"/>
  </si>
  <si>
    <t>行政センター建設整備基金</t>
    <rPh sb="0" eb="2">
      <t>ギョウセイ</t>
    </rPh>
    <rPh sb="6" eb="8">
      <t>ケンセツ</t>
    </rPh>
    <rPh sb="8" eb="10">
      <t>セイビ</t>
    </rPh>
    <rPh sb="10" eb="12">
      <t>キキン</t>
    </rPh>
    <phoneticPr fontId="5"/>
  </si>
  <si>
    <t>公共施設整備基金</t>
    <rPh sb="0" eb="2">
      <t>コウキョウ</t>
    </rPh>
    <rPh sb="2" eb="4">
      <t>シセツ</t>
    </rPh>
    <rPh sb="4" eb="6">
      <t>セイビ</t>
    </rPh>
    <rPh sb="6" eb="8">
      <t>キキン</t>
    </rPh>
    <phoneticPr fontId="5"/>
  </si>
  <si>
    <t>福祉基金</t>
    <rPh sb="0" eb="2">
      <t>フクシ</t>
    </rPh>
    <rPh sb="2" eb="4">
      <t>キキン</t>
    </rPh>
    <phoneticPr fontId="5"/>
  </si>
  <si>
    <t>廃棄物処理施設整備基金</t>
    <rPh sb="0" eb="3">
      <t>ハイキブツ</t>
    </rPh>
    <rPh sb="3" eb="5">
      <t>ショリ</t>
    </rPh>
    <rPh sb="5" eb="7">
      <t>シセツ</t>
    </rPh>
    <rPh sb="7" eb="9">
      <t>セイビ</t>
    </rPh>
    <rPh sb="9" eb="11">
      <t>キキン</t>
    </rPh>
    <phoneticPr fontId="5"/>
  </si>
  <si>
    <t>森林環境基金</t>
    <rPh sb="0" eb="2">
      <t>シンリン</t>
    </rPh>
    <rPh sb="2" eb="4">
      <t>カンキョウ</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</si>
</sst>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7" xfId="12" quotePrefix="1"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84459</c:v>
                </c:pt>
                <c:pt idx="1">
                  <c:v>74568</c:v>
                </c:pt>
                <c:pt idx="2">
                  <c:v>73693</c:v>
                </c:pt>
                <c:pt idx="3">
                  <c:v>79401</c:v>
                </c:pt>
                <c:pt idx="4">
                  <c:v>87379</c:v>
                </c:pt>
              </c:numCache>
            </c:numRef>
          </c:val>
          <c:smooth val="0"/>
          <c:extLst>
            <c:ext xmlns:c16="http://schemas.microsoft.com/office/drawing/2014/chart" uri="{C3380CC4-5D6E-409C-BE32-E72D297353CC}">
              <c16:uniqueId val="{00000000-37CF-49E5-97CF-5FFB3E06B4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39506</c:v>
                </c:pt>
                <c:pt idx="1">
                  <c:v>86644</c:v>
                </c:pt>
                <c:pt idx="2">
                  <c:v>48568</c:v>
                </c:pt>
                <c:pt idx="3">
                  <c:v>62967</c:v>
                </c:pt>
                <c:pt idx="4">
                  <c:v>67390</c:v>
                </c:pt>
              </c:numCache>
            </c:numRef>
          </c:val>
          <c:smooth val="0"/>
          <c:extLst>
            <c:ext xmlns:c16="http://schemas.microsoft.com/office/drawing/2014/chart" uri="{C3380CC4-5D6E-409C-BE32-E72D297353CC}">
              <c16:uniqueId val="{00000001-37CF-49E5-97CF-5FFB3E06B47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7.29</c:v>
                </c:pt>
                <c:pt idx="1">
                  <c:v>7.12</c:v>
                </c:pt>
                <c:pt idx="2">
                  <c:v>9.01</c:v>
                </c:pt>
                <c:pt idx="3">
                  <c:v>8.16</c:v>
                </c:pt>
                <c:pt idx="4">
                  <c:v>10.59</c:v>
                </c:pt>
              </c:numCache>
            </c:numRef>
          </c:val>
          <c:extLst>
            <c:ext xmlns:c16="http://schemas.microsoft.com/office/drawing/2014/chart" uri="{C3380CC4-5D6E-409C-BE32-E72D297353CC}">
              <c16:uniqueId val="{00000000-3865-41B9-AE8E-6F4F3C85767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8.8800000000000008</c:v>
                </c:pt>
                <c:pt idx="1">
                  <c:v>11.84</c:v>
                </c:pt>
                <c:pt idx="2">
                  <c:v>14.45</c:v>
                </c:pt>
                <c:pt idx="3">
                  <c:v>16.86</c:v>
                </c:pt>
                <c:pt idx="4">
                  <c:v>16.7</c:v>
                </c:pt>
              </c:numCache>
            </c:numRef>
          </c:val>
          <c:extLst>
            <c:ext xmlns:c16="http://schemas.microsoft.com/office/drawing/2014/chart" uri="{C3380CC4-5D6E-409C-BE32-E72D297353CC}">
              <c16:uniqueId val="{00000001-3865-41B9-AE8E-6F4F3C85767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5.28</c:v>
                </c:pt>
                <c:pt idx="1">
                  <c:v>3.69</c:v>
                </c:pt>
                <c:pt idx="2">
                  <c:v>5.81</c:v>
                </c:pt>
                <c:pt idx="3">
                  <c:v>2.33</c:v>
                </c:pt>
                <c:pt idx="4">
                  <c:v>6.01</c:v>
                </c:pt>
              </c:numCache>
            </c:numRef>
          </c:val>
          <c:smooth val="0"/>
          <c:extLst>
            <c:ext xmlns:c16="http://schemas.microsoft.com/office/drawing/2014/chart" uri="{C3380CC4-5D6E-409C-BE32-E72D297353CC}">
              <c16:uniqueId val="{00000002-3865-41B9-AE8E-6F4F3C85767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3.33</c:v>
                </c:pt>
                <c:pt idx="4">
                  <c:v>#N/A</c:v>
                </c:pt>
                <c:pt idx="5">
                  <c:v>2.39</c:v>
                </c:pt>
                <c:pt idx="6">
                  <c:v>#N/A</c:v>
                </c:pt>
                <c:pt idx="7">
                  <c:v>0.37</c:v>
                </c:pt>
                <c:pt idx="8">
                  <c:v>0</c:v>
                </c:pt>
                <c:pt idx="9">
                  <c:v>0</c:v>
                </c:pt>
              </c:numCache>
            </c:numRef>
          </c:val>
          <c:extLst>
            <c:ext xmlns:c16="http://schemas.microsoft.com/office/drawing/2014/chart" uri="{C3380CC4-5D6E-409C-BE32-E72D297353CC}">
              <c16:uniqueId val="{00000000-FBC3-47F8-9310-1D85F9730C7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BC3-47F8-9310-1D85F9730C7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BC3-47F8-9310-1D85F9730C77}"/>
            </c:ext>
          </c:extLst>
        </c:ser>
        <c:ser>
          <c:idx val="3"/>
          <c:order val="3"/>
          <c:tx>
            <c:strRef>
              <c:f>データシート!$A$30</c:f>
              <c:strCache>
                <c:ptCount val="1"/>
                <c:pt idx="0">
                  <c:v>坂下東第一地区土地区画整理事業特別会計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BC3-47F8-9310-1D85F9730C7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0.01</c:v>
                </c:pt>
                <c:pt idx="8">
                  <c:v>#N/A</c:v>
                </c:pt>
                <c:pt idx="9">
                  <c:v>0.03</c:v>
                </c:pt>
              </c:numCache>
            </c:numRef>
          </c:val>
          <c:extLst>
            <c:ext xmlns:c16="http://schemas.microsoft.com/office/drawing/2014/chart" uri="{C3380CC4-5D6E-409C-BE32-E72D297353CC}">
              <c16:uniqueId val="{00000004-FBC3-47F8-9310-1D85F9730C77}"/>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0.35</c:v>
                </c:pt>
              </c:numCache>
            </c:numRef>
          </c:val>
          <c:extLst>
            <c:ext xmlns:c16="http://schemas.microsoft.com/office/drawing/2014/chart" uri="{C3380CC4-5D6E-409C-BE32-E72D297353CC}">
              <c16:uniqueId val="{00000005-FBC3-47F8-9310-1D85F9730C7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1.51</c:v>
                </c:pt>
                <c:pt idx="2">
                  <c:v>#N/A</c:v>
                </c:pt>
                <c:pt idx="3">
                  <c:v>1.21</c:v>
                </c:pt>
                <c:pt idx="4">
                  <c:v>#N/A</c:v>
                </c:pt>
                <c:pt idx="5">
                  <c:v>1.03</c:v>
                </c:pt>
                <c:pt idx="6">
                  <c:v>#N/A</c:v>
                </c:pt>
                <c:pt idx="7">
                  <c:v>0.98</c:v>
                </c:pt>
                <c:pt idx="8">
                  <c:v>#N/A</c:v>
                </c:pt>
                <c:pt idx="9">
                  <c:v>0.78</c:v>
                </c:pt>
              </c:numCache>
            </c:numRef>
          </c:val>
          <c:extLst>
            <c:ext xmlns:c16="http://schemas.microsoft.com/office/drawing/2014/chart" uri="{C3380CC4-5D6E-409C-BE32-E72D297353CC}">
              <c16:uniqueId val="{00000006-FBC3-47F8-9310-1D85F9730C7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2.12</c:v>
                </c:pt>
                <c:pt idx="2">
                  <c:v>#N/A</c:v>
                </c:pt>
                <c:pt idx="3">
                  <c:v>1.74</c:v>
                </c:pt>
                <c:pt idx="4">
                  <c:v>#N/A</c:v>
                </c:pt>
                <c:pt idx="5">
                  <c:v>1.81</c:v>
                </c:pt>
                <c:pt idx="6">
                  <c:v>#N/A</c:v>
                </c:pt>
                <c:pt idx="7">
                  <c:v>1.31</c:v>
                </c:pt>
                <c:pt idx="8">
                  <c:v>#N/A</c:v>
                </c:pt>
                <c:pt idx="9">
                  <c:v>2.04</c:v>
                </c:pt>
              </c:numCache>
            </c:numRef>
          </c:val>
          <c:extLst>
            <c:ext xmlns:c16="http://schemas.microsoft.com/office/drawing/2014/chart" uri="{C3380CC4-5D6E-409C-BE32-E72D297353CC}">
              <c16:uniqueId val="{00000007-FBC3-47F8-9310-1D85F9730C7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7.28</c:v>
                </c:pt>
                <c:pt idx="2">
                  <c:v>#N/A</c:v>
                </c:pt>
                <c:pt idx="3">
                  <c:v>7.12</c:v>
                </c:pt>
                <c:pt idx="4">
                  <c:v>#N/A</c:v>
                </c:pt>
                <c:pt idx="5">
                  <c:v>8.9700000000000006</c:v>
                </c:pt>
                <c:pt idx="6">
                  <c:v>#N/A</c:v>
                </c:pt>
                <c:pt idx="7">
                  <c:v>8.16</c:v>
                </c:pt>
                <c:pt idx="8">
                  <c:v>#N/A</c:v>
                </c:pt>
                <c:pt idx="9">
                  <c:v>10.58</c:v>
                </c:pt>
              </c:numCache>
            </c:numRef>
          </c:val>
          <c:extLst>
            <c:ext xmlns:c16="http://schemas.microsoft.com/office/drawing/2014/chart" uri="{C3380CC4-5D6E-409C-BE32-E72D297353CC}">
              <c16:uniqueId val="{00000008-FBC3-47F8-9310-1D85F9730C7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14.46</c:v>
                </c:pt>
                <c:pt idx="2">
                  <c:v>#N/A</c:v>
                </c:pt>
                <c:pt idx="3">
                  <c:v>14.85</c:v>
                </c:pt>
                <c:pt idx="4">
                  <c:v>#N/A</c:v>
                </c:pt>
                <c:pt idx="5">
                  <c:v>16.43</c:v>
                </c:pt>
                <c:pt idx="6">
                  <c:v>#N/A</c:v>
                </c:pt>
                <c:pt idx="7">
                  <c:v>16.649999999999999</c:v>
                </c:pt>
                <c:pt idx="8">
                  <c:v>#N/A</c:v>
                </c:pt>
                <c:pt idx="9">
                  <c:v>16.350000000000001</c:v>
                </c:pt>
              </c:numCache>
            </c:numRef>
          </c:val>
          <c:extLst>
            <c:ext xmlns:c16="http://schemas.microsoft.com/office/drawing/2014/chart" uri="{C3380CC4-5D6E-409C-BE32-E72D297353CC}">
              <c16:uniqueId val="{00000009-FBC3-47F8-9310-1D85F9730C7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842</c:v>
                </c:pt>
                <c:pt idx="5">
                  <c:v>827</c:v>
                </c:pt>
                <c:pt idx="8">
                  <c:v>823</c:v>
                </c:pt>
                <c:pt idx="11">
                  <c:v>827</c:v>
                </c:pt>
                <c:pt idx="14">
                  <c:v>741</c:v>
                </c:pt>
              </c:numCache>
            </c:numRef>
          </c:val>
          <c:extLst>
            <c:ext xmlns:c16="http://schemas.microsoft.com/office/drawing/2014/chart" uri="{C3380CC4-5D6E-409C-BE32-E72D297353CC}">
              <c16:uniqueId val="{00000000-7600-447C-9F3C-FC442ABF092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7600-447C-9F3C-FC442ABF092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7600-447C-9F3C-FC442ABF092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c:v>
                </c:pt>
                <c:pt idx="3">
                  <c:v>8</c:v>
                </c:pt>
                <c:pt idx="6">
                  <c:v>8</c:v>
                </c:pt>
                <c:pt idx="9">
                  <c:v>9</c:v>
                </c:pt>
                <c:pt idx="12">
                  <c:v>33</c:v>
                </c:pt>
              </c:numCache>
            </c:numRef>
          </c:val>
          <c:extLst>
            <c:ext xmlns:c16="http://schemas.microsoft.com/office/drawing/2014/chart" uri="{C3380CC4-5D6E-409C-BE32-E72D297353CC}">
              <c16:uniqueId val="{00000003-7600-447C-9F3C-FC442ABF092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157</c:v>
                </c:pt>
                <c:pt idx="3">
                  <c:v>162</c:v>
                </c:pt>
                <c:pt idx="6">
                  <c:v>182</c:v>
                </c:pt>
                <c:pt idx="9">
                  <c:v>162</c:v>
                </c:pt>
                <c:pt idx="12">
                  <c:v>87</c:v>
                </c:pt>
              </c:numCache>
            </c:numRef>
          </c:val>
          <c:extLst>
            <c:ext xmlns:c16="http://schemas.microsoft.com/office/drawing/2014/chart" uri="{C3380CC4-5D6E-409C-BE32-E72D297353CC}">
              <c16:uniqueId val="{00000004-7600-447C-9F3C-FC442ABF092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00-447C-9F3C-FC442ABF092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600-447C-9F3C-FC442ABF092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1131</c:v>
                </c:pt>
                <c:pt idx="3">
                  <c:v>1108</c:v>
                </c:pt>
                <c:pt idx="6">
                  <c:v>1090</c:v>
                </c:pt>
                <c:pt idx="9">
                  <c:v>1071</c:v>
                </c:pt>
                <c:pt idx="12">
                  <c:v>958</c:v>
                </c:pt>
              </c:numCache>
            </c:numRef>
          </c:val>
          <c:extLst>
            <c:ext xmlns:c16="http://schemas.microsoft.com/office/drawing/2014/chart" uri="{C3380CC4-5D6E-409C-BE32-E72D297353CC}">
              <c16:uniqueId val="{00000007-7600-447C-9F3C-FC442ABF092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454</c:v>
                </c:pt>
                <c:pt idx="2">
                  <c:v>#N/A</c:v>
                </c:pt>
                <c:pt idx="3">
                  <c:v>#N/A</c:v>
                </c:pt>
                <c:pt idx="4">
                  <c:v>451</c:v>
                </c:pt>
                <c:pt idx="5">
                  <c:v>#N/A</c:v>
                </c:pt>
                <c:pt idx="6">
                  <c:v>#N/A</c:v>
                </c:pt>
                <c:pt idx="7">
                  <c:v>457</c:v>
                </c:pt>
                <c:pt idx="8">
                  <c:v>#N/A</c:v>
                </c:pt>
                <c:pt idx="9">
                  <c:v>#N/A</c:v>
                </c:pt>
                <c:pt idx="10">
                  <c:v>415</c:v>
                </c:pt>
                <c:pt idx="11">
                  <c:v>#N/A</c:v>
                </c:pt>
                <c:pt idx="12">
                  <c:v>#N/A</c:v>
                </c:pt>
                <c:pt idx="13">
                  <c:v>338</c:v>
                </c:pt>
                <c:pt idx="14">
                  <c:v>#N/A</c:v>
                </c:pt>
              </c:numCache>
            </c:numRef>
          </c:val>
          <c:smooth val="0"/>
          <c:extLst>
            <c:ext xmlns:c16="http://schemas.microsoft.com/office/drawing/2014/chart" uri="{C3380CC4-5D6E-409C-BE32-E72D297353CC}">
              <c16:uniqueId val="{00000008-7600-447C-9F3C-FC442ABF092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6863</c:v>
                </c:pt>
                <c:pt idx="5">
                  <c:v>6832</c:v>
                </c:pt>
                <c:pt idx="8">
                  <c:v>6321</c:v>
                </c:pt>
                <c:pt idx="11">
                  <c:v>5864</c:v>
                </c:pt>
                <c:pt idx="14">
                  <c:v>5331</c:v>
                </c:pt>
              </c:numCache>
            </c:numRef>
          </c:val>
          <c:extLst>
            <c:ext xmlns:c16="http://schemas.microsoft.com/office/drawing/2014/chart" uri="{C3380CC4-5D6E-409C-BE32-E72D297353CC}">
              <c16:uniqueId val="{00000000-348B-4C82-A1B4-6410C53361C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375</c:v>
                </c:pt>
                <c:pt idx="5">
                  <c:v>346</c:v>
                </c:pt>
                <c:pt idx="8">
                  <c:v>311</c:v>
                </c:pt>
                <c:pt idx="11">
                  <c:v>268</c:v>
                </c:pt>
                <c:pt idx="14">
                  <c:v>228</c:v>
                </c:pt>
              </c:numCache>
            </c:numRef>
          </c:val>
          <c:extLst>
            <c:ext xmlns:c16="http://schemas.microsoft.com/office/drawing/2014/chart" uri="{C3380CC4-5D6E-409C-BE32-E72D297353CC}">
              <c16:uniqueId val="{00000001-348B-4C82-A1B4-6410C53361C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1262</c:v>
                </c:pt>
                <c:pt idx="5">
                  <c:v>1634</c:v>
                </c:pt>
                <c:pt idx="8">
                  <c:v>1865</c:v>
                </c:pt>
                <c:pt idx="11">
                  <c:v>2251</c:v>
                </c:pt>
                <c:pt idx="14">
                  <c:v>2322</c:v>
                </c:pt>
              </c:numCache>
            </c:numRef>
          </c:val>
          <c:extLst>
            <c:ext xmlns:c16="http://schemas.microsoft.com/office/drawing/2014/chart" uri="{C3380CC4-5D6E-409C-BE32-E72D297353CC}">
              <c16:uniqueId val="{00000002-348B-4C82-A1B4-6410C53361C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48B-4C82-A1B4-6410C53361C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48B-4C82-A1B4-6410C53361C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48B-4C82-A1B4-6410C53361C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1117</c:v>
                </c:pt>
                <c:pt idx="3">
                  <c:v>945</c:v>
                </c:pt>
                <c:pt idx="6">
                  <c:v>911</c:v>
                </c:pt>
                <c:pt idx="9">
                  <c:v>863</c:v>
                </c:pt>
                <c:pt idx="12">
                  <c:v>1012</c:v>
                </c:pt>
              </c:numCache>
            </c:numRef>
          </c:val>
          <c:extLst>
            <c:ext xmlns:c16="http://schemas.microsoft.com/office/drawing/2014/chart" uri="{C3380CC4-5D6E-409C-BE32-E72D297353CC}">
              <c16:uniqueId val="{00000006-348B-4C82-A1B4-6410C53361C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26</c:v>
                </c:pt>
                <c:pt idx="3">
                  <c:v>41</c:v>
                </c:pt>
                <c:pt idx="6">
                  <c:v>39</c:v>
                </c:pt>
                <c:pt idx="9">
                  <c:v>61</c:v>
                </c:pt>
                <c:pt idx="12">
                  <c:v>80</c:v>
                </c:pt>
              </c:numCache>
            </c:numRef>
          </c:val>
          <c:extLst>
            <c:ext xmlns:c16="http://schemas.microsoft.com/office/drawing/2014/chart" uri="{C3380CC4-5D6E-409C-BE32-E72D297353CC}">
              <c16:uniqueId val="{00000007-348B-4C82-A1B4-6410C53361C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2287</c:v>
                </c:pt>
                <c:pt idx="3">
                  <c:v>2286</c:v>
                </c:pt>
                <c:pt idx="6">
                  <c:v>2379</c:v>
                </c:pt>
                <c:pt idx="9">
                  <c:v>2587</c:v>
                </c:pt>
                <c:pt idx="12">
                  <c:v>2186</c:v>
                </c:pt>
              </c:numCache>
            </c:numRef>
          </c:val>
          <c:extLst>
            <c:ext xmlns:c16="http://schemas.microsoft.com/office/drawing/2014/chart" uri="{C3380CC4-5D6E-409C-BE32-E72D297353CC}">
              <c16:uniqueId val="{00000008-348B-4C82-A1B4-6410C53361C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9-348B-4C82-A1B4-6410C53361C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7841</c:v>
                </c:pt>
                <c:pt idx="3">
                  <c:v>7788</c:v>
                </c:pt>
                <c:pt idx="6">
                  <c:v>6772</c:v>
                </c:pt>
                <c:pt idx="9">
                  <c:v>5964</c:v>
                </c:pt>
                <c:pt idx="12">
                  <c:v>5163</c:v>
                </c:pt>
              </c:numCache>
            </c:numRef>
          </c:val>
          <c:extLst>
            <c:ext xmlns:c16="http://schemas.microsoft.com/office/drawing/2014/chart" uri="{C3380CC4-5D6E-409C-BE32-E72D297353CC}">
              <c16:uniqueId val="{0000000A-348B-4C82-A1B4-6410C53361C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2771</c:v>
                </c:pt>
                <c:pt idx="2">
                  <c:v>#N/A</c:v>
                </c:pt>
                <c:pt idx="3">
                  <c:v>#N/A</c:v>
                </c:pt>
                <c:pt idx="4">
                  <c:v>2247</c:v>
                </c:pt>
                <c:pt idx="5">
                  <c:v>#N/A</c:v>
                </c:pt>
                <c:pt idx="6">
                  <c:v>#N/A</c:v>
                </c:pt>
                <c:pt idx="7">
                  <c:v>1605</c:v>
                </c:pt>
                <c:pt idx="8">
                  <c:v>#N/A</c:v>
                </c:pt>
                <c:pt idx="9">
                  <c:v>#N/A</c:v>
                </c:pt>
                <c:pt idx="10">
                  <c:v>1092</c:v>
                </c:pt>
                <c:pt idx="11">
                  <c:v>#N/A</c:v>
                </c:pt>
                <c:pt idx="12">
                  <c:v>#N/A</c:v>
                </c:pt>
                <c:pt idx="13">
                  <c:v>561</c:v>
                </c:pt>
                <c:pt idx="14">
                  <c:v>#N/A</c:v>
                </c:pt>
              </c:numCache>
            </c:numRef>
          </c:val>
          <c:smooth val="0"/>
          <c:extLst>
            <c:ext xmlns:c16="http://schemas.microsoft.com/office/drawing/2014/chart" uri="{C3380CC4-5D6E-409C-BE32-E72D297353CC}">
              <c16:uniqueId val="{0000000B-348B-4C82-A1B4-6410C53361C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746</c:v>
                </c:pt>
                <c:pt idx="1">
                  <c:v>881</c:v>
                </c:pt>
                <c:pt idx="2">
                  <c:v>878</c:v>
                </c:pt>
              </c:numCache>
            </c:numRef>
          </c:val>
          <c:extLst>
            <c:ext xmlns:c16="http://schemas.microsoft.com/office/drawing/2014/chart" uri="{C3380CC4-5D6E-409C-BE32-E72D297353CC}">
              <c16:uniqueId val="{00000000-DB62-4609-A860-1438C2633B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24</c:v>
                </c:pt>
                <c:pt idx="1">
                  <c:v>25</c:v>
                </c:pt>
                <c:pt idx="2">
                  <c:v>29</c:v>
                </c:pt>
              </c:numCache>
            </c:numRef>
          </c:val>
          <c:extLst>
            <c:ext xmlns:c16="http://schemas.microsoft.com/office/drawing/2014/chart" uri="{C3380CC4-5D6E-409C-BE32-E72D297353CC}">
              <c16:uniqueId val="{00000001-DB62-4609-A860-1438C2633B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1131</c:v>
                </c:pt>
                <c:pt idx="1">
                  <c:v>1411</c:v>
                </c:pt>
                <c:pt idx="2">
                  <c:v>1511</c:v>
                </c:pt>
              </c:numCache>
            </c:numRef>
          </c:val>
          <c:extLst>
            <c:ext xmlns:c16="http://schemas.microsoft.com/office/drawing/2014/chart" uri="{C3380CC4-5D6E-409C-BE32-E72D297353CC}">
              <c16:uniqueId val="{00000002-DB62-4609-A860-1438C2633B7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福島県会津坂下町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令和６年度の分子は、令和５年度と比較して</a:t>
          </a:r>
          <a:r>
            <a:rPr kumimoji="1" lang="en-US" altLang="ja-JP" sz="1400">
              <a:solidFill>
                <a:schemeClr val="tx1"/>
              </a:solidFill>
              <a:latin typeface="ＭＳ ゴシック" pitchFamily="49" charset="-128"/>
              <a:ea typeface="ＭＳ ゴシック" pitchFamily="49" charset="-128"/>
            </a:rPr>
            <a:t>77</a:t>
          </a:r>
          <a:r>
            <a:rPr kumimoji="1" lang="ja-JP" altLang="en-US" sz="1400">
              <a:solidFill>
                <a:schemeClr val="tx1"/>
              </a:solidFill>
              <a:latin typeface="ＭＳ ゴシック" pitchFamily="49" charset="-128"/>
              <a:ea typeface="ＭＳ ゴシック" pitchFamily="49" charset="-128"/>
            </a:rPr>
            <a:t>百万減少した。</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　主な要因として、令和５年度に行った繰上償還（</a:t>
          </a:r>
          <a:r>
            <a:rPr kumimoji="1" lang="en-US" altLang="ja-JP" sz="1400">
              <a:solidFill>
                <a:schemeClr val="tx1"/>
              </a:solidFill>
              <a:latin typeface="ＭＳ ゴシック" pitchFamily="49" charset="-128"/>
              <a:ea typeface="ＭＳ ゴシック" pitchFamily="49" charset="-128"/>
            </a:rPr>
            <a:t>172</a:t>
          </a:r>
          <a:r>
            <a:rPr kumimoji="1" lang="ja-JP" altLang="en-US" sz="1400">
              <a:solidFill>
                <a:schemeClr val="tx1"/>
              </a:solidFill>
              <a:latin typeface="ＭＳ ゴシック" pitchFamily="49" charset="-128"/>
              <a:ea typeface="ＭＳ ゴシック" pitchFamily="49" charset="-128"/>
            </a:rPr>
            <a:t>百万円）や定期償還による地方債残高の減少が挙げられる。</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　財政健全化重点期間として令和２年度から令和６年度まで単年度の起債上限額を</a:t>
          </a:r>
          <a:r>
            <a:rPr kumimoji="1" lang="en-US" altLang="ja-JP" sz="1400">
              <a:solidFill>
                <a:schemeClr val="tx1"/>
              </a:solidFill>
              <a:latin typeface="ＭＳ ゴシック" pitchFamily="49" charset="-128"/>
              <a:ea typeface="ＭＳ ゴシック" pitchFamily="49" charset="-128"/>
            </a:rPr>
            <a:t>2</a:t>
          </a:r>
          <a:r>
            <a:rPr kumimoji="1" lang="ja-JP" altLang="en-US" sz="1400">
              <a:solidFill>
                <a:schemeClr val="tx1"/>
              </a:solidFill>
              <a:latin typeface="ＭＳ ゴシック" pitchFamily="49" charset="-128"/>
              <a:ea typeface="ＭＳ ゴシック" pitchFamily="49" charset="-128"/>
            </a:rPr>
            <a:t>億円と定め、起債の新規発行抑制に努めてきたことにより本比率は改善されているが、今後、新庁舎建設や公共施設の老朽化による大規模修繕等に伴い上昇することが見込まれるため、特殊事情分を除いて起債の新規発行の抑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満期一括償還地方債を発行していない。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福島県会津坂下町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令和６年度の分子は、前年度と比較して</a:t>
          </a:r>
          <a:r>
            <a:rPr kumimoji="1" lang="en-US" altLang="ja-JP" sz="1400">
              <a:solidFill>
                <a:schemeClr val="tx1"/>
              </a:solidFill>
              <a:latin typeface="ＭＳ ゴシック" pitchFamily="49" charset="-128"/>
              <a:ea typeface="ＭＳ ゴシック" pitchFamily="49" charset="-128"/>
            </a:rPr>
            <a:t>531</a:t>
          </a:r>
          <a:r>
            <a:rPr kumimoji="1" lang="ja-JP" altLang="en-US" sz="1400">
              <a:solidFill>
                <a:schemeClr val="tx1"/>
              </a:solidFill>
              <a:latin typeface="ＭＳ ゴシック" pitchFamily="49" charset="-128"/>
              <a:ea typeface="ＭＳ ゴシック" pitchFamily="49" charset="-128"/>
            </a:rPr>
            <a:t>百万円減少した。主な要因として、繰上償還（</a:t>
          </a:r>
          <a:r>
            <a:rPr kumimoji="1" lang="en-US" altLang="ja-JP" sz="1400">
              <a:solidFill>
                <a:schemeClr val="tx1"/>
              </a:solidFill>
              <a:latin typeface="ＭＳ ゴシック" pitchFamily="49" charset="-128"/>
              <a:ea typeface="ＭＳ ゴシック" pitchFamily="49" charset="-128"/>
            </a:rPr>
            <a:t>172</a:t>
          </a:r>
          <a:r>
            <a:rPr kumimoji="1" lang="ja-JP" altLang="en-US" sz="1400">
              <a:solidFill>
                <a:schemeClr val="tx1"/>
              </a:solidFill>
              <a:latin typeface="ＭＳ ゴシック" pitchFamily="49" charset="-128"/>
              <a:ea typeface="ＭＳ ゴシック" pitchFamily="49" charset="-128"/>
            </a:rPr>
            <a:t>百万円）を行ったことによる地方債現在高の減少や、公債費の減少等による基準財政需要額算入見込額の減少（</a:t>
          </a:r>
          <a:r>
            <a:rPr kumimoji="1" lang="en-US" altLang="ja-JP" sz="1400">
              <a:solidFill>
                <a:schemeClr val="tx1"/>
              </a:solidFill>
              <a:latin typeface="ＭＳ ゴシック" pitchFamily="49" charset="-128"/>
              <a:ea typeface="ＭＳ ゴシック" pitchFamily="49" charset="-128"/>
            </a:rPr>
            <a:t>533</a:t>
          </a:r>
          <a:r>
            <a:rPr kumimoji="1" lang="ja-JP" altLang="en-US" sz="1400">
              <a:solidFill>
                <a:schemeClr val="tx1"/>
              </a:solidFill>
              <a:latin typeface="ＭＳ ゴシック" pitchFamily="49" charset="-128"/>
              <a:ea typeface="ＭＳ ゴシック" pitchFamily="49" charset="-128"/>
            </a:rPr>
            <a:t>百万円）等が挙げられる。</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　財政健全化重点期間による地方債の新規借入抑制やふるさと納税寄附金の増額等による充当可能基金への計画的積立により、将来負担比率は年々改善してきている。引き続き効率的な行財政運営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福島県会津坂下町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令和６年度の基金残高は、令和５年度と比較して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2,419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増減が大きかったの行政センター建設整備基金であり、要因としては、ふるさと納税の増額等により純繰越金が多かったことによる積立額の増である。また、例年財政調整基金を最優先としていたが、役場新庁舎建設及び公共施設整備などを考慮し、行政センター建設整備基金を中心に複数の基金へ積立を行ってい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基金残高は全国的に見て少ない状況であるため、計画的に基金積立を実施していく必要がある。一時的に適正と言われる標準財政規模の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割から</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割の水準での積立はできているが、継続してこの金額を維持しながら財政運営を行っていく必要がある。また、行政センター建設整備基金や減債基金へ積立を行い、更なる財政健全化へ向けて行財政運営を図っていく。</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・行政センター建設整備基金：行政センター（庁舎等）の建設整備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・福祉基金：福祉事業の充実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・廃棄物処理施設整備基金：廃棄物処理施設の整備及び廃棄物減量化推進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・森林環境基金：森林整備及びその促進を目的とした間伐、木材利用の促進や、普及啓発並びに人材育成、担い手の確保等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・行政センター建設整備基金：ふるさと納税の増額等により純繰越金が多かったこと及び新庁舎建設を想定し基金への積立を行ったことによる積立額の増である。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・公共施設整備基金：公共施設使用料等の積立を実施したが、公共施設の工事・修繕に伴う繰入が上回り、</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96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百万円減となった。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・福祉基金：決算剰余金を原資に積立を実施したため。</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・行政センター建設整備基金：新庁舎建設に係る基金積立目標額までは行政センター建設整備基金を優先的に積立していく。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・公共施設整備基金：公共施設使用料や町有財産の売却による収入などを原資に積立を実施していく。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・福祉基金：繰替運用した際の返済計画に基づき積立を実施する。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・廃棄物処理施設整備基金：家庭系ごみ処理手数料を原資に積立を実施する。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・森林環境基金：森林環境譲与税を原資に積立を実施する。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令和７年２月豪雪対応に係る基金繰入等により、令和５年度と比較して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878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一般的に適正と言われる標準財政規模の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割の水準での積立はできているが、今後この金額の積立額を維持していかなければならない。今後も決算剰余金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の額を確実に積み立てる等、計画的な積立を実施していく。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普通交付税臨時財政対策債償還基金費分追加交付分の積立等により、基金残高は前年度と比較して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今後も財政健全化を図るため、計画的に積立・繰入を実施していく。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14,217
14,090
91.59
9,860,119
9,287,602
556,808
5,260,011
5,163,204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令和６年度は、基準財政需要額が</a:t>
          </a:r>
          <a:r>
            <a:rPr kumimoji="1" lang="en-US" altLang="ja-JP" sz="1300">
              <a:latin typeface="ＭＳ Ｐゴシック" panose="020B0600070205080204" pitchFamily="50" charset="-128"/>
              <a:ea typeface="ＭＳ Ｐゴシック" panose="020B0600070205080204" pitchFamily="50" charset="-128"/>
            </a:rPr>
            <a:t>4,786,337</a:t>
          </a:r>
          <a:r>
            <a:rPr kumimoji="1" lang="ja-JP" altLang="en-US" sz="1300">
              <a:latin typeface="ＭＳ Ｐゴシック" panose="020B0600070205080204" pitchFamily="50" charset="-128"/>
              <a:ea typeface="ＭＳ Ｐゴシック" panose="020B0600070205080204" pitchFamily="50" charset="-128"/>
            </a:rPr>
            <a:t>千円、基準財政収入額が</a:t>
          </a:r>
          <a:r>
            <a:rPr kumimoji="1" lang="en-US" altLang="ja-JP" sz="1300">
              <a:latin typeface="ＭＳ Ｐゴシック" panose="020B0600070205080204" pitchFamily="50" charset="-128"/>
              <a:ea typeface="ＭＳ Ｐゴシック" panose="020B0600070205080204" pitchFamily="50" charset="-128"/>
            </a:rPr>
            <a:t>1,813,833</a:t>
          </a:r>
          <a:r>
            <a:rPr kumimoji="1" lang="ja-JP" altLang="en-US" sz="1300">
              <a:latin typeface="ＭＳ Ｐゴシック" panose="020B0600070205080204" pitchFamily="50" charset="-128"/>
              <a:ea typeface="ＭＳ Ｐゴシック" panose="020B0600070205080204" pitchFamily="50" charset="-128"/>
            </a:rPr>
            <a:t>千円となり、単年度の財政力指数は</a:t>
          </a:r>
          <a:r>
            <a:rPr kumimoji="1" lang="en-US" altLang="ja-JP" sz="1300">
              <a:latin typeface="ＭＳ Ｐゴシック" panose="020B0600070205080204" pitchFamily="50" charset="-128"/>
              <a:ea typeface="ＭＳ Ｐゴシック" panose="020B0600070205080204" pitchFamily="50" charset="-128"/>
            </a:rPr>
            <a:t>0.379</a:t>
          </a:r>
          <a:r>
            <a:rPr kumimoji="1" lang="ja-JP" altLang="en-US" sz="1300">
              <a:latin typeface="ＭＳ Ｐゴシック" panose="020B0600070205080204" pitchFamily="50" charset="-128"/>
              <a:ea typeface="ＭＳ Ｐゴシック" panose="020B0600070205080204" pitchFamily="50" charset="-128"/>
            </a:rPr>
            <a:t>となった。３か年平均について、令和４年度は</a:t>
          </a:r>
          <a:r>
            <a:rPr kumimoji="1" lang="en-US" altLang="ja-JP" sz="1300">
              <a:latin typeface="ＭＳ Ｐゴシック" panose="020B0600070205080204" pitchFamily="50" charset="-128"/>
              <a:ea typeface="ＭＳ Ｐゴシック" panose="020B0600070205080204" pitchFamily="50" charset="-128"/>
            </a:rPr>
            <a:t>0.370</a:t>
          </a:r>
          <a:r>
            <a:rPr kumimoji="1" lang="ja-JP" altLang="en-US" sz="1300">
              <a:latin typeface="ＭＳ Ｐゴシック" panose="020B0600070205080204" pitchFamily="50" charset="-128"/>
              <a:ea typeface="ＭＳ Ｐゴシック" panose="020B0600070205080204" pitchFamily="50" charset="-128"/>
            </a:rPr>
            <a:t>、令和５年度は</a:t>
          </a:r>
          <a:r>
            <a:rPr kumimoji="1" lang="en-US" altLang="ja-JP" sz="1300">
              <a:latin typeface="ＭＳ Ｐゴシック" panose="020B0600070205080204" pitchFamily="50" charset="-128"/>
              <a:ea typeface="ＭＳ Ｐゴシック" panose="020B0600070205080204" pitchFamily="50" charset="-128"/>
            </a:rPr>
            <a:t>0.378</a:t>
          </a:r>
          <a:r>
            <a:rPr kumimoji="1" lang="ja-JP" altLang="en-US" sz="1300">
              <a:latin typeface="ＭＳ Ｐゴシック" panose="020B0600070205080204" pitchFamily="50" charset="-128"/>
              <a:ea typeface="ＭＳ Ｐゴシック" panose="020B0600070205080204" pitchFamily="50" charset="-128"/>
            </a:rPr>
            <a:t>であり、令和３年度の</a:t>
          </a:r>
          <a:r>
            <a:rPr kumimoji="1" lang="en-US" altLang="ja-JP" sz="1300">
              <a:latin typeface="ＭＳ Ｐゴシック" panose="020B0600070205080204" pitchFamily="50" charset="-128"/>
              <a:ea typeface="ＭＳ Ｐゴシック" panose="020B0600070205080204" pitchFamily="50" charset="-128"/>
            </a:rPr>
            <a:t>0.355</a:t>
          </a:r>
          <a:r>
            <a:rPr kumimoji="1" lang="ja-JP" altLang="en-US" sz="1300">
              <a:latin typeface="ＭＳ Ｐゴシック" panose="020B0600070205080204" pitchFamily="50" charset="-128"/>
              <a:ea typeface="ＭＳ Ｐゴシック" panose="020B0600070205080204" pitchFamily="50" charset="-128"/>
            </a:rPr>
            <a:t>が外れたことで令和５年度から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0.38</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県平均及び類似団体平均と比較すると、いずれも前年度と同様に低く、財源に余裕がない状況であることから、町税の高い徴収率を維持しつつ、未利用町有財産の積極的な活用・処分や受益者負担の見直し、ふるさと納税の推進等に努め、自主財源の確保に向けて取り組んで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92157"/>
          <a:ext cx="0" cy="1602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44</xdr:row>
      <xdr:rowOff>9978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5365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9978</xdr:rowOff>
    </xdr:from>
    <xdr:to>
      <xdr:col>19</xdr:col>
      <xdr:colOff>133350</xdr:colOff>
      <xdr:row>44</xdr:row>
      <xdr:rowOff>9978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112485</xdr:rowOff>
    </xdr:from>
    <xdr:to>
      <xdr:col>19</xdr:col>
      <xdr:colOff>184150</xdr:colOff>
      <xdr:row>43</xdr:row>
      <xdr:rowOff>42635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52812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82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9978</xdr:rowOff>
    </xdr:from>
    <xdr:to>
      <xdr:col>15</xdr:col>
      <xdr:colOff>82550</xdr:colOff>
      <xdr:row>44</xdr:row>
      <xdr:rowOff>9978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44</xdr:row>
      <xdr:rowOff>9978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85470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130628</xdr:rowOff>
    </xdr:from>
    <xdr:to>
      <xdr:col>19</xdr:col>
      <xdr:colOff>184150</xdr:colOff>
      <xdr:row>44</xdr:row>
      <xdr:rowOff>60778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45555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89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130628</xdr:rowOff>
    </xdr:from>
    <xdr:to>
      <xdr:col>15</xdr:col>
      <xdr:colOff>133350</xdr:colOff>
      <xdr:row>44</xdr:row>
      <xdr:rowOff>60778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45555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130628</xdr:rowOff>
    </xdr:from>
    <xdr:to>
      <xdr:col>11</xdr:col>
      <xdr:colOff>82550</xdr:colOff>
      <xdr:row>44</xdr:row>
      <xdr:rowOff>60778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45555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令和６年度は、経常的収入が</a:t>
          </a:r>
          <a:r>
            <a:rPr kumimoji="1" lang="en-US" altLang="ja-JP" sz="1300">
              <a:latin typeface="ＭＳ Ｐゴシック" panose="020B0600070205080204" pitchFamily="50" charset="-128"/>
              <a:ea typeface="ＭＳ Ｐゴシック" panose="020B0600070205080204" pitchFamily="50" charset="-128"/>
            </a:rPr>
            <a:t>6,237,678</a:t>
          </a:r>
          <a:r>
            <a:rPr kumimoji="1" lang="ja-JP" altLang="en-US" sz="1300">
              <a:latin typeface="ＭＳ Ｐゴシック" panose="020B0600070205080204" pitchFamily="50" charset="-128"/>
              <a:ea typeface="ＭＳ Ｐゴシック" panose="020B0600070205080204" pitchFamily="50" charset="-128"/>
            </a:rPr>
            <a:t>千円、経常的支出が</a:t>
          </a:r>
          <a:r>
            <a:rPr kumimoji="1" lang="en-US" altLang="ja-JP" sz="1300">
              <a:latin typeface="ＭＳ Ｐゴシック" panose="020B0600070205080204" pitchFamily="50" charset="-128"/>
              <a:ea typeface="ＭＳ Ｐゴシック" panose="020B0600070205080204" pitchFamily="50" charset="-128"/>
            </a:rPr>
            <a:t>5,723,032</a:t>
          </a:r>
          <a:r>
            <a:rPr kumimoji="1" lang="ja-JP" altLang="en-US" sz="1300">
              <a:latin typeface="ＭＳ Ｐゴシック" panose="020B0600070205080204" pitchFamily="50" charset="-128"/>
              <a:ea typeface="ＭＳ Ｐゴシック" panose="020B0600070205080204" pitchFamily="50" charset="-128"/>
            </a:rPr>
            <a:t>千円となった。令和５年度と比較して、職員給のベースアップによる人件費の増額や物価高騰等に係る物件費の増額が影響し、経常収支比率は前年度と比較して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87.6</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的収入である税収について、現状高い徴収率を維持しており、これ以上大幅な収入増額は見込めない。また、今後も人件費と物件費の増額が見込まれることから、真に必要な事業を見極め、必要以上の歳出抑制を図っ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24493</xdr:rowOff>
    </xdr:from>
    <xdr:to>
      <xdr:col>23</xdr:col>
      <xdr:colOff>133350</xdr:colOff>
      <xdr:row>66</xdr:row>
      <xdr:rowOff>134257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140043"/>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110870</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24493</xdr:rowOff>
    </xdr:from>
    <xdr:to>
      <xdr:col>24</xdr:col>
      <xdr:colOff>12700</xdr:colOff>
      <xdr:row>59</xdr:row>
      <xdr:rowOff>24493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88356</xdr:rowOff>
    </xdr:from>
    <xdr:to>
      <xdr:col>23</xdr:col>
      <xdr:colOff>133350</xdr:colOff>
      <xdr:row>63</xdr:row>
      <xdr:rowOff>544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114800" y="10546806"/>
          <a:ext cx="838200" cy="25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169108</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799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25581</xdr:rowOff>
    </xdr:from>
    <xdr:to>
      <xdr:col>23</xdr:col>
      <xdr:colOff>184150</xdr:colOff>
      <xdr:row>63</xdr:row>
      <xdr:rowOff>127181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88356</xdr:rowOff>
    </xdr:from>
    <xdr:to>
      <xdr:col>19</xdr:col>
      <xdr:colOff>133350</xdr:colOff>
      <xdr:row>61</xdr:row>
      <xdr:rowOff>171087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3225800" y="10546806"/>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148772</xdr:rowOff>
    </xdr:from>
    <xdr:to>
      <xdr:col>19</xdr:col>
      <xdr:colOff>184150</xdr:colOff>
      <xdr:row>63</xdr:row>
      <xdr:rowOff>78922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63699</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86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40096</xdr:rowOff>
    </xdr:from>
    <xdr:to>
      <xdr:col>15</xdr:col>
      <xdr:colOff>82550</xdr:colOff>
      <xdr:row>61</xdr:row>
      <xdr:rowOff>171087</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0498546"/>
          <a:ext cx="889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79828</xdr:rowOff>
    </xdr:from>
    <xdr:to>
      <xdr:col>15</xdr:col>
      <xdr:colOff>133350</xdr:colOff>
      <xdr:row>63</xdr:row>
      <xdr:rowOff>9978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166205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40096</xdr:rowOff>
    </xdr:from>
    <xdr:to>
      <xdr:col>11</xdr:col>
      <xdr:colOff>31750</xdr:colOff>
      <xdr:row>62</xdr:row>
      <xdr:rowOff>34109</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0498546"/>
          <a:ext cx="889000" cy="16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9978</xdr:rowOff>
    </xdr:from>
    <xdr:to>
      <xdr:col>11</xdr:col>
      <xdr:colOff>82550</xdr:colOff>
      <xdr:row>61</xdr:row>
      <xdr:rowOff>111578</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96355</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79828</xdr:rowOff>
    </xdr:from>
    <xdr:to>
      <xdr:col>7</xdr:col>
      <xdr:colOff>31750</xdr:colOff>
      <xdr:row>63</xdr:row>
      <xdr:rowOff>9978</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166205</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121194</xdr:rowOff>
    </xdr:from>
    <xdr:to>
      <xdr:col>23</xdr:col>
      <xdr:colOff>184150</xdr:colOff>
      <xdr:row>63</xdr:row>
      <xdr:rowOff>51344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07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137721</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37556</xdr:rowOff>
    </xdr:from>
    <xdr:to>
      <xdr:col>19</xdr:col>
      <xdr:colOff>184150</xdr:colOff>
      <xdr:row>61</xdr:row>
      <xdr:rowOff>139156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149333</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0264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120287</xdr:rowOff>
    </xdr:from>
    <xdr:to>
      <xdr:col>15</xdr:col>
      <xdr:colOff>133350</xdr:colOff>
      <xdr:row>62</xdr:row>
      <xdr:rowOff>50437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05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60614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160746</xdr:rowOff>
    </xdr:from>
    <xdr:to>
      <xdr:col>11</xdr:col>
      <xdr:colOff>82550</xdr:colOff>
      <xdr:row>61</xdr:row>
      <xdr:rowOff>90896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44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101073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021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154759</xdr:rowOff>
    </xdr:from>
    <xdr:to>
      <xdr:col>7</xdr:col>
      <xdr:colOff>31750</xdr:colOff>
      <xdr:row>62</xdr:row>
      <xdr:rowOff>84909</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061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95086</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[217,729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令和６年度の人件費は、令和５年度と比較して</a:t>
          </a:r>
          <a:r>
            <a:rPr kumimoji="1" lang="en-US" altLang="ja-JP" sz="1200">
              <a:latin typeface="ＭＳ Ｐゴシック" panose="020B0600070205080204" pitchFamily="50" charset="-128"/>
              <a:ea typeface="ＭＳ Ｐゴシック" panose="020B0600070205080204" pitchFamily="50" charset="-128"/>
            </a:rPr>
            <a:t>119,679</a:t>
          </a:r>
          <a:r>
            <a:rPr kumimoji="1" lang="ja-JP" altLang="en-US" sz="1200">
              <a:latin typeface="ＭＳ Ｐゴシック" panose="020B0600070205080204" pitchFamily="50" charset="-128"/>
              <a:ea typeface="ＭＳ Ｐゴシック" panose="020B0600070205080204" pitchFamily="50" charset="-128"/>
            </a:rPr>
            <a:t>千円増の</a:t>
          </a:r>
          <a:r>
            <a:rPr kumimoji="1" lang="en-US" altLang="ja-JP" sz="1200">
              <a:latin typeface="ＭＳ Ｐゴシック" panose="020B0600070205080204" pitchFamily="50" charset="-128"/>
              <a:ea typeface="ＭＳ Ｐゴシック" panose="020B0600070205080204" pitchFamily="50" charset="-128"/>
            </a:rPr>
            <a:t>1,663,899</a:t>
          </a:r>
          <a:r>
            <a:rPr kumimoji="1" lang="ja-JP" altLang="en-US" sz="1200">
              <a:latin typeface="ＭＳ Ｐゴシック" panose="020B0600070205080204" pitchFamily="50" charset="-128"/>
              <a:ea typeface="ＭＳ Ｐゴシック" panose="020B0600070205080204" pitchFamily="50" charset="-128"/>
            </a:rPr>
            <a:t>千円、物件費は</a:t>
          </a:r>
          <a:r>
            <a:rPr kumimoji="1" lang="en-US" altLang="ja-JP" sz="1200">
              <a:latin typeface="ＭＳ Ｐゴシック" panose="020B0600070205080204" pitchFamily="50" charset="-128"/>
              <a:ea typeface="ＭＳ Ｐゴシック" panose="020B0600070205080204" pitchFamily="50" charset="-128"/>
            </a:rPr>
            <a:t>36,600</a:t>
          </a:r>
          <a:r>
            <a:rPr kumimoji="1" lang="ja-JP" altLang="en-US" sz="1200">
              <a:latin typeface="ＭＳ Ｐゴシック" panose="020B0600070205080204" pitchFamily="50" charset="-128"/>
              <a:ea typeface="ＭＳ Ｐゴシック" panose="020B0600070205080204" pitchFamily="50" charset="-128"/>
            </a:rPr>
            <a:t>千円増の</a:t>
          </a:r>
          <a:r>
            <a:rPr kumimoji="1" lang="en-US" altLang="ja-JP" sz="1200">
              <a:latin typeface="ＭＳ Ｐゴシック" panose="020B0600070205080204" pitchFamily="50" charset="-128"/>
              <a:ea typeface="ＭＳ Ｐゴシック" panose="020B0600070205080204" pitchFamily="50" charset="-128"/>
            </a:rPr>
            <a:t>1,194,402</a:t>
          </a:r>
          <a:r>
            <a:rPr kumimoji="1" lang="ja-JP" altLang="en-US" sz="1200">
              <a:latin typeface="ＭＳ Ｐゴシック" panose="020B0600070205080204" pitchFamily="50" charset="-128"/>
              <a:ea typeface="ＭＳ Ｐゴシック" panose="020B0600070205080204" pitchFamily="50" charset="-128"/>
            </a:rPr>
            <a:t>千円となった。人件費が増加した要因として、令和６年度に行われた福島県人事委員会勧告に基づく県職員給与改定に準拠した給与改定が挙げられる。物件費が増加した要因としては、人件費増加に伴う委託料の増加や物価高騰の影響が挙げ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財政健全化の取組成果により、前年度に引き続き類似団体平均と比較して低い値となっているが、今後、公共施設の管理に係る費用増大が見込まれるため、所有する資産の維持管理や利活用について積極的に検討し、計画的な基金積立など効率的・効果的な行財政運営に努めていく。</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159232</xdr:rowOff>
    </xdr:from>
    <xdr:to>
      <xdr:col>23</xdr:col>
      <xdr:colOff>133350</xdr:colOff>
      <xdr:row>88</xdr:row>
      <xdr:rowOff>66247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703782"/>
          <a:ext cx="0" cy="14500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38324</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12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66247</xdr:rowOff>
    </xdr:from>
    <xdr:to>
      <xdr:col>24</xdr:col>
      <xdr:colOff>12700</xdr:colOff>
      <xdr:row>88</xdr:row>
      <xdr:rowOff>66247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1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74159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44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159232</xdr:rowOff>
    </xdr:from>
    <xdr:to>
      <xdr:col>24</xdr:col>
      <xdr:colOff>12700</xdr:colOff>
      <xdr:row>79</xdr:row>
      <xdr:rowOff>159232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70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76481</xdr:rowOff>
    </xdr:from>
    <xdr:to>
      <xdr:col>23</xdr:col>
      <xdr:colOff>133350</xdr:colOff>
      <xdr:row>80</xdr:row>
      <xdr:rowOff>120317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792481"/>
          <a:ext cx="838200" cy="4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95549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811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123472</xdr:rowOff>
    </xdr:from>
    <xdr:to>
      <xdr:col>23</xdr:col>
      <xdr:colOff>184150</xdr:colOff>
      <xdr:row>81</xdr:row>
      <xdr:rowOff>53622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83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59443</xdr:rowOff>
    </xdr:from>
    <xdr:to>
      <xdr:col>19</xdr:col>
      <xdr:colOff>133350</xdr:colOff>
      <xdr:row>80</xdr:row>
      <xdr:rowOff>76481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3775443"/>
          <a:ext cx="889000" cy="1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44190</xdr:rowOff>
    </xdr:from>
    <xdr:to>
      <xdr:col>19</xdr:col>
      <xdr:colOff>184150</xdr:colOff>
      <xdr:row>80</xdr:row>
      <xdr:rowOff>145790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7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130567</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846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59443</xdr:rowOff>
    </xdr:from>
    <xdr:to>
      <xdr:col>15</xdr:col>
      <xdr:colOff>82550</xdr:colOff>
      <xdr:row>80</xdr:row>
      <xdr:rowOff>61381</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2336800" y="13775443"/>
          <a:ext cx="889000" cy="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35708</xdr:rowOff>
    </xdr:from>
    <xdr:to>
      <xdr:col>15</xdr:col>
      <xdr:colOff>133350</xdr:colOff>
      <xdr:row>80</xdr:row>
      <xdr:rowOff>137308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75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122085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83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26079</xdr:rowOff>
    </xdr:from>
    <xdr:to>
      <xdr:col>11</xdr:col>
      <xdr:colOff>31750</xdr:colOff>
      <xdr:row>80</xdr:row>
      <xdr:rowOff>61381</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742079"/>
          <a:ext cx="889000" cy="3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22316</xdr:rowOff>
    </xdr:from>
    <xdr:to>
      <xdr:col>11</xdr:col>
      <xdr:colOff>82550</xdr:colOff>
      <xdr:row>80</xdr:row>
      <xdr:rowOff>123916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73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108693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82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8266</xdr:rowOff>
    </xdr:from>
    <xdr:to>
      <xdr:col>7</xdr:col>
      <xdr:colOff>31750</xdr:colOff>
      <xdr:row>80</xdr:row>
      <xdr:rowOff>109866</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72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94643</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81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69517</xdr:rowOff>
    </xdr:from>
    <xdr:to>
      <xdr:col>23</xdr:col>
      <xdr:colOff>184150</xdr:colOff>
      <xdr:row>80</xdr:row>
      <xdr:rowOff>171117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78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86044</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630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25681</xdr:rowOff>
    </xdr:from>
    <xdr:to>
      <xdr:col>19</xdr:col>
      <xdr:colOff>184150</xdr:colOff>
      <xdr:row>80</xdr:row>
      <xdr:rowOff>127281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74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137458</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510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8643</xdr:rowOff>
    </xdr:from>
    <xdr:to>
      <xdr:col>15</xdr:col>
      <xdr:colOff>133350</xdr:colOff>
      <xdr:row>80</xdr:row>
      <xdr:rowOff>110243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72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120420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4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10581</xdr:rowOff>
    </xdr:from>
    <xdr:to>
      <xdr:col>11</xdr:col>
      <xdr:colOff>82550</xdr:colOff>
      <xdr:row>80</xdr:row>
      <xdr:rowOff>112181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72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122358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49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146729</xdr:rowOff>
    </xdr:from>
    <xdr:to>
      <xdr:col>7</xdr:col>
      <xdr:colOff>31750</xdr:colOff>
      <xdr:row>80</xdr:row>
      <xdr:rowOff>76879</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69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87056</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460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令和６年度のラスパイレス指数は、令和５年度比較して増減はなかった。今後も福島県の俸給表に準拠していく。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80434</xdr:rowOff>
    </xdr:from>
    <xdr:to>
      <xdr:col>81</xdr:col>
      <xdr:colOff>44450</xdr:colOff>
      <xdr:row>88</xdr:row>
      <xdr:rowOff>80434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1680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17586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19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40216</xdr:rowOff>
    </xdr:from>
    <xdr:to>
      <xdr:col>77</xdr:col>
      <xdr:colOff>44450</xdr:colOff>
      <xdr:row>88</xdr:row>
      <xdr:rowOff>80434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51278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112836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4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111125</xdr:rowOff>
    </xdr:from>
    <xdr:to>
      <xdr:col>72</xdr:col>
      <xdr:colOff>203200</xdr:colOff>
      <xdr:row>88</xdr:row>
      <xdr:rowOff>40216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027275"/>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30691</xdr:rowOff>
    </xdr:from>
    <xdr:to>
      <xdr:col>68</xdr:col>
      <xdr:colOff>152400</xdr:colOff>
      <xdr:row>87</xdr:row>
      <xdr:rowOff>111125</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94684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29634</xdr:rowOff>
    </xdr:from>
    <xdr:to>
      <xdr:col>81</xdr:col>
      <xdr:colOff>95250</xdr:colOff>
      <xdr:row>88</xdr:row>
      <xdr:rowOff>131234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1711</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08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29634</xdr:rowOff>
    </xdr:from>
    <xdr:to>
      <xdr:col>77</xdr:col>
      <xdr:colOff>95250</xdr:colOff>
      <xdr:row>88</xdr:row>
      <xdr:rowOff>131234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116011</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203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160866</xdr:rowOff>
    </xdr:from>
    <xdr:to>
      <xdr:col>73</xdr:col>
      <xdr:colOff>44450</xdr:colOff>
      <xdr:row>88</xdr:row>
      <xdr:rowOff>91016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75793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60325</xdr:rowOff>
    </xdr:from>
    <xdr:to>
      <xdr:col>68</xdr:col>
      <xdr:colOff>203200</xdr:colOff>
      <xdr:row>87</xdr:row>
      <xdr:rowOff>161925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146702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66268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人口減少により前年度と比較して</a:t>
          </a:r>
          <a:r>
            <a:rPr kumimoji="1" lang="en-US" altLang="ja-JP" sz="1300">
              <a:latin typeface="ＭＳ Ｐゴシック" panose="020B0600070205080204" pitchFamily="50" charset="-128"/>
              <a:ea typeface="ＭＳ Ｐゴシック" panose="020B0600070205080204" pitchFamily="50" charset="-128"/>
            </a:rPr>
            <a:t>0.38</a:t>
          </a:r>
          <a:r>
            <a:rPr kumimoji="1" lang="ja-JP" altLang="en-US" sz="1300">
              <a:latin typeface="ＭＳ Ｐゴシック" panose="020B0600070205080204" pitchFamily="50" charset="-128"/>
              <a:ea typeface="ＭＳ Ｐゴシック" panose="020B0600070205080204" pitchFamily="50" charset="-128"/>
            </a:rPr>
            <a:t>人増の</a:t>
          </a:r>
          <a:r>
            <a:rPr kumimoji="1" lang="en-US" altLang="ja-JP" sz="1300">
              <a:latin typeface="ＭＳ Ｐゴシック" panose="020B0600070205080204" pitchFamily="50" charset="-128"/>
              <a:ea typeface="ＭＳ Ｐゴシック" panose="020B0600070205080204" pitchFamily="50" charset="-128"/>
            </a:rPr>
            <a:t>10.76</a:t>
          </a:r>
          <a:r>
            <a:rPr kumimoji="1" lang="ja-JP" altLang="en-US" sz="1300">
              <a:latin typeface="ＭＳ Ｐゴシック" panose="020B0600070205080204" pitchFamily="50" charset="-128"/>
              <a:ea typeface="ＭＳ Ｐゴシック" panose="020B0600070205080204" pitchFamily="50" charset="-128"/>
            </a:rPr>
            <a:t>人となり、類似団体平均から</a:t>
          </a:r>
          <a:r>
            <a:rPr kumimoji="1" lang="en-US" altLang="ja-JP" sz="1300">
              <a:latin typeface="ＭＳ Ｐゴシック" panose="020B0600070205080204" pitchFamily="50" charset="-128"/>
              <a:ea typeface="ＭＳ Ｐゴシック" panose="020B0600070205080204" pitchFamily="50" charset="-128"/>
            </a:rPr>
            <a:t>0.58</a:t>
          </a:r>
          <a:r>
            <a:rPr kumimoji="1" lang="ja-JP" altLang="en-US" sz="1300">
              <a:latin typeface="ＭＳ Ｐゴシック" panose="020B0600070205080204" pitchFamily="50" charset="-128"/>
              <a:ea typeface="ＭＳ Ｐゴシック" panose="020B0600070205080204" pitchFamily="50" charset="-128"/>
            </a:rPr>
            <a:t>人上回る結果となった。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は減少傾向にあるが、住民サービスの多様化や事務の複雑化により、職員一人当たりの業務量は増加している状況にある。今後、大量退職が見込まれることから、業務の効率化を図るとともに、定員適正化計画に基づき職員の採用を計画的に進め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71392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02124"/>
          <a:ext cx="0" cy="14564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43469</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3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71392</xdr:rowOff>
    </xdr:from>
    <xdr:to>
      <xdr:col>81</xdr:col>
      <xdr:colOff>133350</xdr:colOff>
      <xdr:row>67</xdr:row>
      <xdr:rowOff>71392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58238</xdr:rowOff>
    </xdr:from>
    <xdr:to>
      <xdr:col>81</xdr:col>
      <xdr:colOff>44450</xdr:colOff>
      <xdr:row>62</xdr:row>
      <xdr:rowOff>123734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688138"/>
          <a:ext cx="8382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18597</xdr:rowOff>
    </xdr:from>
    <xdr:to>
      <xdr:col>77</xdr:col>
      <xdr:colOff>44450</xdr:colOff>
      <xdr:row>62</xdr:row>
      <xdr:rowOff>58238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648497"/>
          <a:ext cx="889000" cy="3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101328</xdr:rowOff>
    </xdr:from>
    <xdr:to>
      <xdr:col>77</xdr:col>
      <xdr:colOff>95250</xdr:colOff>
      <xdr:row>62</xdr:row>
      <xdr:rowOff>31478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41655</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28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140063</xdr:rowOff>
    </xdr:from>
    <xdr:to>
      <xdr:col>72</xdr:col>
      <xdr:colOff>203200</xdr:colOff>
      <xdr:row>62</xdr:row>
      <xdr:rowOff>18597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598513"/>
          <a:ext cx="88900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99604</xdr:rowOff>
    </xdr:from>
    <xdr:to>
      <xdr:col>73</xdr:col>
      <xdr:colOff>44450</xdr:colOff>
      <xdr:row>62</xdr:row>
      <xdr:rowOff>29754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39931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2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105591</xdr:rowOff>
    </xdr:from>
    <xdr:to>
      <xdr:col>68</xdr:col>
      <xdr:colOff>152400</xdr:colOff>
      <xdr:row>61</xdr:row>
      <xdr:rowOff>140063</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56404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61685</xdr:rowOff>
    </xdr:from>
    <xdr:to>
      <xdr:col>68</xdr:col>
      <xdr:colOff>203200</xdr:colOff>
      <xdr:row>61</xdr:row>
      <xdr:rowOff>163285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2012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8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22044</xdr:rowOff>
    </xdr:from>
    <xdr:to>
      <xdr:col>64</xdr:col>
      <xdr:colOff>152400</xdr:colOff>
      <xdr:row>61</xdr:row>
      <xdr:rowOff>123644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133821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4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72934</xdr:rowOff>
    </xdr:from>
    <xdr:to>
      <xdr:col>81</xdr:col>
      <xdr:colOff>95250</xdr:colOff>
      <xdr:row>63</xdr:row>
      <xdr:rowOff>3084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70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45011</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6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7438</xdr:rowOff>
    </xdr:from>
    <xdr:to>
      <xdr:col>77</xdr:col>
      <xdr:colOff>95250</xdr:colOff>
      <xdr:row>62</xdr:row>
      <xdr:rowOff>109038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63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93815</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723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139247</xdr:rowOff>
    </xdr:from>
    <xdr:to>
      <xdr:col>73</xdr:col>
      <xdr:colOff>44450</xdr:colOff>
      <xdr:row>62</xdr:row>
      <xdr:rowOff>69397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9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54174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684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89263</xdr:rowOff>
    </xdr:from>
    <xdr:to>
      <xdr:col>68</xdr:col>
      <xdr:colOff>203200</xdr:colOff>
      <xdr:row>62</xdr:row>
      <xdr:rowOff>19413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5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4190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634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54791</xdr:rowOff>
    </xdr:from>
    <xdr:to>
      <xdr:col>64</xdr:col>
      <xdr:colOff>152400</xdr:colOff>
      <xdr:row>61</xdr:row>
      <xdr:rowOff>156391</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51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141168</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599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令和６年度決算の実質公債費比率は、３か年平均が令和５年度と比較して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％、単年度が</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％となった。実質公債費比率減少の要因として、起債の新規発行抑制及び令和５年度に行った繰上償還（</a:t>
          </a:r>
          <a:r>
            <a:rPr kumimoji="1" lang="en-US" altLang="ja-JP" sz="1300">
              <a:latin typeface="ＭＳ Ｐゴシック" panose="020B0600070205080204" pitchFamily="50" charset="-128"/>
              <a:ea typeface="ＭＳ Ｐゴシック" panose="020B0600070205080204" pitchFamily="50" charset="-128"/>
            </a:rPr>
            <a:t>19,579</a:t>
          </a:r>
          <a:r>
            <a:rPr kumimoji="1" lang="ja-JP" altLang="en-US" sz="1300">
              <a:latin typeface="ＭＳ Ｐゴシック" panose="020B0600070205080204" pitchFamily="50" charset="-128"/>
              <a:ea typeface="ＭＳ Ｐゴシック" panose="020B0600070205080204" pitchFamily="50" charset="-128"/>
            </a:rPr>
            <a:t>千円）による元利償還金の減少が挙げられる。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順調に実質公債費比率は下がってきているが、全国平均、県平均及び類似団体平均と比較すると、いずれも高い水準にあることが分かる。今後も起債額の上限設定による新規借入の抑制をを図り、地方債残高の縮減を行っていく必要があ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44</xdr:row>
      <xdr:rowOff>165100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89793"/>
          <a:ext cx="0" cy="1319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105833</xdr:rowOff>
    </xdr:from>
    <xdr:to>
      <xdr:col>81</xdr:col>
      <xdr:colOff>44450</xdr:colOff>
      <xdr:row>42</xdr:row>
      <xdr:rowOff>170180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30673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170180</xdr:rowOff>
    </xdr:from>
    <xdr:to>
      <xdr:col>77</xdr:col>
      <xdr:colOff>44450</xdr:colOff>
      <xdr:row>43</xdr:row>
      <xdr:rowOff>38946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37108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154094</xdr:rowOff>
    </xdr:from>
    <xdr:to>
      <xdr:col>77</xdr:col>
      <xdr:colOff>95250</xdr:colOff>
      <xdr:row>42</xdr:row>
      <xdr:rowOff>84244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94421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952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38946</xdr:rowOff>
    </xdr:from>
    <xdr:to>
      <xdr:col>72</xdr:col>
      <xdr:colOff>203200</xdr:colOff>
      <xdr:row>43</xdr:row>
      <xdr:rowOff>95250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41129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154094</xdr:rowOff>
    </xdr:from>
    <xdr:to>
      <xdr:col>73</xdr:col>
      <xdr:colOff>44450</xdr:colOff>
      <xdr:row>42</xdr:row>
      <xdr:rowOff>84244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94421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95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95250</xdr:rowOff>
    </xdr:from>
    <xdr:to>
      <xdr:col>68</xdr:col>
      <xdr:colOff>152400</xdr:colOff>
      <xdr:row>44</xdr:row>
      <xdr:rowOff>20320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4676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110507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27110</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119380</xdr:rowOff>
    </xdr:from>
    <xdr:to>
      <xdr:col>77</xdr:col>
      <xdr:colOff>95250</xdr:colOff>
      <xdr:row>43</xdr:row>
      <xdr:rowOff>49530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34307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159596</xdr:rowOff>
    </xdr:from>
    <xdr:to>
      <xdr:col>73</xdr:col>
      <xdr:colOff>44450</xdr:colOff>
      <xdr:row>43</xdr:row>
      <xdr:rowOff>89746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74523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44450</xdr:rowOff>
    </xdr:from>
    <xdr:to>
      <xdr:col>68</xdr:col>
      <xdr:colOff>203200</xdr:colOff>
      <xdr:row>43</xdr:row>
      <xdr:rowOff>146050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130827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140970</xdr:rowOff>
    </xdr:from>
    <xdr:to>
      <xdr:col>64</xdr:col>
      <xdr:colOff>152400</xdr:colOff>
      <xdr:row>44</xdr:row>
      <xdr:rowOff>71120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55897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令和６年度決算の将来負担比率は、令和５年度と比較して</a:t>
          </a:r>
          <a:r>
            <a:rPr kumimoji="1" lang="en-US" altLang="ja-JP" sz="1200">
              <a:latin typeface="ＭＳ Ｐゴシック" panose="020B0600070205080204" pitchFamily="50" charset="-128"/>
              <a:ea typeface="ＭＳ Ｐゴシック" panose="020B0600070205080204" pitchFamily="50" charset="-128"/>
            </a:rPr>
            <a:t>12.3</a:t>
          </a:r>
          <a:r>
            <a:rPr kumimoji="1" lang="ja-JP" altLang="en-US" sz="1200">
              <a:latin typeface="ＭＳ Ｐゴシック" panose="020B0600070205080204" pitchFamily="50" charset="-128"/>
              <a:ea typeface="ＭＳ Ｐゴシック" panose="020B0600070205080204" pitchFamily="50" charset="-128"/>
            </a:rPr>
            <a:t>ポイント減の</a:t>
          </a:r>
          <a:r>
            <a:rPr kumimoji="1" lang="en-US" altLang="ja-JP" sz="1200">
              <a:latin typeface="ＭＳ Ｐゴシック" panose="020B0600070205080204" pitchFamily="50" charset="-128"/>
              <a:ea typeface="ＭＳ Ｐゴシック" panose="020B0600070205080204" pitchFamily="50" charset="-128"/>
            </a:rPr>
            <a:t>12.2</a:t>
          </a:r>
          <a:r>
            <a:rPr kumimoji="1" lang="ja-JP" altLang="en-US" sz="1200">
              <a:latin typeface="ＭＳ Ｐゴシック" panose="020B0600070205080204" pitchFamily="50" charset="-128"/>
              <a:ea typeface="ＭＳ Ｐゴシック" panose="020B0600070205080204" pitchFamily="50" charset="-128"/>
            </a:rPr>
            <a:t>％となった。繰上償還（</a:t>
          </a:r>
          <a:r>
            <a:rPr kumimoji="1" lang="en-US" altLang="ja-JP" sz="1200">
              <a:latin typeface="ＭＳ Ｐゴシック" panose="020B0600070205080204" pitchFamily="50" charset="-128"/>
              <a:ea typeface="ＭＳ Ｐゴシック" panose="020B0600070205080204" pitchFamily="50" charset="-128"/>
            </a:rPr>
            <a:t>171,600</a:t>
          </a:r>
          <a:r>
            <a:rPr kumimoji="1" lang="ja-JP" altLang="en-US" sz="1200">
              <a:latin typeface="ＭＳ Ｐゴシック" panose="020B0600070205080204" pitchFamily="50" charset="-128"/>
              <a:ea typeface="ＭＳ Ｐゴシック" panose="020B0600070205080204" pitchFamily="50" charset="-128"/>
            </a:rPr>
            <a:t>千円）を行ったことによる地方債現在高の減少、公債費の減等による基準財政需要額算入見込額の減少（▲</a:t>
          </a:r>
          <a:r>
            <a:rPr kumimoji="1" lang="en-US" altLang="ja-JP" sz="1200">
              <a:latin typeface="ＭＳ Ｐゴシック" panose="020B0600070205080204" pitchFamily="50" charset="-128"/>
              <a:ea typeface="ＭＳ Ｐゴシック" panose="020B0600070205080204" pitchFamily="50" charset="-128"/>
            </a:rPr>
            <a:t>533,258</a:t>
          </a:r>
          <a:r>
            <a:rPr kumimoji="1" lang="ja-JP" altLang="en-US" sz="1200">
              <a:latin typeface="ＭＳ Ｐゴシック" panose="020B0600070205080204" pitchFamily="50" charset="-128"/>
              <a:ea typeface="ＭＳ Ｐゴシック" panose="020B0600070205080204" pitchFamily="50" charset="-128"/>
            </a:rPr>
            <a:t>千円）、普通交付税等増加による標準財政規模の増加（</a:t>
          </a:r>
          <a:r>
            <a:rPr kumimoji="1" lang="en-US" altLang="ja-JP" sz="1200">
              <a:latin typeface="ＭＳ Ｐゴシック" panose="020B0600070205080204" pitchFamily="50" charset="-128"/>
              <a:ea typeface="ＭＳ Ｐゴシック" panose="020B0600070205080204" pitchFamily="50" charset="-128"/>
            </a:rPr>
            <a:t>35,162</a:t>
          </a:r>
          <a:r>
            <a:rPr kumimoji="1" lang="ja-JP" altLang="en-US" sz="1200">
              <a:latin typeface="ＭＳ Ｐゴシック" panose="020B0600070205080204" pitchFamily="50" charset="-128"/>
              <a:ea typeface="ＭＳ Ｐゴシック" panose="020B0600070205080204" pitchFamily="50" charset="-128"/>
            </a:rPr>
            <a:t>千円）などが要因として挙げられる。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から順調に改善してきているが、全国平均、県平均及び類似団体平均と比較すると、いずれも令和５年度同様高い水準にあることが分かる。今後も計画的な基金積立や、起債額の上限設定による地方債残高の縮減を行っていく必要があ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71846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30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43923</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1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71846</xdr:rowOff>
    </xdr:from>
    <xdr:to>
      <xdr:col>81</xdr:col>
      <xdr:colOff>133350</xdr:colOff>
      <xdr:row>22</xdr:row>
      <xdr:rowOff>71846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4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123190</xdr:rowOff>
    </xdr:from>
    <xdr:to>
      <xdr:col>81</xdr:col>
      <xdr:colOff>44450</xdr:colOff>
      <xdr:row>15</xdr:row>
      <xdr:rowOff>163739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523490"/>
          <a:ext cx="838200" cy="21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163739</xdr:rowOff>
    </xdr:from>
    <xdr:to>
      <xdr:col>77</xdr:col>
      <xdr:colOff>44450</xdr:colOff>
      <xdr:row>17</xdr:row>
      <xdr:rowOff>29391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2735489"/>
          <a:ext cx="889000" cy="20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29391</xdr:rowOff>
    </xdr:from>
    <xdr:to>
      <xdr:col>72</xdr:col>
      <xdr:colOff>203200</xdr:colOff>
      <xdr:row>18</xdr:row>
      <xdr:rowOff>73388</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944041"/>
          <a:ext cx="889000" cy="21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73388</xdr:rowOff>
    </xdr:from>
    <xdr:to>
      <xdr:col>68</xdr:col>
      <xdr:colOff>152400</xdr:colOff>
      <xdr:row>19</xdr:row>
      <xdr:rowOff>167368</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3159488"/>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94796</xdr:rowOff>
    </xdr:from>
    <xdr:to>
      <xdr:col>64</xdr:col>
      <xdr:colOff>152400</xdr:colOff>
      <xdr:row>15</xdr:row>
      <xdr:rowOff>24946</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4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35123</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26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4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44467</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44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112939</xdr:rowOff>
    </xdr:from>
    <xdr:to>
      <xdr:col>77</xdr:col>
      <xdr:colOff>95250</xdr:colOff>
      <xdr:row>16</xdr:row>
      <xdr:rowOff>43089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68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27866</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771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150041</xdr:rowOff>
    </xdr:from>
    <xdr:to>
      <xdr:col>73</xdr:col>
      <xdr:colOff>44450</xdr:colOff>
      <xdr:row>17</xdr:row>
      <xdr:rowOff>80191</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89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64968</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979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22588</xdr:rowOff>
    </xdr:from>
    <xdr:to>
      <xdr:col>68</xdr:col>
      <xdr:colOff>203200</xdr:colOff>
      <xdr:row>18</xdr:row>
      <xdr:rowOff>124188</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310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108965</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319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116568</xdr:rowOff>
    </xdr:from>
    <xdr:to>
      <xdr:col>64</xdr:col>
      <xdr:colOff>152400</xdr:colOff>
      <xdr:row>20</xdr:row>
      <xdr:rowOff>46718</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337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31495</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346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14,217
14,090
91.59
9,860,119
9,287,602
556,808
5,260,011
5,163,204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令和６年度の人件費は、令和５年度と比較して</a:t>
          </a:r>
          <a:r>
            <a:rPr kumimoji="1" lang="en-US" altLang="ja-JP" sz="1300">
              <a:latin typeface="ＭＳ Ｐゴシック" panose="020B0600070205080204" pitchFamily="50" charset="-128"/>
              <a:ea typeface="ＭＳ Ｐゴシック" panose="020B0600070205080204" pitchFamily="50" charset="-128"/>
            </a:rPr>
            <a:t>119,679</a:t>
          </a:r>
          <a:r>
            <a:rPr kumimoji="1" lang="ja-JP" altLang="en-US" sz="1300">
              <a:latin typeface="ＭＳ Ｐゴシック" panose="020B0600070205080204" pitchFamily="50" charset="-128"/>
              <a:ea typeface="ＭＳ Ｐゴシック" panose="020B0600070205080204" pitchFamily="50" charset="-128"/>
            </a:rPr>
            <a:t>千円増の</a:t>
          </a:r>
          <a:r>
            <a:rPr kumimoji="1" lang="en-US" altLang="ja-JP" sz="1300">
              <a:latin typeface="ＭＳ Ｐゴシック" panose="020B0600070205080204" pitchFamily="50" charset="-128"/>
              <a:ea typeface="ＭＳ Ｐゴシック" panose="020B0600070205080204" pitchFamily="50" charset="-128"/>
            </a:rPr>
            <a:t>1,663,899</a:t>
          </a:r>
          <a:r>
            <a:rPr kumimoji="1" lang="ja-JP" altLang="en-US" sz="1300">
              <a:latin typeface="ＭＳ Ｐゴシック" panose="020B0600070205080204" pitchFamily="50" charset="-128"/>
              <a:ea typeface="ＭＳ Ｐゴシック" panose="020B0600070205080204" pitchFamily="50" charset="-128"/>
            </a:rPr>
            <a:t>千円となった。人件費が増加した要因として、令和６年度に行われた福島県人事委員会勧告に基づく県職員給与改定に準拠した給与改定が挙げられる。比率については令和５年度と比較して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24.8</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職員の大量退職を見据え、定員適正化計画に基づき職員数の適正化を図っていく。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120142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92219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120142</xdr:rowOff>
    </xdr:from>
    <xdr:to>
      <xdr:col>24</xdr:col>
      <xdr:colOff>114300</xdr:colOff>
      <xdr:row>41</xdr:row>
      <xdr:rowOff>120142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159004</xdr:rowOff>
    </xdr:from>
    <xdr:to>
      <xdr:col>24</xdr:col>
      <xdr:colOff>25400</xdr:colOff>
      <xdr:row>37</xdr:row>
      <xdr:rowOff>60706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3120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159004</xdr:rowOff>
    </xdr:from>
    <xdr:to>
      <xdr:col>19</xdr:col>
      <xdr:colOff>187325</xdr:colOff>
      <xdr:row>37</xdr:row>
      <xdr:rowOff>56134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3120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56134</xdr:rowOff>
    </xdr:from>
    <xdr:to>
      <xdr:col>15</xdr:col>
      <xdr:colOff>98425</xdr:colOff>
      <xdr:row>37</xdr:row>
      <xdr:rowOff>60706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997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42418</xdr:rowOff>
    </xdr:from>
    <xdr:to>
      <xdr:col>11</xdr:col>
      <xdr:colOff>9525</xdr:colOff>
      <xdr:row>37</xdr:row>
      <xdr:rowOff>60706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86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62484</xdr:rowOff>
    </xdr:from>
    <xdr:to>
      <xdr:col>11</xdr:col>
      <xdr:colOff>60325</xdr:colOff>
      <xdr:row>36</xdr:row>
      <xdr:rowOff>164084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2811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153433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108204</xdr:rowOff>
    </xdr:from>
    <xdr:to>
      <xdr:col>20</xdr:col>
      <xdr:colOff>38100</xdr:colOff>
      <xdr:row>37</xdr:row>
      <xdr:rowOff>38354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5334</xdr:rowOff>
    </xdr:from>
    <xdr:to>
      <xdr:col>15</xdr:col>
      <xdr:colOff>149225</xdr:colOff>
      <xdr:row>37</xdr:row>
      <xdr:rowOff>106934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9906</xdr:rowOff>
    </xdr:from>
    <xdr:to>
      <xdr:col>11</xdr:col>
      <xdr:colOff>60325</xdr:colOff>
      <xdr:row>37</xdr:row>
      <xdr:rowOff>111506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96283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令和６年度の物件費は、ふるさと納税寄付増額に伴う関連経費の増額や、人件費等・物価高騰による委託費の増額、学校給食センターの賄材料費の増額等で、令和５年度と比較して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ポイント増の</a:t>
          </a:r>
          <a:r>
            <a:rPr kumimoji="1" lang="en-US" altLang="ja-JP" sz="1300">
              <a:solidFill>
                <a:schemeClr val="tx1"/>
              </a:solidFill>
              <a:latin typeface="ＭＳ Ｐゴシック" panose="020B0600070205080204" pitchFamily="50" charset="-128"/>
              <a:ea typeface="ＭＳ Ｐゴシック" panose="020B0600070205080204" pitchFamily="50" charset="-128"/>
            </a:rPr>
            <a:t>12.7</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　</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今後も物価高騰等による物件費の増加が見込まれることから、引き続き委託内容の精査や事業の取捨選択を行い、効率的・効果的な行財政運営に努めていく。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31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29029</xdr:rowOff>
    </xdr:from>
    <xdr:to>
      <xdr:col>82</xdr:col>
      <xdr:colOff>107950</xdr:colOff>
      <xdr:row>14</xdr:row>
      <xdr:rowOff>170543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429329"/>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42834</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29029</xdr:rowOff>
    </xdr:from>
    <xdr:to>
      <xdr:col>78</xdr:col>
      <xdr:colOff>69850</xdr:colOff>
      <xdr:row>14</xdr:row>
      <xdr:rowOff>29029</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293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113591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5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29029</xdr:rowOff>
    </xdr:from>
    <xdr:to>
      <xdr:col>73</xdr:col>
      <xdr:colOff>180975</xdr:colOff>
      <xdr:row>14</xdr:row>
      <xdr:rowOff>72571</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4293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70048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18143</xdr:rowOff>
    </xdr:from>
    <xdr:to>
      <xdr:col>69</xdr:col>
      <xdr:colOff>92075</xdr:colOff>
      <xdr:row>14</xdr:row>
      <xdr:rowOff>72571</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4184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132641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46264</xdr:rowOff>
    </xdr:from>
    <xdr:to>
      <xdr:col>65</xdr:col>
      <xdr:colOff>53975</xdr:colOff>
      <xdr:row>15</xdr:row>
      <xdr:rowOff>147864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132641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119743</xdr:rowOff>
    </xdr:from>
    <xdr:to>
      <xdr:col>82</xdr:col>
      <xdr:colOff>158750</xdr:colOff>
      <xdr:row>15</xdr:row>
      <xdr:rowOff>49893</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136270</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149679</xdr:rowOff>
    </xdr:from>
    <xdr:to>
      <xdr:col>78</xdr:col>
      <xdr:colOff>120650</xdr:colOff>
      <xdr:row>14</xdr:row>
      <xdr:rowOff>79829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90006</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149679</xdr:rowOff>
    </xdr:from>
    <xdr:to>
      <xdr:col>74</xdr:col>
      <xdr:colOff>31750</xdr:colOff>
      <xdr:row>14</xdr:row>
      <xdr:rowOff>79829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90006</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21771</xdr:rowOff>
    </xdr:from>
    <xdr:to>
      <xdr:col>69</xdr:col>
      <xdr:colOff>142875</xdr:colOff>
      <xdr:row>14</xdr:row>
      <xdr:rowOff>123371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133548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138793</xdr:rowOff>
    </xdr:from>
    <xdr:to>
      <xdr:col>65</xdr:col>
      <xdr:colOff>53975</xdr:colOff>
      <xdr:row>14</xdr:row>
      <xdr:rowOff>68943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79120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令和６年度の扶助費は、令和５年度と比較して</a:t>
          </a:r>
          <a:r>
            <a:rPr kumimoji="1" lang="en-US" altLang="ja-JP" sz="1300">
              <a:latin typeface="ＭＳ Ｐゴシック" panose="020B0600070205080204" pitchFamily="50" charset="-128"/>
              <a:ea typeface="ＭＳ Ｐゴシック" panose="020B0600070205080204" pitchFamily="50" charset="-128"/>
            </a:rPr>
            <a:t>53,899</a:t>
          </a:r>
          <a:r>
            <a:rPr kumimoji="1" lang="ja-JP" altLang="en-US" sz="1300">
              <a:latin typeface="ＭＳ Ｐゴシック" panose="020B0600070205080204" pitchFamily="50" charset="-128"/>
              <a:ea typeface="ＭＳ Ｐゴシック" panose="020B0600070205080204" pitchFamily="50" charset="-128"/>
            </a:rPr>
            <a:t>千円減の</a:t>
          </a:r>
          <a:r>
            <a:rPr kumimoji="1" lang="en-US" altLang="ja-JP" sz="1300">
              <a:latin typeface="ＭＳ Ｐゴシック" panose="020B0600070205080204" pitchFamily="50" charset="-128"/>
              <a:ea typeface="ＭＳ Ｐゴシック" panose="020B0600070205080204" pitchFamily="50" charset="-128"/>
            </a:rPr>
            <a:t>688,505</a:t>
          </a:r>
          <a:r>
            <a:rPr kumimoji="1" lang="ja-JP" altLang="en-US" sz="1300">
              <a:latin typeface="ＭＳ Ｐゴシック" panose="020B0600070205080204" pitchFamily="50" charset="-128"/>
              <a:ea typeface="ＭＳ Ｐゴシック" panose="020B0600070205080204" pitchFamily="50" charset="-128"/>
            </a:rPr>
            <a:t>千円となった。扶助費が減少した要因として、令和５年度に実施した住民税非課税世帯等臨時特別支援事業が令和６年度には無かったことことが挙げられる。比率について、令和５年度と比較して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全国平均、県平均及び類似団体平均と比較すると、いずれも低い状況にあることから、引き続き予防事業を推進し、疾病の重度化防止に努め、経常的な扶助費の支出を抑制していく。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12700</xdr:rowOff>
    </xdr:from>
    <xdr:to>
      <xdr:col>24</xdr:col>
      <xdr:colOff>25400</xdr:colOff>
      <xdr:row>52</xdr:row>
      <xdr:rowOff>61685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89281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322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45357</xdr:rowOff>
    </xdr:from>
    <xdr:to>
      <xdr:col>19</xdr:col>
      <xdr:colOff>187325</xdr:colOff>
      <xdr:row>52</xdr:row>
      <xdr:rowOff>61685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89607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59872</xdr:rowOff>
    </xdr:from>
    <xdr:to>
      <xdr:col>20</xdr:col>
      <xdr:colOff>38100</xdr:colOff>
      <xdr:row>54</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146249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04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12700</xdr:rowOff>
    </xdr:from>
    <xdr:to>
      <xdr:col>15</xdr:col>
      <xdr:colOff>98425</xdr:colOff>
      <xdr:row>52</xdr:row>
      <xdr:rowOff>45357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8928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166007</xdr:rowOff>
    </xdr:from>
    <xdr:to>
      <xdr:col>15</xdr:col>
      <xdr:colOff>149225</xdr:colOff>
      <xdr:row>54</xdr:row>
      <xdr:rowOff>96157</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25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80934</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3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12700</xdr:rowOff>
    </xdr:from>
    <xdr:to>
      <xdr:col>11</xdr:col>
      <xdr:colOff>9525</xdr:colOff>
      <xdr:row>52</xdr:row>
      <xdr:rowOff>94343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89281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149678</xdr:rowOff>
    </xdr:from>
    <xdr:to>
      <xdr:col>11</xdr:col>
      <xdr:colOff>60325</xdr:colOff>
      <xdr:row>54</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48277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51</xdr:row>
      <xdr:rowOff>133350</xdr:rowOff>
    </xdr:from>
    <xdr:to>
      <xdr:col>24</xdr:col>
      <xdr:colOff>76200</xdr:colOff>
      <xdr:row>52</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887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41927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10885</xdr:rowOff>
    </xdr:from>
    <xdr:to>
      <xdr:col>20</xdr:col>
      <xdr:colOff>38100</xdr:colOff>
      <xdr:row>52</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89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50</xdr:row>
      <xdr:rowOff>122662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69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51</xdr:row>
      <xdr:rowOff>166007</xdr:rowOff>
    </xdr:from>
    <xdr:to>
      <xdr:col>15</xdr:col>
      <xdr:colOff>149225</xdr:colOff>
      <xdr:row>52</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890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50</xdr:row>
      <xdr:rowOff>106334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67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51</xdr:row>
      <xdr:rowOff>133350</xdr:rowOff>
    </xdr:from>
    <xdr:to>
      <xdr:col>11</xdr:col>
      <xdr:colOff>60325</xdr:colOff>
      <xdr:row>52</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887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50</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64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43543</xdr:rowOff>
    </xdr:from>
    <xdr:to>
      <xdr:col>6</xdr:col>
      <xdr:colOff>171450</xdr:colOff>
      <xdr:row>52</xdr:row>
      <xdr:rowOff>145143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895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50</xdr:row>
      <xdr:rowOff>155320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72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40">
              <a:solidFill>
                <a:schemeClr val="tx1"/>
              </a:solidFill>
              <a:latin typeface="ＭＳ Ｐゴシック" panose="020B0600070205080204" pitchFamily="50" charset="-128"/>
              <a:ea typeface="ＭＳ Ｐゴシック" panose="020B0600070205080204" pitchFamily="50" charset="-128"/>
            </a:rPr>
            <a:t>　令和６年度は令和５年度と比較して、積立金の増額等があったものの、下水道事業特別会計及び農業集落排水事業特別会計が公営企業会計に移行したことによる繰出金の減額により、</a:t>
          </a:r>
          <a:r>
            <a:rPr kumimoji="1" lang="en-US" altLang="ja-JP" sz="1140">
              <a:solidFill>
                <a:schemeClr val="tx1"/>
              </a:solidFill>
              <a:latin typeface="ＭＳ Ｐゴシック" panose="020B0600070205080204" pitchFamily="50" charset="-128"/>
              <a:ea typeface="ＭＳ Ｐゴシック" panose="020B0600070205080204" pitchFamily="50" charset="-128"/>
            </a:rPr>
            <a:t>4.0</a:t>
          </a:r>
          <a:r>
            <a:rPr kumimoji="1" lang="ja-JP" altLang="en-US" sz="1140">
              <a:solidFill>
                <a:schemeClr val="tx1"/>
              </a:solidFill>
              <a:latin typeface="ＭＳ Ｐゴシック" panose="020B0600070205080204" pitchFamily="50" charset="-128"/>
              <a:ea typeface="ＭＳ Ｐゴシック" panose="020B0600070205080204" pitchFamily="50" charset="-128"/>
            </a:rPr>
            <a:t>ポイント減の</a:t>
          </a:r>
          <a:r>
            <a:rPr kumimoji="1" lang="en-US" altLang="ja-JP" sz="1140">
              <a:solidFill>
                <a:schemeClr val="tx1"/>
              </a:solidFill>
              <a:latin typeface="ＭＳ Ｐゴシック" panose="020B0600070205080204" pitchFamily="50" charset="-128"/>
              <a:ea typeface="ＭＳ Ｐゴシック" panose="020B0600070205080204" pitchFamily="50" charset="-128"/>
            </a:rPr>
            <a:t>9.9</a:t>
          </a:r>
          <a:r>
            <a:rPr kumimoji="1" lang="ja-JP" altLang="en-US" sz="1140">
              <a:solidFill>
                <a:schemeClr val="tx1"/>
              </a:solidFill>
              <a:latin typeface="ＭＳ Ｐゴシック" panose="020B0600070205080204" pitchFamily="50" charset="-128"/>
              <a:ea typeface="ＭＳ Ｐゴシック" panose="020B0600070205080204" pitchFamily="50" charset="-128"/>
            </a:rPr>
            <a:t>％となった。</a:t>
          </a:r>
          <a:endParaRPr kumimoji="1" lang="en-US" altLang="ja-JP" sz="114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40">
              <a:solidFill>
                <a:schemeClr val="tx1"/>
              </a:solidFill>
              <a:latin typeface="ＭＳ Ｐゴシック" panose="020B0600070205080204" pitchFamily="50" charset="-128"/>
              <a:ea typeface="ＭＳ Ｐゴシック" panose="020B0600070205080204" pitchFamily="50" charset="-128"/>
            </a:rPr>
            <a:t>　坂下東第一土地区画整理事業ついて、事業の有効性や採算性の観点から事業計画の見直し等を行い、繰出金の抑制を図っていく。また、少子高齢化の影響で、医療給付や介護給付等が増えていく見込であるため、予防事業の推進等で給付費の適正化に努め、繰出金の抑制を図っていく。</a:t>
          </a:r>
          <a:endParaRPr kumimoji="1" lang="en-US" altLang="ja-JP" sz="114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22015"/>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61685</xdr:rowOff>
    </xdr:from>
    <xdr:to>
      <xdr:col>82</xdr:col>
      <xdr:colOff>107950</xdr:colOff>
      <xdr:row>60</xdr:row>
      <xdr:rowOff>29028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662885"/>
          <a:ext cx="838200" cy="65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xdr:rowOff>
    </xdr:from>
    <xdr:to>
      <xdr:col>78</xdr:col>
      <xdr:colOff>69850</xdr:colOff>
      <xdr:row>60</xdr:row>
      <xdr:rowOff>29028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2997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68035</xdr:rowOff>
    </xdr:from>
    <xdr:to>
      <xdr:col>78</xdr:col>
      <xdr:colOff>120650</xdr:colOff>
      <xdr:row>59</xdr:row>
      <xdr:rowOff>169635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8362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52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20865</xdr:rowOff>
    </xdr:from>
    <xdr:to>
      <xdr:col>73</xdr:col>
      <xdr:colOff>180975</xdr:colOff>
      <xdr:row>60</xdr:row>
      <xdr:rowOff>12700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1364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100693</xdr:rowOff>
    </xdr:from>
    <xdr:to>
      <xdr:col>74</xdr:col>
      <xdr:colOff>31750</xdr:colOff>
      <xdr:row>60</xdr:row>
      <xdr:rowOff>30843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41020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8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20865</xdr:rowOff>
    </xdr:from>
    <xdr:to>
      <xdr:col>69</xdr:col>
      <xdr:colOff>92075</xdr:colOff>
      <xdr:row>59</xdr:row>
      <xdr:rowOff>102507</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1364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133350</xdr:rowOff>
    </xdr:from>
    <xdr:to>
      <xdr:col>69</xdr:col>
      <xdr:colOff>142875</xdr:colOff>
      <xdr:row>60</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166007</xdr:rowOff>
    </xdr:from>
    <xdr:to>
      <xdr:col>65</xdr:col>
      <xdr:colOff>53975</xdr:colOff>
      <xdr:row>60</xdr:row>
      <xdr:rowOff>96157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28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80934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10885</xdr:rowOff>
    </xdr:from>
    <xdr:to>
      <xdr:col>82</xdr:col>
      <xdr:colOff>158750</xdr:colOff>
      <xdr:row>56</xdr:row>
      <xdr:rowOff>112485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27412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5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149678</xdr:rowOff>
    </xdr:from>
    <xdr:to>
      <xdr:col>78</xdr:col>
      <xdr:colOff>120650</xdr:colOff>
      <xdr:row>60</xdr:row>
      <xdr:rowOff>79828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64605</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35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141515</xdr:rowOff>
    </xdr:from>
    <xdr:to>
      <xdr:col>69</xdr:col>
      <xdr:colOff>142875</xdr:colOff>
      <xdr:row>59</xdr:row>
      <xdr:rowOff>71665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81842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51707</xdr:rowOff>
    </xdr:from>
    <xdr:to>
      <xdr:col>65</xdr:col>
      <xdr:colOff>53975</xdr:colOff>
      <xdr:row>59</xdr:row>
      <xdr:rowOff>153307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163484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3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令和６年度の補助費等は、下水道事業特別会計及び農業集落排水事業特別会計が公営企業会計に移行したことによる諸支出金の増額等が影響し、令和５年度と比較して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4.1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ポイント増の</a:t>
          </a:r>
          <a:r>
            <a:rPr kumimoji="1" lang="en-US" altLang="ja-JP" sz="1300">
              <a:solidFill>
                <a:schemeClr val="tx1"/>
              </a:solidFill>
              <a:latin typeface="ＭＳ Ｐゴシック" panose="020B0600070205080204" pitchFamily="50" charset="-128"/>
              <a:ea typeface="ＭＳ Ｐゴシック" panose="020B0600070205080204" pitchFamily="50" charset="-128"/>
            </a:rPr>
            <a:t>15.1</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全国平均、県平均、類似団体平均と比較すると低い状況にあるが、公営企業会計への補助金や、関係施設の新設工事等による一部事務組合への負担金等が増加する見込みであり、今後も事業内容を精査しながら経費の縮減に努めていく。</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0580"/>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37</xdr:row>
      <xdr:rowOff>74422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30620"/>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36847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58420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07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17272</xdr:rowOff>
    </xdr:from>
    <xdr:to>
      <xdr:col>73</xdr:col>
      <xdr:colOff>180975</xdr:colOff>
      <xdr:row>36</xdr:row>
      <xdr:rowOff>35560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1894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17272</xdr:rowOff>
    </xdr:from>
    <xdr:to>
      <xdr:col>69</xdr:col>
      <xdr:colOff>92075</xdr:colOff>
      <xdr:row>36</xdr:row>
      <xdr:rowOff>35560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894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40149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1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137922</xdr:rowOff>
    </xdr:from>
    <xdr:to>
      <xdr:col>69</xdr:col>
      <xdr:colOff>142875</xdr:colOff>
      <xdr:row>36</xdr:row>
      <xdr:rowOff>68072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令和６年度の公債費は、令和５年度と比較して</a:t>
          </a:r>
          <a:r>
            <a:rPr kumimoji="1" lang="en-US" altLang="ja-JP" sz="1200">
              <a:solidFill>
                <a:schemeClr val="tx1"/>
              </a:solidFill>
              <a:latin typeface="ＭＳ Ｐゴシック" panose="020B0600070205080204" pitchFamily="50" charset="-128"/>
              <a:ea typeface="ＭＳ Ｐゴシック" panose="020B0600070205080204" pitchFamily="50" charset="-128"/>
            </a:rPr>
            <a:t>1.0</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ポイント増の</a:t>
          </a:r>
          <a:r>
            <a:rPr kumimoji="1" lang="en-US" altLang="ja-JP" sz="1200">
              <a:solidFill>
                <a:schemeClr val="tx1"/>
              </a:solidFill>
              <a:latin typeface="ＭＳ Ｐゴシック" panose="020B0600070205080204" pitchFamily="50" charset="-128"/>
              <a:ea typeface="ＭＳ Ｐゴシック" panose="020B0600070205080204" pitchFamily="50" charset="-128"/>
            </a:rPr>
            <a:t>21.7</a:t>
          </a:r>
          <a:r>
            <a:rPr kumimoji="1" lang="ja-JP" altLang="en-US" sz="1200">
              <a:solidFill>
                <a:schemeClr val="tx1"/>
              </a:solidFill>
              <a:latin typeface="ＭＳ Ｐゴシック" panose="020B0600070205080204" pitchFamily="50" charset="-128"/>
              <a:ea typeface="ＭＳ Ｐゴシック" panose="020B0600070205080204" pitchFamily="50" charset="-128"/>
            </a:rPr>
            <a:t>％となった。全国平均、県平均及び類似団体平均と比較すると、いずれも非常に高い状況にある。経常収支比率が増加した理由としては繰上償還（</a:t>
          </a:r>
          <a:r>
            <a:rPr kumimoji="1" lang="en-US" altLang="ja-JP" sz="1200">
              <a:solidFill>
                <a:schemeClr val="tx1"/>
              </a:solidFill>
              <a:latin typeface="ＭＳ Ｐゴシック" panose="020B0600070205080204" pitchFamily="50" charset="-128"/>
              <a:ea typeface="ＭＳ Ｐゴシック" panose="020B0600070205080204" pitchFamily="50" charset="-128"/>
            </a:rPr>
            <a:t>171,600</a:t>
          </a:r>
          <a:r>
            <a:rPr kumimoji="1" lang="ja-JP" altLang="en-US" sz="1200">
              <a:solidFill>
                <a:schemeClr val="tx1"/>
              </a:solidFill>
              <a:latin typeface="ＭＳ Ｐゴシック" panose="020B0600070205080204" pitchFamily="50" charset="-128"/>
              <a:ea typeface="ＭＳ Ｐゴシック" panose="020B0600070205080204" pitchFamily="50" charset="-128"/>
            </a:rPr>
            <a:t>千円）を行ったことが挙げられ、これまでの借入抑制と定期的な繰上償還の実施により、令和７年度からは公債費の減が見込まれる。</a:t>
          </a:r>
          <a:endParaRPr kumimoji="1" lang="en-US" altLang="ja-JP" sz="12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今後も継続した財政健全化のために、特殊事情分を除いて起債の新規発行の抑制を図り、公債費の縮減に努めていく。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98425</xdr:rowOff>
    </xdr:from>
    <xdr:to>
      <xdr:col>24</xdr:col>
      <xdr:colOff>25400</xdr:colOff>
      <xdr:row>81</xdr:row>
      <xdr:rowOff>52705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8572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24782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1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52705</xdr:rowOff>
    </xdr:from>
    <xdr:to>
      <xdr:col>24</xdr:col>
      <xdr:colOff>114300</xdr:colOff>
      <xdr:row>81</xdr:row>
      <xdr:rowOff>52705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94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13352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2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98425</xdr:rowOff>
    </xdr:from>
    <xdr:to>
      <xdr:col>24</xdr:col>
      <xdr:colOff>114300</xdr:colOff>
      <xdr:row>74</xdr:row>
      <xdr:rowOff>98425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8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167005</xdr:rowOff>
    </xdr:from>
    <xdr:to>
      <xdr:col>24</xdr:col>
      <xdr:colOff>25400</xdr:colOff>
      <xdr:row>81</xdr:row>
      <xdr:rowOff>52705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88300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121302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322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104775</xdr:rowOff>
    </xdr:from>
    <xdr:to>
      <xdr:col>24</xdr:col>
      <xdr:colOff>76200</xdr:colOff>
      <xdr:row>79</xdr:row>
      <xdr:rowOff>34925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167005</xdr:rowOff>
    </xdr:from>
    <xdr:to>
      <xdr:col>19</xdr:col>
      <xdr:colOff>187325</xdr:colOff>
      <xdr:row>81</xdr:row>
      <xdr:rowOff>18414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88300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127636</xdr:rowOff>
    </xdr:from>
    <xdr:to>
      <xdr:col>20</xdr:col>
      <xdr:colOff>38100</xdr:colOff>
      <xdr:row>79</xdr:row>
      <xdr:rowOff>57786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67963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69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144145</xdr:rowOff>
    </xdr:from>
    <xdr:to>
      <xdr:col>15</xdr:col>
      <xdr:colOff>98425</xdr:colOff>
      <xdr:row>81</xdr:row>
      <xdr:rowOff>18414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86014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156211</xdr:rowOff>
    </xdr:from>
    <xdr:to>
      <xdr:col>15</xdr:col>
      <xdr:colOff>149225</xdr:colOff>
      <xdr:row>79</xdr:row>
      <xdr:rowOff>86361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96538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29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144145</xdr:rowOff>
    </xdr:from>
    <xdr:to>
      <xdr:col>11</xdr:col>
      <xdr:colOff>9525</xdr:colOff>
      <xdr:row>81</xdr:row>
      <xdr:rowOff>81280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86014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127636</xdr:rowOff>
    </xdr:from>
    <xdr:to>
      <xdr:col>11</xdr:col>
      <xdr:colOff>60325</xdr:colOff>
      <xdr:row>79</xdr:row>
      <xdr:rowOff>57786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67963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6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13336</xdr:rowOff>
    </xdr:from>
    <xdr:to>
      <xdr:col>6</xdr:col>
      <xdr:colOff>171450</xdr:colOff>
      <xdr:row>79</xdr:row>
      <xdr:rowOff>114936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125113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1905</xdr:rowOff>
    </xdr:from>
    <xdr:to>
      <xdr:col>24</xdr:col>
      <xdr:colOff>76200</xdr:colOff>
      <xdr:row>81</xdr:row>
      <xdr:rowOff>103505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88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81932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797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116205</xdr:rowOff>
    </xdr:from>
    <xdr:to>
      <xdr:col>20</xdr:col>
      <xdr:colOff>38100</xdr:colOff>
      <xdr:row>81</xdr:row>
      <xdr:rowOff>46355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83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31132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918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139064</xdr:rowOff>
    </xdr:from>
    <xdr:to>
      <xdr:col>15</xdr:col>
      <xdr:colOff>149225</xdr:colOff>
      <xdr:row>81</xdr:row>
      <xdr:rowOff>69214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85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53991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94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93345</xdr:rowOff>
    </xdr:from>
    <xdr:to>
      <xdr:col>11</xdr:col>
      <xdr:colOff>60325</xdr:colOff>
      <xdr:row>81</xdr:row>
      <xdr:rowOff>23495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80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8272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895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30480</xdr:rowOff>
    </xdr:from>
    <xdr:to>
      <xdr:col>6</xdr:col>
      <xdr:colOff>171450</xdr:colOff>
      <xdr:row>81</xdr:row>
      <xdr:rowOff>132080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91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116857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400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令和６年度の公債費以外について、人件費や物件費、補助費等の経常経費が増加や、経常収入である地方税の減少等が影響し、</a:t>
          </a:r>
          <a:r>
            <a:rPr kumimoji="1" lang="en-US" altLang="ja-JP" sz="1300">
              <a:solidFill>
                <a:schemeClr val="tx1"/>
              </a:solidFill>
              <a:latin typeface="ＭＳ Ｐゴシック" panose="020B0600070205080204" pitchFamily="50" charset="-128"/>
              <a:ea typeface="ＭＳ Ｐゴシック" panose="020B0600070205080204" pitchFamily="50" charset="-128"/>
            </a:rPr>
            <a:t>2.7</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ポイント増の</a:t>
          </a:r>
          <a:r>
            <a:rPr kumimoji="1" lang="en-US" altLang="ja-JP" sz="1300">
              <a:solidFill>
                <a:schemeClr val="tx1"/>
              </a:solidFill>
              <a:latin typeface="ＭＳ Ｐゴシック" panose="020B0600070205080204" pitchFamily="50" charset="-128"/>
              <a:ea typeface="ＭＳ Ｐゴシック" panose="020B0600070205080204" pitchFamily="50" charset="-128"/>
            </a:rPr>
            <a:t>65.9</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公債費以外の経費は、類似団体平均と比較して、いずれも同程度か低い値となっていることが多いことから、公債費の負担が大きいことが読み取れる。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100330</xdr:rowOff>
    </xdr:from>
    <xdr:to>
      <xdr:col>82</xdr:col>
      <xdr:colOff>107950</xdr:colOff>
      <xdr:row>81</xdr:row>
      <xdr:rowOff>161289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959080"/>
          <a:ext cx="0" cy="1089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133366</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402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161289</xdr:rowOff>
    </xdr:from>
    <xdr:to>
      <xdr:col>82</xdr:col>
      <xdr:colOff>196850</xdr:colOff>
      <xdr:row>81</xdr:row>
      <xdr:rowOff>161289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4048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15257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70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100330</xdr:rowOff>
    </xdr:from>
    <xdr:to>
      <xdr:col>82</xdr:col>
      <xdr:colOff>196850</xdr:colOff>
      <xdr:row>75</xdr:row>
      <xdr:rowOff>100330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95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66040</xdr:rowOff>
    </xdr:from>
    <xdr:to>
      <xdr:col>82</xdr:col>
      <xdr:colOff>107950</xdr:colOff>
      <xdr:row>75</xdr:row>
      <xdr:rowOff>100330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75334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139716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512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167639</xdr:rowOff>
    </xdr:from>
    <xdr:to>
      <xdr:col>82</xdr:col>
      <xdr:colOff>158750</xdr:colOff>
      <xdr:row>79</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54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66040</xdr:rowOff>
    </xdr:from>
    <xdr:to>
      <xdr:col>78</xdr:col>
      <xdr:colOff>69850</xdr:colOff>
      <xdr:row>74</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27533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83820</xdr:rowOff>
    </xdr:from>
    <xdr:to>
      <xdr:col>78</xdr:col>
      <xdr:colOff>120650</xdr:colOff>
      <xdr:row>79</xdr:row>
      <xdr:rowOff>13970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170197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54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43180</xdr:rowOff>
    </xdr:from>
    <xdr:to>
      <xdr:col>73</xdr:col>
      <xdr:colOff>180975</xdr:colOff>
      <xdr:row>74</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7304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140970</xdr:rowOff>
    </xdr:from>
    <xdr:to>
      <xdr:col>74</xdr:col>
      <xdr:colOff>31750</xdr:colOff>
      <xdr:row>78</xdr:row>
      <xdr:rowOff>71120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55897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43180</xdr:rowOff>
    </xdr:from>
    <xdr:to>
      <xdr:col>69</xdr:col>
      <xdr:colOff>92075</xdr:colOff>
      <xdr:row>74</xdr:row>
      <xdr:rowOff>81280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730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83820</xdr:rowOff>
    </xdr:from>
    <xdr:to>
      <xdr:col>69</xdr:col>
      <xdr:colOff>142875</xdr:colOff>
      <xdr:row>77</xdr:row>
      <xdr:rowOff>13970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170197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102870</xdr:rowOff>
    </xdr:from>
    <xdr:to>
      <xdr:col>65</xdr:col>
      <xdr:colOff>53975</xdr:colOff>
      <xdr:row>78</xdr:row>
      <xdr:rowOff>33020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17797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49530</xdr:rowOff>
    </xdr:from>
    <xdr:to>
      <xdr:col>82</xdr:col>
      <xdr:colOff>158750</xdr:colOff>
      <xdr:row>75</xdr:row>
      <xdr:rowOff>151130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129557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1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15240</xdr:rowOff>
    </xdr:from>
    <xdr:to>
      <xdr:col>78</xdr:col>
      <xdr:colOff>120650</xdr:colOff>
      <xdr:row>74</xdr:row>
      <xdr:rowOff>116840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127017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47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76200</xdr:rowOff>
    </xdr:from>
    <xdr:to>
      <xdr:col>74</xdr:col>
      <xdr:colOff>31750</xdr:colOff>
      <xdr:row>75</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163830</xdr:rowOff>
    </xdr:from>
    <xdr:to>
      <xdr:col>69</xdr:col>
      <xdr:colOff>142875</xdr:colOff>
      <xdr:row>74</xdr:row>
      <xdr:rowOff>93980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104157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30480</xdr:rowOff>
    </xdr:from>
    <xdr:to>
      <xdr:col>65</xdr:col>
      <xdr:colOff>53975</xdr:colOff>
      <xdr:row>74</xdr:row>
      <xdr:rowOff>132080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142257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135484</xdr:rowOff>
    </xdr:from>
    <xdr:to>
      <xdr:col>29</xdr:col>
      <xdr:colOff>127000</xdr:colOff>
      <xdr:row>19</xdr:row>
      <xdr:rowOff>117335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69059"/>
          <a:ext cx="0" cy="13534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89412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9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117335</xdr:rowOff>
    </xdr:from>
    <xdr:to>
      <xdr:col>30</xdr:col>
      <xdr:colOff>25400</xdr:colOff>
      <xdr:row>19</xdr:row>
      <xdr:rowOff>117335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225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50411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135484</xdr:rowOff>
    </xdr:from>
    <xdr:to>
      <xdr:col>30</xdr:col>
      <xdr:colOff>25400</xdr:colOff>
      <xdr:row>11</xdr:row>
      <xdr:rowOff>135484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6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130480</xdr:rowOff>
    </xdr:from>
    <xdr:to>
      <xdr:col>29</xdr:col>
      <xdr:colOff>127000</xdr:colOff>
      <xdr:row>15</xdr:row>
      <xdr:rowOff>100559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78405"/>
          <a:ext cx="647700" cy="141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41813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1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69736</xdr:rowOff>
    </xdr:from>
    <xdr:to>
      <xdr:col>29</xdr:col>
      <xdr:colOff>177800</xdr:colOff>
      <xdr:row>15</xdr:row>
      <xdr:rowOff>171336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89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100559</xdr:rowOff>
    </xdr:from>
    <xdr:to>
      <xdr:col>26</xdr:col>
      <xdr:colOff>50800</xdr:colOff>
      <xdr:row>16</xdr:row>
      <xdr:rowOff>13945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19934"/>
          <a:ext cx="698500" cy="84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14872</xdr:rowOff>
    </xdr:from>
    <xdr:to>
      <xdr:col>26</xdr:col>
      <xdr:colOff>101600</xdr:colOff>
      <xdr:row>16</xdr:row>
      <xdr:rowOff>116472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056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101249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92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13945</xdr:rowOff>
    </xdr:from>
    <xdr:to>
      <xdr:col>22</xdr:col>
      <xdr:colOff>114300</xdr:colOff>
      <xdr:row>16</xdr:row>
      <xdr:rowOff>76289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04770"/>
          <a:ext cx="698500" cy="62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65723</xdr:rowOff>
    </xdr:from>
    <xdr:to>
      <xdr:col>22</xdr:col>
      <xdr:colOff>165100</xdr:colOff>
      <xdr:row>16</xdr:row>
      <xdr:rowOff>167323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56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152100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42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76289</xdr:rowOff>
    </xdr:from>
    <xdr:to>
      <xdr:col>18</xdr:col>
      <xdr:colOff>177800</xdr:colOff>
      <xdr:row>16</xdr:row>
      <xdr:rowOff>161176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67114"/>
          <a:ext cx="698500" cy="84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103124</xdr:rowOff>
    </xdr:from>
    <xdr:to>
      <xdr:col>19</xdr:col>
      <xdr:colOff>38100</xdr:colOff>
      <xdr:row>17</xdr:row>
      <xdr:rowOff>33274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93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18051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80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161417</xdr:rowOff>
    </xdr:from>
    <xdr:to>
      <xdr:col>15</xdr:col>
      <xdr:colOff>101600</xdr:colOff>
      <xdr:row>17</xdr:row>
      <xdr:rowOff>91567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76344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3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79680</xdr:rowOff>
    </xdr:from>
    <xdr:to>
      <xdr:col>29</xdr:col>
      <xdr:colOff>177800</xdr:colOff>
      <xdr:row>15</xdr:row>
      <xdr:rowOff>9830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27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96207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7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49759</xdr:rowOff>
    </xdr:from>
    <xdr:to>
      <xdr:col>26</xdr:col>
      <xdr:colOff>101600</xdr:colOff>
      <xdr:row>15</xdr:row>
      <xdr:rowOff>151359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69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161536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38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134595</xdr:rowOff>
    </xdr:from>
    <xdr:to>
      <xdr:col>22</xdr:col>
      <xdr:colOff>165100</xdr:colOff>
      <xdr:row>16</xdr:row>
      <xdr:rowOff>64745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53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74922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2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25489</xdr:rowOff>
    </xdr:from>
    <xdr:to>
      <xdr:col>19</xdr:col>
      <xdr:colOff>38100</xdr:colOff>
      <xdr:row>16</xdr:row>
      <xdr:rowOff>127089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16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137266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110376</xdr:rowOff>
    </xdr:from>
    <xdr:to>
      <xdr:col>15</xdr:col>
      <xdr:colOff>101600</xdr:colOff>
      <xdr:row>17</xdr:row>
      <xdr:rowOff>40526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01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50703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70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198590</xdr:rowOff>
    </xdr:from>
    <xdr:to>
      <xdr:col>29</xdr:col>
      <xdr:colOff>127000</xdr:colOff>
      <xdr:row>37</xdr:row>
      <xdr:rowOff>322834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23140"/>
          <a:ext cx="0" cy="13243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294911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322834</xdr:rowOff>
    </xdr:from>
    <xdr:to>
      <xdr:col>30</xdr:col>
      <xdr:colOff>25400</xdr:colOff>
      <xdr:row>37</xdr:row>
      <xdr:rowOff>322834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7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113517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6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198590</xdr:rowOff>
    </xdr:from>
    <xdr:to>
      <xdr:col>30</xdr:col>
      <xdr:colOff>25400</xdr:colOff>
      <xdr:row>33</xdr:row>
      <xdr:rowOff>198590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23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21292</xdr:rowOff>
    </xdr:from>
    <xdr:to>
      <xdr:col>29</xdr:col>
      <xdr:colOff>127000</xdr:colOff>
      <xdr:row>35</xdr:row>
      <xdr:rowOff>112617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631642"/>
          <a:ext cx="647700" cy="913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228001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4954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40024</xdr:rowOff>
    </xdr:from>
    <xdr:to>
      <xdr:col>29</xdr:col>
      <xdr:colOff>177800</xdr:colOff>
      <xdr:row>35</xdr:row>
      <xdr:rowOff>141624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503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319024</xdr:rowOff>
    </xdr:from>
    <xdr:to>
      <xdr:col>26</xdr:col>
      <xdr:colOff>50800</xdr:colOff>
      <xdr:row>35</xdr:row>
      <xdr:rowOff>21292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586474"/>
          <a:ext cx="698500" cy="45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42158</xdr:rowOff>
    </xdr:from>
    <xdr:to>
      <xdr:col>26</xdr:col>
      <xdr:colOff>101600</xdr:colOff>
      <xdr:row>35</xdr:row>
      <xdr:rowOff>143758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52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128535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38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319024</xdr:rowOff>
    </xdr:from>
    <xdr:to>
      <xdr:col>22</xdr:col>
      <xdr:colOff>114300</xdr:colOff>
      <xdr:row>34</xdr:row>
      <xdr:rowOff>337503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586474"/>
          <a:ext cx="698500" cy="18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19241</xdr:rowOff>
    </xdr:from>
    <xdr:to>
      <xdr:col>22</xdr:col>
      <xdr:colOff>165100</xdr:colOff>
      <xdr:row>35</xdr:row>
      <xdr:rowOff>120841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29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105618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1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337503</xdr:rowOff>
    </xdr:from>
    <xdr:to>
      <xdr:col>18</xdr:col>
      <xdr:colOff>177800</xdr:colOff>
      <xdr:row>35</xdr:row>
      <xdr:rowOff>3899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604953"/>
          <a:ext cx="698500" cy="9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51968</xdr:rowOff>
    </xdr:from>
    <xdr:to>
      <xdr:col>19</xdr:col>
      <xdr:colOff>38100</xdr:colOff>
      <xdr:row>35</xdr:row>
      <xdr:rowOff>153568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623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138345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48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82696</xdr:rowOff>
    </xdr:from>
    <xdr:to>
      <xdr:col>15</xdr:col>
      <xdr:colOff>101600</xdr:colOff>
      <xdr:row>35</xdr:row>
      <xdr:rowOff>184296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93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169073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79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61817</xdr:rowOff>
    </xdr:from>
    <xdr:to>
      <xdr:col>29</xdr:col>
      <xdr:colOff>177800</xdr:colOff>
      <xdr:row>35</xdr:row>
      <xdr:rowOff>163417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72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33894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44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313392</xdr:rowOff>
    </xdr:from>
    <xdr:to>
      <xdr:col>26</xdr:col>
      <xdr:colOff>101600</xdr:colOff>
      <xdr:row>35</xdr:row>
      <xdr:rowOff>72092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80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82269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4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268224</xdr:rowOff>
    </xdr:from>
    <xdr:to>
      <xdr:col>22</xdr:col>
      <xdr:colOff>165100</xdr:colOff>
      <xdr:row>35</xdr:row>
      <xdr:rowOff>26924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35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37101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04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286703</xdr:rowOff>
    </xdr:from>
    <xdr:to>
      <xdr:col>19</xdr:col>
      <xdr:colOff>38100</xdr:colOff>
      <xdr:row>35</xdr:row>
      <xdr:rowOff>45403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54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55580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2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295999</xdr:rowOff>
    </xdr:from>
    <xdr:to>
      <xdr:col>15</xdr:col>
      <xdr:colOff>101600</xdr:colOff>
      <xdr:row>35</xdr:row>
      <xdr:rowOff>54699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563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64876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32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14,217
14,090
91.59
9,860,119
9,287,602
556,808
5,260,011
5,163,204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95682</xdr:rowOff>
    </xdr:from>
    <xdr:to>
      <xdr:col>24</xdr:col>
      <xdr:colOff>62865</xdr:colOff>
      <xdr:row>38</xdr:row>
      <xdr:rowOff>73978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39182"/>
          <a:ext cx="1270" cy="1349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77805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73978</xdr:rowOff>
    </xdr:from>
    <xdr:to>
      <xdr:col>24</xdr:col>
      <xdr:colOff>152400</xdr:colOff>
      <xdr:row>38</xdr:row>
      <xdr:rowOff>73978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9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42359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1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95682</xdr:rowOff>
    </xdr:from>
    <xdr:to>
      <xdr:col>24</xdr:col>
      <xdr:colOff>152400</xdr:colOff>
      <xdr:row>30</xdr:row>
      <xdr:rowOff>95682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3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5893</xdr:rowOff>
    </xdr:from>
    <xdr:to>
      <xdr:col>24</xdr:col>
      <xdr:colOff>63500</xdr:colOff>
      <xdr:row>35</xdr:row>
      <xdr:rowOff>144564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06643"/>
          <a:ext cx="838200" cy="13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11790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2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33363</xdr:rowOff>
    </xdr:from>
    <xdr:to>
      <xdr:col>24</xdr:col>
      <xdr:colOff>114300</xdr:colOff>
      <xdr:row>35</xdr:row>
      <xdr:rowOff>134963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144564</xdr:rowOff>
    </xdr:from>
    <xdr:to>
      <xdr:col>19</xdr:col>
      <xdr:colOff>177800</xdr:colOff>
      <xdr:row>36</xdr:row>
      <xdr:rowOff>57645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45314"/>
          <a:ext cx="889000" cy="8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143789</xdr:rowOff>
    </xdr:from>
    <xdr:to>
      <xdr:col>20</xdr:col>
      <xdr:colOff>38100</xdr:colOff>
      <xdr:row>36</xdr:row>
      <xdr:rowOff>73939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65066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3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57645</xdr:rowOff>
    </xdr:from>
    <xdr:to>
      <xdr:col>15</xdr:col>
      <xdr:colOff>50800</xdr:colOff>
      <xdr:row>36</xdr:row>
      <xdr:rowOff>79667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29845"/>
          <a:ext cx="889000" cy="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12471</xdr:rowOff>
    </xdr:from>
    <xdr:to>
      <xdr:col>15</xdr:col>
      <xdr:colOff>101600</xdr:colOff>
      <xdr:row>36</xdr:row>
      <xdr:rowOff>114071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105198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79667</xdr:rowOff>
    </xdr:from>
    <xdr:to>
      <xdr:col>10</xdr:col>
      <xdr:colOff>114300</xdr:colOff>
      <xdr:row>37</xdr:row>
      <xdr:rowOff>14706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51867"/>
          <a:ext cx="889000" cy="10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37592</xdr:rowOff>
    </xdr:from>
    <xdr:to>
      <xdr:col>10</xdr:col>
      <xdr:colOff>165100</xdr:colOff>
      <xdr:row>36</xdr:row>
      <xdr:rowOff>139192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130319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97930</xdr:rowOff>
    </xdr:from>
    <xdr:to>
      <xdr:col>6</xdr:col>
      <xdr:colOff>38100</xdr:colOff>
      <xdr:row>37</xdr:row>
      <xdr:rowOff>28080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44607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4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126543</xdr:rowOff>
    </xdr:from>
    <xdr:to>
      <xdr:col>24</xdr:col>
      <xdr:colOff>114300</xdr:colOff>
      <xdr:row>35</xdr:row>
      <xdr:rowOff>56693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5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149420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0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93764</xdr:rowOff>
    </xdr:from>
    <xdr:to>
      <xdr:col>20</xdr:col>
      <xdr:colOff>38100</xdr:colOff>
      <xdr:row>36</xdr:row>
      <xdr:rowOff>23914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9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40441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69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6845</xdr:rowOff>
    </xdr:from>
    <xdr:to>
      <xdr:col>15</xdr:col>
      <xdr:colOff>101600</xdr:colOff>
      <xdr:row>36</xdr:row>
      <xdr:rowOff>108445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7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124972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5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28867</xdr:rowOff>
    </xdr:from>
    <xdr:to>
      <xdr:col>10</xdr:col>
      <xdr:colOff>165100</xdr:colOff>
      <xdr:row>36</xdr:row>
      <xdr:rowOff>130467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0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146994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7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135356</xdr:rowOff>
    </xdr:from>
    <xdr:to>
      <xdr:col>6</xdr:col>
      <xdr:colOff>38100</xdr:colOff>
      <xdr:row>37</xdr:row>
      <xdr:rowOff>65506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0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56633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0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171153</xdr:rowOff>
    </xdr:from>
    <xdr:to>
      <xdr:col>24</xdr:col>
      <xdr:colOff>62865</xdr:colOff>
      <xdr:row>58</xdr:row>
      <xdr:rowOff>96171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43653"/>
          <a:ext cx="1270" cy="1296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99998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4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96171</xdr:rowOff>
    </xdr:from>
    <xdr:to>
      <xdr:col>24</xdr:col>
      <xdr:colOff>152400</xdr:colOff>
      <xdr:row>58</xdr:row>
      <xdr:rowOff>96171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117830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171153</xdr:rowOff>
    </xdr:from>
    <xdr:to>
      <xdr:col>24</xdr:col>
      <xdr:colOff>152400</xdr:colOff>
      <xdr:row>50</xdr:row>
      <xdr:rowOff>171153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4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55857</xdr:rowOff>
    </xdr:from>
    <xdr:to>
      <xdr:col>24</xdr:col>
      <xdr:colOff>63500</xdr:colOff>
      <xdr:row>58</xdr:row>
      <xdr:rowOff>64333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99957"/>
          <a:ext cx="838200" cy="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115936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171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93059</xdr:rowOff>
    </xdr:from>
    <xdr:to>
      <xdr:col>24</xdr:col>
      <xdr:colOff>114300</xdr:colOff>
      <xdr:row>58</xdr:row>
      <xdr:rowOff>23209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6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64333</xdr:rowOff>
    </xdr:from>
    <xdr:to>
      <xdr:col>19</xdr:col>
      <xdr:colOff>177800</xdr:colOff>
      <xdr:row>58</xdr:row>
      <xdr:rowOff>68285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08433"/>
          <a:ext cx="889000" cy="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148597</xdr:rowOff>
    </xdr:from>
    <xdr:to>
      <xdr:col>20</xdr:col>
      <xdr:colOff>38100</xdr:colOff>
      <xdr:row>58</xdr:row>
      <xdr:rowOff>78747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95274</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66565</xdr:rowOff>
    </xdr:from>
    <xdr:to>
      <xdr:col>15</xdr:col>
      <xdr:colOff>50800</xdr:colOff>
      <xdr:row>58</xdr:row>
      <xdr:rowOff>68285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10665"/>
          <a:ext cx="889000" cy="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151070</xdr:rowOff>
    </xdr:from>
    <xdr:to>
      <xdr:col>15</xdr:col>
      <xdr:colOff>101600</xdr:colOff>
      <xdr:row>58</xdr:row>
      <xdr:rowOff>81220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2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97747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69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66565</xdr:rowOff>
    </xdr:from>
    <xdr:to>
      <xdr:col>10</xdr:col>
      <xdr:colOff>114300</xdr:colOff>
      <xdr:row>58</xdr:row>
      <xdr:rowOff>77433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10665"/>
          <a:ext cx="889000" cy="1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160434</xdr:rowOff>
    </xdr:from>
    <xdr:to>
      <xdr:col>10</xdr:col>
      <xdr:colOff>165100</xdr:colOff>
      <xdr:row>58</xdr:row>
      <xdr:rowOff>90584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107111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0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164667</xdr:rowOff>
    </xdr:from>
    <xdr:to>
      <xdr:col>6</xdr:col>
      <xdr:colOff>38100</xdr:colOff>
      <xdr:row>58</xdr:row>
      <xdr:rowOff>94817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3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111344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1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5057</xdr:rowOff>
    </xdr:from>
    <xdr:to>
      <xdr:col>24</xdr:col>
      <xdr:colOff>114300</xdr:colOff>
      <xdr:row>58</xdr:row>
      <xdr:rowOff>106657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4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91434</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6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13533</xdr:rowOff>
    </xdr:from>
    <xdr:to>
      <xdr:col>20</xdr:col>
      <xdr:colOff>38100</xdr:colOff>
      <xdr:row>58</xdr:row>
      <xdr:rowOff>115133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5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106260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5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17485</xdr:rowOff>
    </xdr:from>
    <xdr:to>
      <xdr:col>15</xdr:col>
      <xdr:colOff>101600</xdr:colOff>
      <xdr:row>58</xdr:row>
      <xdr:rowOff>119085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6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110212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5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15765</xdr:rowOff>
    </xdr:from>
    <xdr:to>
      <xdr:col>10</xdr:col>
      <xdr:colOff>165100</xdr:colOff>
      <xdr:row>58</xdr:row>
      <xdr:rowOff>117365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5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108492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5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26633</xdr:rowOff>
    </xdr:from>
    <xdr:to>
      <xdr:col>6</xdr:col>
      <xdr:colOff>38100</xdr:colOff>
      <xdr:row>58</xdr:row>
      <xdr:rowOff>128233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7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119360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6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73330</xdr:rowOff>
    </xdr:from>
    <xdr:to>
      <xdr:col>24</xdr:col>
      <xdr:colOff>62865</xdr:colOff>
      <xdr:row>78</xdr:row>
      <xdr:rowOff>169723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74830"/>
          <a:ext cx="1270" cy="146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2100</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4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169723</xdr:rowOff>
    </xdr:from>
    <xdr:to>
      <xdr:col>24</xdr:col>
      <xdr:colOff>152400</xdr:colOff>
      <xdr:row>78</xdr:row>
      <xdr:rowOff>169723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20007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73330</xdr:rowOff>
    </xdr:from>
    <xdr:to>
      <xdr:col>24</xdr:col>
      <xdr:colOff>152400</xdr:colOff>
      <xdr:row>70</xdr:row>
      <xdr:rowOff>73330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74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86017</xdr:rowOff>
    </xdr:from>
    <xdr:to>
      <xdr:col>24</xdr:col>
      <xdr:colOff>63500</xdr:colOff>
      <xdr:row>75</xdr:row>
      <xdr:rowOff>163588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773317"/>
          <a:ext cx="838200" cy="24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95445</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25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117018</xdr:rowOff>
    </xdr:from>
    <xdr:to>
      <xdr:col>24</xdr:col>
      <xdr:colOff>114300</xdr:colOff>
      <xdr:row>77</xdr:row>
      <xdr:rowOff>47168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163588</xdr:rowOff>
    </xdr:from>
    <xdr:to>
      <xdr:col>19</xdr:col>
      <xdr:colOff>177800</xdr:colOff>
      <xdr:row>76</xdr:row>
      <xdr:rowOff>44145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022338"/>
          <a:ext cx="889000" cy="5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18986</xdr:rowOff>
    </xdr:from>
    <xdr:to>
      <xdr:col>20</xdr:col>
      <xdr:colOff>38100</xdr:colOff>
      <xdr:row>77</xdr:row>
      <xdr:rowOff>120586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111713</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39840</xdr:rowOff>
    </xdr:from>
    <xdr:to>
      <xdr:col>15</xdr:col>
      <xdr:colOff>50800</xdr:colOff>
      <xdr:row>76</xdr:row>
      <xdr:rowOff>44145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2898590"/>
          <a:ext cx="889000" cy="17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167043</xdr:rowOff>
    </xdr:from>
    <xdr:to>
      <xdr:col>15</xdr:col>
      <xdr:colOff>101600</xdr:colOff>
      <xdr:row>77</xdr:row>
      <xdr:rowOff>97193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88320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8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39840</xdr:rowOff>
    </xdr:from>
    <xdr:to>
      <xdr:col>10</xdr:col>
      <xdr:colOff>114300</xdr:colOff>
      <xdr:row>76</xdr:row>
      <xdr:rowOff>79539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2898590"/>
          <a:ext cx="889000" cy="21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147841</xdr:rowOff>
    </xdr:from>
    <xdr:to>
      <xdr:col>10</xdr:col>
      <xdr:colOff>165100</xdr:colOff>
      <xdr:row>77</xdr:row>
      <xdr:rowOff>77991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69118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7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147726</xdr:rowOff>
    </xdr:from>
    <xdr:to>
      <xdr:col>6</xdr:col>
      <xdr:colOff>38100</xdr:colOff>
      <xdr:row>77</xdr:row>
      <xdr:rowOff>77876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69003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7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35217</xdr:rowOff>
    </xdr:from>
    <xdr:to>
      <xdr:col>24</xdr:col>
      <xdr:colOff>114300</xdr:colOff>
      <xdr:row>74</xdr:row>
      <xdr:rowOff>136817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72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58094</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57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112788</xdr:rowOff>
    </xdr:from>
    <xdr:to>
      <xdr:col>20</xdr:col>
      <xdr:colOff>38100</xdr:colOff>
      <xdr:row>76</xdr:row>
      <xdr:rowOff>42938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97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59465</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74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164795</xdr:rowOff>
    </xdr:from>
    <xdr:to>
      <xdr:col>15</xdr:col>
      <xdr:colOff>101600</xdr:colOff>
      <xdr:row>76</xdr:row>
      <xdr:rowOff>94945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0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111472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79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160490</xdr:rowOff>
    </xdr:from>
    <xdr:to>
      <xdr:col>10</xdr:col>
      <xdr:colOff>165100</xdr:colOff>
      <xdr:row>75</xdr:row>
      <xdr:rowOff>90640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84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107167</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62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28739</xdr:rowOff>
    </xdr:from>
    <xdr:to>
      <xdr:col>6</xdr:col>
      <xdr:colOff>38100</xdr:colOff>
      <xdr:row>76</xdr:row>
      <xdr:rowOff>130339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05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146867</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83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7734</xdr:rowOff>
    </xdr:from>
    <xdr:to>
      <xdr:col>24</xdr:col>
      <xdr:colOff>62865</xdr:colOff>
      <xdr:row>97</xdr:row>
      <xdr:rowOff>153315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38234"/>
          <a:ext cx="1270" cy="134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157142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153315</xdr:rowOff>
    </xdr:from>
    <xdr:to>
      <xdr:col>24</xdr:col>
      <xdr:colOff>152400</xdr:colOff>
      <xdr:row>97</xdr:row>
      <xdr:rowOff>153315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125861</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13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7734</xdr:rowOff>
    </xdr:from>
    <xdr:to>
      <xdr:col>24</xdr:col>
      <xdr:colOff>152400</xdr:colOff>
      <xdr:row>90</xdr:row>
      <xdr:rowOff>7734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120435</xdr:rowOff>
    </xdr:from>
    <xdr:to>
      <xdr:col>24</xdr:col>
      <xdr:colOff>63500</xdr:colOff>
      <xdr:row>97</xdr:row>
      <xdr:rowOff>153315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751085"/>
          <a:ext cx="838200" cy="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98035</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42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75158</xdr:rowOff>
    </xdr:from>
    <xdr:to>
      <xdr:col>24</xdr:col>
      <xdr:colOff>114300</xdr:colOff>
      <xdr:row>95</xdr:row>
      <xdr:rowOff>5308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19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111176</xdr:rowOff>
    </xdr:from>
    <xdr:to>
      <xdr:col>19</xdr:col>
      <xdr:colOff>177800</xdr:colOff>
      <xdr:row>97</xdr:row>
      <xdr:rowOff>120435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741826"/>
          <a:ext cx="889000" cy="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147510</xdr:rowOff>
    </xdr:from>
    <xdr:to>
      <xdr:col>20</xdr:col>
      <xdr:colOff>38100</xdr:colOff>
      <xdr:row>95</xdr:row>
      <xdr:rowOff>77660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94187</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111468</xdr:rowOff>
    </xdr:from>
    <xdr:to>
      <xdr:col>15</xdr:col>
      <xdr:colOff>50800</xdr:colOff>
      <xdr:row>97</xdr:row>
      <xdr:rowOff>111176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570668"/>
          <a:ext cx="889000" cy="17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71793</xdr:rowOff>
    </xdr:from>
    <xdr:to>
      <xdr:col>15</xdr:col>
      <xdr:colOff>101600</xdr:colOff>
      <xdr:row>96</xdr:row>
      <xdr:rowOff>1943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5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18470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3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111468</xdr:rowOff>
    </xdr:from>
    <xdr:to>
      <xdr:col>10</xdr:col>
      <xdr:colOff>114300</xdr:colOff>
      <xdr:row>98</xdr:row>
      <xdr:rowOff>20269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70668"/>
          <a:ext cx="889000" cy="25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97816</xdr:rowOff>
    </xdr:from>
    <xdr:to>
      <xdr:col>10</xdr:col>
      <xdr:colOff>165100</xdr:colOff>
      <xdr:row>95</xdr:row>
      <xdr:rowOff>27966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1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44493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598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99695</xdr:rowOff>
    </xdr:from>
    <xdr:to>
      <xdr:col>6</xdr:col>
      <xdr:colOff>38100</xdr:colOff>
      <xdr:row>97</xdr:row>
      <xdr:rowOff>29845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46372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3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102515</xdr:rowOff>
    </xdr:from>
    <xdr:to>
      <xdr:col>24</xdr:col>
      <xdr:colOff>114300</xdr:colOff>
      <xdr:row>98</xdr:row>
      <xdr:rowOff>32665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73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17442</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4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69635</xdr:rowOff>
    </xdr:from>
    <xdr:to>
      <xdr:col>20</xdr:col>
      <xdr:colOff>38100</xdr:colOff>
      <xdr:row>97</xdr:row>
      <xdr:rowOff>171235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162362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9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60376</xdr:rowOff>
    </xdr:from>
    <xdr:to>
      <xdr:col>15</xdr:col>
      <xdr:colOff>101600</xdr:colOff>
      <xdr:row>97</xdr:row>
      <xdr:rowOff>161976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9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153103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8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60668</xdr:rowOff>
    </xdr:from>
    <xdr:to>
      <xdr:col>10</xdr:col>
      <xdr:colOff>165100</xdr:colOff>
      <xdr:row>96</xdr:row>
      <xdr:rowOff>162268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1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153395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61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140919</xdr:rowOff>
    </xdr:from>
    <xdr:to>
      <xdr:col>6</xdr:col>
      <xdr:colOff>38100</xdr:colOff>
      <xdr:row>98</xdr:row>
      <xdr:rowOff>71069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7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62196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6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45841</xdr:rowOff>
    </xdr:from>
    <xdr:to>
      <xdr:col>54</xdr:col>
      <xdr:colOff>189865</xdr:colOff>
      <xdr:row>37</xdr:row>
      <xdr:rowOff>102827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60791"/>
          <a:ext cx="1270" cy="108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106654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5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102827</xdr:rowOff>
    </xdr:from>
    <xdr:to>
      <xdr:col>55</xdr:col>
      <xdr:colOff>88900</xdr:colOff>
      <xdr:row>37</xdr:row>
      <xdr:rowOff>102827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46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163968</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3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45841</xdr:rowOff>
    </xdr:from>
    <xdr:to>
      <xdr:col>55</xdr:col>
      <xdr:colOff>88900</xdr:colOff>
      <xdr:row>31</xdr:row>
      <xdr:rowOff>45841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6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103389</xdr:rowOff>
    </xdr:from>
    <xdr:to>
      <xdr:col>55</xdr:col>
      <xdr:colOff>0</xdr:colOff>
      <xdr:row>36</xdr:row>
      <xdr:rowOff>36140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104139"/>
          <a:ext cx="838200" cy="10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71743</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72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93316</xdr:rowOff>
    </xdr:from>
    <xdr:to>
      <xdr:col>55</xdr:col>
      <xdr:colOff>50800</xdr:colOff>
      <xdr:row>36</xdr:row>
      <xdr:rowOff>23466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0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36140</xdr:rowOff>
    </xdr:from>
    <xdr:to>
      <xdr:col>50</xdr:col>
      <xdr:colOff>114300</xdr:colOff>
      <xdr:row>36</xdr:row>
      <xdr:rowOff>59589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208340"/>
          <a:ext cx="889000" cy="2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147655</xdr:rowOff>
    </xdr:from>
    <xdr:to>
      <xdr:col>50</xdr:col>
      <xdr:colOff>165100</xdr:colOff>
      <xdr:row>36</xdr:row>
      <xdr:rowOff>77805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94332</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592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59589</xdr:rowOff>
    </xdr:from>
    <xdr:to>
      <xdr:col>45</xdr:col>
      <xdr:colOff>177800</xdr:colOff>
      <xdr:row>36</xdr:row>
      <xdr:rowOff>72958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231789"/>
          <a:ext cx="889000" cy="1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154545</xdr:rowOff>
    </xdr:from>
    <xdr:to>
      <xdr:col>46</xdr:col>
      <xdr:colOff>38100</xdr:colOff>
      <xdr:row>36</xdr:row>
      <xdr:rowOff>84695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101222</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593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18940</xdr:rowOff>
    </xdr:from>
    <xdr:to>
      <xdr:col>41</xdr:col>
      <xdr:colOff>50800</xdr:colOff>
      <xdr:row>36</xdr:row>
      <xdr:rowOff>72958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848240"/>
          <a:ext cx="889000" cy="39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13252</xdr:rowOff>
    </xdr:from>
    <xdr:to>
      <xdr:col>41</xdr:col>
      <xdr:colOff>101600</xdr:colOff>
      <xdr:row>36</xdr:row>
      <xdr:rowOff>114852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131379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596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47203</xdr:rowOff>
    </xdr:from>
    <xdr:to>
      <xdr:col>36</xdr:col>
      <xdr:colOff>165100</xdr:colOff>
      <xdr:row>33</xdr:row>
      <xdr:rowOff>148803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165330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48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52589</xdr:rowOff>
    </xdr:from>
    <xdr:to>
      <xdr:col>55</xdr:col>
      <xdr:colOff>50800</xdr:colOff>
      <xdr:row>35</xdr:row>
      <xdr:rowOff>154189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05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75466</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90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156790</xdr:rowOff>
    </xdr:from>
    <xdr:to>
      <xdr:col>50</xdr:col>
      <xdr:colOff>165100</xdr:colOff>
      <xdr:row>36</xdr:row>
      <xdr:rowOff>86940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5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78067</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25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8789</xdr:rowOff>
    </xdr:from>
    <xdr:to>
      <xdr:col>46</xdr:col>
      <xdr:colOff>38100</xdr:colOff>
      <xdr:row>36</xdr:row>
      <xdr:rowOff>110389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1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101516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2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22158</xdr:rowOff>
    </xdr:from>
    <xdr:to>
      <xdr:col>41</xdr:col>
      <xdr:colOff>101600</xdr:colOff>
      <xdr:row>36</xdr:row>
      <xdr:rowOff>123758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19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114885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28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139590</xdr:rowOff>
    </xdr:from>
    <xdr:to>
      <xdr:col>36</xdr:col>
      <xdr:colOff>165100</xdr:colOff>
      <xdr:row>34</xdr:row>
      <xdr:rowOff>69740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7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60867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890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115560</xdr:rowOff>
    </xdr:from>
    <xdr:to>
      <xdr:col>54</xdr:col>
      <xdr:colOff>189865</xdr:colOff>
      <xdr:row>59</xdr:row>
      <xdr:rowOff>76350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88060"/>
          <a:ext cx="1270" cy="1503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80177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9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76350</xdr:rowOff>
    </xdr:from>
    <xdr:to>
      <xdr:col>55</xdr:col>
      <xdr:colOff>88900</xdr:colOff>
      <xdr:row>59</xdr:row>
      <xdr:rowOff>76350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9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62237</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115560</xdr:rowOff>
    </xdr:from>
    <xdr:to>
      <xdr:col>55</xdr:col>
      <xdr:colOff>88900</xdr:colOff>
      <xdr:row>50</xdr:row>
      <xdr:rowOff>115560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8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152136</xdr:rowOff>
    </xdr:from>
    <xdr:to>
      <xdr:col>55</xdr:col>
      <xdr:colOff>0</xdr:colOff>
      <xdr:row>58</xdr:row>
      <xdr:rowOff>21130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924786"/>
          <a:ext cx="838200" cy="4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112883</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426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90006</xdr:rowOff>
    </xdr:from>
    <xdr:to>
      <xdr:col>55</xdr:col>
      <xdr:colOff>50800</xdr:colOff>
      <xdr:row>57</xdr:row>
      <xdr:rowOff>20156</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9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21130</xdr:rowOff>
    </xdr:from>
    <xdr:to>
      <xdr:col>50</xdr:col>
      <xdr:colOff>114300</xdr:colOff>
      <xdr:row>58</xdr:row>
      <xdr:rowOff>152795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965230"/>
          <a:ext cx="889000" cy="13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162957</xdr:rowOff>
    </xdr:from>
    <xdr:to>
      <xdr:col>50</xdr:col>
      <xdr:colOff>165100</xdr:colOff>
      <xdr:row>57</xdr:row>
      <xdr:rowOff>93107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6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109634</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53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147527</xdr:rowOff>
    </xdr:from>
    <xdr:to>
      <xdr:col>45</xdr:col>
      <xdr:colOff>177800</xdr:colOff>
      <xdr:row>58</xdr:row>
      <xdr:rowOff>152795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748727"/>
          <a:ext cx="889000" cy="34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43701</xdr:rowOff>
    </xdr:from>
    <xdr:to>
      <xdr:col>46</xdr:col>
      <xdr:colOff>38100</xdr:colOff>
      <xdr:row>57</xdr:row>
      <xdr:rowOff>145301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161828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59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147527</xdr:rowOff>
    </xdr:from>
    <xdr:to>
      <xdr:col>41</xdr:col>
      <xdr:colOff>50800</xdr:colOff>
      <xdr:row>59</xdr:row>
      <xdr:rowOff>64207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748727"/>
          <a:ext cx="889000" cy="43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35700</xdr:rowOff>
    </xdr:from>
    <xdr:to>
      <xdr:col>41</xdr:col>
      <xdr:colOff>101600</xdr:colOff>
      <xdr:row>57</xdr:row>
      <xdr:rowOff>137300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0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128427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90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116707</xdr:rowOff>
    </xdr:from>
    <xdr:to>
      <xdr:col>36</xdr:col>
      <xdr:colOff>165100</xdr:colOff>
      <xdr:row>57</xdr:row>
      <xdr:rowOff>46857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1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63384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9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101336</xdr:rowOff>
    </xdr:from>
    <xdr:to>
      <xdr:col>55</xdr:col>
      <xdr:colOff>50800</xdr:colOff>
      <xdr:row>58</xdr:row>
      <xdr:rowOff>31486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7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79763</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5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141780</xdr:rowOff>
    </xdr:from>
    <xdr:to>
      <xdr:col>50</xdr:col>
      <xdr:colOff>165100</xdr:colOff>
      <xdr:row>58</xdr:row>
      <xdr:rowOff>71930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1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63057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0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101995</xdr:rowOff>
    </xdr:from>
    <xdr:to>
      <xdr:col>46</xdr:col>
      <xdr:colOff>38100</xdr:colOff>
      <xdr:row>59</xdr:row>
      <xdr:rowOff>32145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1004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23272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13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96727</xdr:rowOff>
    </xdr:from>
    <xdr:to>
      <xdr:col>41</xdr:col>
      <xdr:colOff>101600</xdr:colOff>
      <xdr:row>57</xdr:row>
      <xdr:rowOff>26877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69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43404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47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13407</xdr:rowOff>
    </xdr:from>
    <xdr:to>
      <xdr:col>36</xdr:col>
      <xdr:colOff>165100</xdr:colOff>
      <xdr:row>59</xdr:row>
      <xdr:rowOff>115007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1012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106134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22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89171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090671"/>
          <a:ext cx="1270" cy="1422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35848</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86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89171</xdr:rowOff>
    </xdr:from>
    <xdr:to>
      <xdr:col>55</xdr:col>
      <xdr:colOff>88900</xdr:colOff>
      <xdr:row>70</xdr:row>
      <xdr:rowOff>89171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09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71523</xdr:rowOff>
    </xdr:from>
    <xdr:to>
      <xdr:col>55</xdr:col>
      <xdr:colOff>0</xdr:colOff>
      <xdr:row>78</xdr:row>
      <xdr:rowOff>105876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444623"/>
          <a:ext cx="838200" cy="3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61230</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9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38353</xdr:rowOff>
    </xdr:from>
    <xdr:to>
      <xdr:col>55</xdr:col>
      <xdr:colOff>50800</xdr:colOff>
      <xdr:row>77</xdr:row>
      <xdr:rowOff>139953</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4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143038</xdr:rowOff>
    </xdr:from>
    <xdr:to>
      <xdr:col>50</xdr:col>
      <xdr:colOff>114300</xdr:colOff>
      <xdr:row>78</xdr:row>
      <xdr:rowOff>71523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344688"/>
          <a:ext cx="889000" cy="9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120548</xdr:rowOff>
    </xdr:from>
    <xdr:to>
      <xdr:col>50</xdr:col>
      <xdr:colOff>165100</xdr:colOff>
      <xdr:row>78</xdr:row>
      <xdr:rowOff>50698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32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67225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9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143038</xdr:rowOff>
    </xdr:from>
    <xdr:to>
      <xdr:col>45</xdr:col>
      <xdr:colOff>177800</xdr:colOff>
      <xdr:row>78</xdr:row>
      <xdr:rowOff>53307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344688"/>
          <a:ext cx="889000" cy="8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118782</xdr:rowOff>
    </xdr:from>
    <xdr:to>
      <xdr:col>46</xdr:col>
      <xdr:colOff>38100</xdr:colOff>
      <xdr:row>78</xdr:row>
      <xdr:rowOff>48932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2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40059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41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111444</xdr:rowOff>
    </xdr:from>
    <xdr:to>
      <xdr:col>41</xdr:col>
      <xdr:colOff>50800</xdr:colOff>
      <xdr:row>78</xdr:row>
      <xdr:rowOff>53307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313094"/>
          <a:ext cx="889000" cy="11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127022</xdr:rowOff>
    </xdr:from>
    <xdr:to>
      <xdr:col>41</xdr:col>
      <xdr:colOff>101600</xdr:colOff>
      <xdr:row>78</xdr:row>
      <xdr:rowOff>57172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73699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130707</xdr:rowOff>
    </xdr:from>
    <xdr:to>
      <xdr:col>36</xdr:col>
      <xdr:colOff>165100</xdr:colOff>
      <xdr:row>78</xdr:row>
      <xdr:rowOff>60857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33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51984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42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55076</xdr:rowOff>
    </xdr:from>
    <xdr:to>
      <xdr:col>55</xdr:col>
      <xdr:colOff>50800</xdr:colOff>
      <xdr:row>78</xdr:row>
      <xdr:rowOff>156676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2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141453</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4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20723</xdr:rowOff>
    </xdr:from>
    <xdr:to>
      <xdr:col>50</xdr:col>
      <xdr:colOff>165100</xdr:colOff>
      <xdr:row>78</xdr:row>
      <xdr:rowOff>122323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9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113450</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8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92238</xdr:rowOff>
    </xdr:from>
    <xdr:to>
      <xdr:col>46</xdr:col>
      <xdr:colOff>38100</xdr:colOff>
      <xdr:row>78</xdr:row>
      <xdr:rowOff>22388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29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38915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06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2507</xdr:rowOff>
    </xdr:from>
    <xdr:to>
      <xdr:col>41</xdr:col>
      <xdr:colOff>101600</xdr:colOff>
      <xdr:row>78</xdr:row>
      <xdr:rowOff>104107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7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95234</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46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60644</xdr:rowOff>
    </xdr:from>
    <xdr:to>
      <xdr:col>36</xdr:col>
      <xdr:colOff>165100</xdr:colOff>
      <xdr:row>77</xdr:row>
      <xdr:rowOff>162244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26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7321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03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83480</xdr:rowOff>
    </xdr:from>
    <xdr:to>
      <xdr:col>54</xdr:col>
      <xdr:colOff>189865</xdr:colOff>
      <xdr:row>98</xdr:row>
      <xdr:rowOff>82291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13980"/>
          <a:ext cx="1270" cy="1370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86118</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8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82291</xdr:rowOff>
    </xdr:from>
    <xdr:to>
      <xdr:col>55</xdr:col>
      <xdr:colOff>88900</xdr:colOff>
      <xdr:row>98</xdr:row>
      <xdr:rowOff>82291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8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30157</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83480</xdr:rowOff>
    </xdr:from>
    <xdr:to>
      <xdr:col>55</xdr:col>
      <xdr:colOff>88900</xdr:colOff>
      <xdr:row>90</xdr:row>
      <xdr:rowOff>83480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1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55073</xdr:rowOff>
    </xdr:from>
    <xdr:to>
      <xdr:col>55</xdr:col>
      <xdr:colOff>0</xdr:colOff>
      <xdr:row>97</xdr:row>
      <xdr:rowOff>111170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685723"/>
          <a:ext cx="838200" cy="5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125317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13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102440</xdr:rowOff>
    </xdr:from>
    <xdr:to>
      <xdr:col>55</xdr:col>
      <xdr:colOff>50800</xdr:colOff>
      <xdr:row>97</xdr:row>
      <xdr:rowOff>32590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111170</xdr:rowOff>
    </xdr:from>
    <xdr:to>
      <xdr:col>50</xdr:col>
      <xdr:colOff>114300</xdr:colOff>
      <xdr:row>98</xdr:row>
      <xdr:rowOff>14061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741820"/>
          <a:ext cx="889000" cy="7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93328</xdr:rowOff>
    </xdr:from>
    <xdr:to>
      <xdr:col>50</xdr:col>
      <xdr:colOff>165100</xdr:colOff>
      <xdr:row>97</xdr:row>
      <xdr:rowOff>23478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40005</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32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140371</xdr:rowOff>
    </xdr:from>
    <xdr:to>
      <xdr:col>45</xdr:col>
      <xdr:colOff>177800</xdr:colOff>
      <xdr:row>98</xdr:row>
      <xdr:rowOff>14061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771021"/>
          <a:ext cx="889000" cy="4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142286</xdr:rowOff>
    </xdr:from>
    <xdr:to>
      <xdr:col>46</xdr:col>
      <xdr:colOff>38100</xdr:colOff>
      <xdr:row>97</xdr:row>
      <xdr:rowOff>72436</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0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88963</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37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140371</xdr:rowOff>
    </xdr:from>
    <xdr:to>
      <xdr:col>41</xdr:col>
      <xdr:colOff>50800</xdr:colOff>
      <xdr:row>98</xdr:row>
      <xdr:rowOff>104039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771021"/>
          <a:ext cx="889000" cy="13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142735</xdr:rowOff>
    </xdr:from>
    <xdr:to>
      <xdr:col>41</xdr:col>
      <xdr:colOff>101600</xdr:colOff>
      <xdr:row>97</xdr:row>
      <xdr:rowOff>72885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89412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7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62900</xdr:rowOff>
    </xdr:from>
    <xdr:to>
      <xdr:col>36</xdr:col>
      <xdr:colOff>165100</xdr:colOff>
      <xdr:row>96</xdr:row>
      <xdr:rowOff>164500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9577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2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4273</xdr:rowOff>
    </xdr:from>
    <xdr:to>
      <xdr:col>55</xdr:col>
      <xdr:colOff>50800</xdr:colOff>
      <xdr:row>97</xdr:row>
      <xdr:rowOff>105873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3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154150</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1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60370</xdr:rowOff>
    </xdr:from>
    <xdr:to>
      <xdr:col>50</xdr:col>
      <xdr:colOff>165100</xdr:colOff>
      <xdr:row>97</xdr:row>
      <xdr:rowOff>161970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6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153097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78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134711</xdr:rowOff>
    </xdr:from>
    <xdr:to>
      <xdr:col>46</xdr:col>
      <xdr:colOff>38100</xdr:colOff>
      <xdr:row>98</xdr:row>
      <xdr:rowOff>64861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76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55988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85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89571</xdr:rowOff>
    </xdr:from>
    <xdr:to>
      <xdr:col>41</xdr:col>
      <xdr:colOff>101600</xdr:colOff>
      <xdr:row>98</xdr:row>
      <xdr:rowOff>19721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2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10848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8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53239</xdr:rowOff>
    </xdr:from>
    <xdr:to>
      <xdr:col>36</xdr:col>
      <xdr:colOff>165100</xdr:colOff>
      <xdr:row>98</xdr:row>
      <xdr:rowOff>154839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85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145966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94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41369</xdr:rowOff>
    </xdr:from>
    <xdr:to>
      <xdr:col>85</xdr:col>
      <xdr:colOff>126364</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84869"/>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159496</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96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41369</xdr:rowOff>
    </xdr:from>
    <xdr:to>
      <xdr:col>86</xdr:col>
      <xdr:colOff>25400</xdr:colOff>
      <xdr:row>30</xdr:row>
      <xdr:rowOff>41369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8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68638</xdr:rowOff>
    </xdr:from>
    <xdr:to>
      <xdr:col>85</xdr:col>
      <xdr:colOff>127000</xdr:colOff>
      <xdr:row>39</xdr:row>
      <xdr:rowOff>95629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55188"/>
          <a:ext cx="838200" cy="2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120644</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642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97766</xdr:rowOff>
    </xdr:from>
    <xdr:to>
      <xdr:col>85</xdr:col>
      <xdr:colOff>177800</xdr:colOff>
      <xdr:row>39</xdr:row>
      <xdr:rowOff>27916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1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68638</xdr:rowOff>
    </xdr:from>
    <xdr:to>
      <xdr:col>81</xdr:col>
      <xdr:colOff>50800</xdr:colOff>
      <xdr:row>39</xdr:row>
      <xdr:rowOff>88200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755188"/>
          <a:ext cx="889000" cy="1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67069</xdr:rowOff>
    </xdr:from>
    <xdr:to>
      <xdr:col>81</xdr:col>
      <xdr:colOff>101600</xdr:colOff>
      <xdr:row>38</xdr:row>
      <xdr:rowOff>168669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8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13746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35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88200</xdr:rowOff>
    </xdr:from>
    <xdr:to>
      <xdr:col>76</xdr:col>
      <xdr:colOff>114300</xdr:colOff>
      <xdr:row>39</xdr:row>
      <xdr:rowOff>93556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774750"/>
          <a:ext cx="889000" cy="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129803</xdr:rowOff>
    </xdr:from>
    <xdr:to>
      <xdr:col>76</xdr:col>
      <xdr:colOff>165100</xdr:colOff>
      <xdr:row>39</xdr:row>
      <xdr:rowOff>59953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4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76480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42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66973</xdr:rowOff>
    </xdr:from>
    <xdr:to>
      <xdr:col>71</xdr:col>
      <xdr:colOff>177800</xdr:colOff>
      <xdr:row>39</xdr:row>
      <xdr:rowOff>93556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753523"/>
          <a:ext cx="889000" cy="2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138865</xdr:rowOff>
    </xdr:from>
    <xdr:to>
      <xdr:col>72</xdr:col>
      <xdr:colOff>38100</xdr:colOff>
      <xdr:row>39</xdr:row>
      <xdr:rowOff>69015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5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85543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42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102795</xdr:rowOff>
    </xdr:from>
    <xdr:to>
      <xdr:col>67</xdr:col>
      <xdr:colOff>101600</xdr:colOff>
      <xdr:row>39</xdr:row>
      <xdr:rowOff>32945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49473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39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44829</xdr:rowOff>
    </xdr:from>
    <xdr:to>
      <xdr:col>85</xdr:col>
      <xdr:colOff>177800</xdr:colOff>
      <xdr:row>39</xdr:row>
      <xdr:rowOff>146429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73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131206</xdr:rowOff>
    </xdr:from>
    <xdr:ext cx="378565"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646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17838</xdr:rowOff>
    </xdr:from>
    <xdr:to>
      <xdr:col>81</xdr:col>
      <xdr:colOff>101600</xdr:colOff>
      <xdr:row>39</xdr:row>
      <xdr:rowOff>119438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70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110565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46428" y="6797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37400</xdr:rowOff>
    </xdr:from>
    <xdr:to>
      <xdr:col>76</xdr:col>
      <xdr:colOff>165100</xdr:colOff>
      <xdr:row>39</xdr:row>
      <xdr:rowOff>139000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72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130127</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3017" y="6816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42756</xdr:rowOff>
    </xdr:from>
    <xdr:to>
      <xdr:col>72</xdr:col>
      <xdr:colOff>38100</xdr:colOff>
      <xdr:row>39</xdr:row>
      <xdr:rowOff>144356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72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135483</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17" y="6822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16173</xdr:rowOff>
    </xdr:from>
    <xdr:to>
      <xdr:col>67</xdr:col>
      <xdr:colOff>101600</xdr:colOff>
      <xdr:row>39</xdr:row>
      <xdr:rowOff>117773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70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108900</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79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78663</xdr:rowOff>
    </xdr:from>
    <xdr:to>
      <xdr:col>85</xdr:col>
      <xdr:colOff>126364</xdr:colOff>
      <xdr:row>78</xdr:row>
      <xdr:rowOff>153239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80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157066</xdr:rowOff>
    </xdr:from>
    <xdr:ext cx="469744"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3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153239</xdr:rowOff>
    </xdr:from>
    <xdr:to>
      <xdr:col>86</xdr:col>
      <xdr:colOff>25400</xdr:colOff>
      <xdr:row>78</xdr:row>
      <xdr:rowOff>153239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52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25340</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5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78663</xdr:rowOff>
    </xdr:from>
    <xdr:to>
      <xdr:col>86</xdr:col>
      <xdr:colOff>25400</xdr:colOff>
      <xdr:row>70</xdr:row>
      <xdr:rowOff>78663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8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9055</xdr:rowOff>
    </xdr:from>
    <xdr:to>
      <xdr:col>85</xdr:col>
      <xdr:colOff>127000</xdr:colOff>
      <xdr:row>73</xdr:row>
      <xdr:rowOff>81000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2524905"/>
          <a:ext cx="838200" cy="7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86606</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773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108179</xdr:rowOff>
    </xdr:from>
    <xdr:to>
      <xdr:col>85</xdr:col>
      <xdr:colOff>177800</xdr:colOff>
      <xdr:row>75</xdr:row>
      <xdr:rowOff>38329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7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5817</xdr:rowOff>
    </xdr:from>
    <xdr:to>
      <xdr:col>81</xdr:col>
      <xdr:colOff>50800</xdr:colOff>
      <xdr:row>73</xdr:row>
      <xdr:rowOff>81000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2521667"/>
          <a:ext cx="889000" cy="7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111582</xdr:rowOff>
    </xdr:from>
    <xdr:to>
      <xdr:col>81</xdr:col>
      <xdr:colOff>101600</xdr:colOff>
      <xdr:row>75</xdr:row>
      <xdr:rowOff>41732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32859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89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5817</xdr:rowOff>
    </xdr:from>
    <xdr:to>
      <xdr:col>76</xdr:col>
      <xdr:colOff>114300</xdr:colOff>
      <xdr:row>73</xdr:row>
      <xdr:rowOff>102641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2521667"/>
          <a:ext cx="889000" cy="9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88341</xdr:rowOff>
    </xdr:from>
    <xdr:to>
      <xdr:col>76</xdr:col>
      <xdr:colOff>165100</xdr:colOff>
      <xdr:row>75</xdr:row>
      <xdr:rowOff>18491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9618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86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102641</xdr:rowOff>
    </xdr:from>
    <xdr:to>
      <xdr:col>71</xdr:col>
      <xdr:colOff>177800</xdr:colOff>
      <xdr:row>73</xdr:row>
      <xdr:rowOff>103695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2618491"/>
          <a:ext cx="889000" cy="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112331</xdr:rowOff>
    </xdr:from>
    <xdr:to>
      <xdr:col>72</xdr:col>
      <xdr:colOff>38100</xdr:colOff>
      <xdr:row>75</xdr:row>
      <xdr:rowOff>42481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33608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89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139674</xdr:rowOff>
    </xdr:from>
    <xdr:to>
      <xdr:col>67</xdr:col>
      <xdr:colOff>101600</xdr:colOff>
      <xdr:row>75</xdr:row>
      <xdr:rowOff>69824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60951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91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129705</xdr:rowOff>
    </xdr:from>
    <xdr:to>
      <xdr:col>85</xdr:col>
      <xdr:colOff>177800</xdr:colOff>
      <xdr:row>73</xdr:row>
      <xdr:rowOff>59855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4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152582</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32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30200</xdr:rowOff>
    </xdr:from>
    <xdr:to>
      <xdr:col>81</xdr:col>
      <xdr:colOff>101600</xdr:colOff>
      <xdr:row>73</xdr:row>
      <xdr:rowOff>131800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54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148327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32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126467</xdr:rowOff>
    </xdr:from>
    <xdr:to>
      <xdr:col>76</xdr:col>
      <xdr:colOff>165100</xdr:colOff>
      <xdr:row>73</xdr:row>
      <xdr:rowOff>56617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47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73144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24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51841</xdr:rowOff>
    </xdr:from>
    <xdr:to>
      <xdr:col>72</xdr:col>
      <xdr:colOff>38100</xdr:colOff>
      <xdr:row>73</xdr:row>
      <xdr:rowOff>153441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56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169968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34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52895</xdr:rowOff>
    </xdr:from>
    <xdr:to>
      <xdr:col>67</xdr:col>
      <xdr:colOff>101600</xdr:colOff>
      <xdr:row>73</xdr:row>
      <xdr:rowOff>154495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56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171022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34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65342</xdr:rowOff>
    </xdr:from>
    <xdr:to>
      <xdr:col>85</xdr:col>
      <xdr:colOff>126364</xdr:colOff>
      <xdr:row>99</xdr:row>
      <xdr:rowOff>17538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95842"/>
          <a:ext cx="1269" cy="149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21365</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9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17538</xdr:rowOff>
    </xdr:from>
    <xdr:to>
      <xdr:col>86</xdr:col>
      <xdr:colOff>25400</xdr:colOff>
      <xdr:row>99</xdr:row>
      <xdr:rowOff>17538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7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65342</xdr:rowOff>
    </xdr:from>
    <xdr:to>
      <xdr:col>86</xdr:col>
      <xdr:colOff>25400</xdr:colOff>
      <xdr:row>90</xdr:row>
      <xdr:rowOff>65342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40120</xdr:rowOff>
    </xdr:from>
    <xdr:to>
      <xdr:col>85</xdr:col>
      <xdr:colOff>127000</xdr:colOff>
      <xdr:row>95</xdr:row>
      <xdr:rowOff>127521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327870"/>
          <a:ext cx="838200" cy="8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61828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21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83401</xdr:rowOff>
    </xdr:from>
    <xdr:to>
      <xdr:col>85</xdr:col>
      <xdr:colOff>177800</xdr:colOff>
      <xdr:row>97</xdr:row>
      <xdr:rowOff>13551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5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127521</xdr:rowOff>
    </xdr:from>
    <xdr:to>
      <xdr:col>81</xdr:col>
      <xdr:colOff>50800</xdr:colOff>
      <xdr:row>96</xdr:row>
      <xdr:rowOff>9423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415271"/>
          <a:ext cx="889000" cy="5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149619</xdr:rowOff>
    </xdr:from>
    <xdr:to>
      <xdr:col>81</xdr:col>
      <xdr:colOff>101600</xdr:colOff>
      <xdr:row>97</xdr:row>
      <xdr:rowOff>79769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0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70896</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7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17565</xdr:rowOff>
    </xdr:from>
    <xdr:to>
      <xdr:col>76</xdr:col>
      <xdr:colOff>114300</xdr:colOff>
      <xdr:row>96</xdr:row>
      <xdr:rowOff>9423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305315"/>
          <a:ext cx="889000" cy="163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78626</xdr:rowOff>
    </xdr:from>
    <xdr:to>
      <xdr:col>76</xdr:col>
      <xdr:colOff>165100</xdr:colOff>
      <xdr:row>97</xdr:row>
      <xdr:rowOff>8776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53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171353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63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17565</xdr:rowOff>
    </xdr:from>
    <xdr:to>
      <xdr:col>71</xdr:col>
      <xdr:colOff>177800</xdr:colOff>
      <xdr:row>97</xdr:row>
      <xdr:rowOff>135510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305315"/>
          <a:ext cx="889000" cy="460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22746</xdr:rowOff>
    </xdr:from>
    <xdr:to>
      <xdr:col>72</xdr:col>
      <xdr:colOff>38100</xdr:colOff>
      <xdr:row>96</xdr:row>
      <xdr:rowOff>124346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48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115473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7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94590</xdr:rowOff>
    </xdr:from>
    <xdr:to>
      <xdr:col>67</xdr:col>
      <xdr:colOff>101600</xdr:colOff>
      <xdr:row>98</xdr:row>
      <xdr:rowOff>24740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2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15867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81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160770</xdr:rowOff>
    </xdr:from>
    <xdr:to>
      <xdr:col>85</xdr:col>
      <xdr:colOff>177800</xdr:colOff>
      <xdr:row>95</xdr:row>
      <xdr:rowOff>90920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27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12197</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12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76721</xdr:rowOff>
    </xdr:from>
    <xdr:to>
      <xdr:col>81</xdr:col>
      <xdr:colOff>101600</xdr:colOff>
      <xdr:row>96</xdr:row>
      <xdr:rowOff>6871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36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23398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1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130073</xdr:rowOff>
    </xdr:from>
    <xdr:to>
      <xdr:col>76</xdr:col>
      <xdr:colOff>165100</xdr:colOff>
      <xdr:row>96</xdr:row>
      <xdr:rowOff>60223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41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76750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19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138215</xdr:rowOff>
    </xdr:from>
    <xdr:to>
      <xdr:col>72</xdr:col>
      <xdr:colOff>38100</xdr:colOff>
      <xdr:row>95</xdr:row>
      <xdr:rowOff>68365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25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84892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02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84710</xdr:rowOff>
    </xdr:from>
    <xdr:to>
      <xdr:col>67</xdr:col>
      <xdr:colOff>101600</xdr:colOff>
      <xdr:row>98</xdr:row>
      <xdr:rowOff>14860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71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31387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49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150844</xdr:rowOff>
    </xdr:from>
    <xdr:to>
      <xdr:col>116</xdr:col>
      <xdr:colOff>62864</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294344"/>
          <a:ext cx="1269" cy="12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97521</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06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150844</xdr:rowOff>
    </xdr:from>
    <xdr:to>
      <xdr:col>116</xdr:col>
      <xdr:colOff>152400</xdr:colOff>
      <xdr:row>30</xdr:row>
      <xdr:rowOff>150844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29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115606</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116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92729</xdr:rowOff>
    </xdr:from>
    <xdr:to>
      <xdr:col>116</xdr:col>
      <xdr:colOff>114300</xdr:colOff>
      <xdr:row>37</xdr:row>
      <xdr:rowOff>22879</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26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112903</xdr:rowOff>
    </xdr:from>
    <xdr:to>
      <xdr:col>112</xdr:col>
      <xdr:colOff>38100</xdr:colOff>
      <xdr:row>37</xdr:row>
      <xdr:rowOff>43053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59580</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06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133591</xdr:rowOff>
    </xdr:from>
    <xdr:to>
      <xdr:col>107</xdr:col>
      <xdr:colOff>101600</xdr:colOff>
      <xdr:row>37</xdr:row>
      <xdr:rowOff>63741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80268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0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114503</xdr:rowOff>
    </xdr:from>
    <xdr:to>
      <xdr:col>102</xdr:col>
      <xdr:colOff>165100</xdr:colOff>
      <xdr:row>37</xdr:row>
      <xdr:rowOff>44653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61180</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06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87471</xdr:rowOff>
    </xdr:from>
    <xdr:to>
      <xdr:col>98</xdr:col>
      <xdr:colOff>38100</xdr:colOff>
      <xdr:row>37</xdr:row>
      <xdr:rowOff>17621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34148</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03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139014</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82964"/>
          <a:ext cx="1269" cy="1200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85691</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65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139014</xdr:rowOff>
    </xdr:from>
    <xdr:to>
      <xdr:col>116</xdr:col>
      <xdr:colOff>152400</xdr:colOff>
      <xdr:row>51</xdr:row>
      <xdr:rowOff>139014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8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56078</xdr:rowOff>
    </xdr:from>
    <xdr:to>
      <xdr:col>116</xdr:col>
      <xdr:colOff>63500</xdr:colOff>
      <xdr:row>58</xdr:row>
      <xdr:rowOff>57998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10000178"/>
          <a:ext cx="8382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130705</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731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107828</xdr:rowOff>
    </xdr:from>
    <xdr:to>
      <xdr:col>116</xdr:col>
      <xdr:colOff>114300</xdr:colOff>
      <xdr:row>58</xdr:row>
      <xdr:rowOff>37978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8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57998</xdr:rowOff>
    </xdr:from>
    <xdr:to>
      <xdr:col>111</xdr:col>
      <xdr:colOff>177800</xdr:colOff>
      <xdr:row>58</xdr:row>
      <xdr:rowOff>59279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10002098"/>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113954</xdr:rowOff>
    </xdr:from>
    <xdr:to>
      <xdr:col>112</xdr:col>
      <xdr:colOff>38100</xdr:colOff>
      <xdr:row>58</xdr:row>
      <xdr:rowOff>44104</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60631</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66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59279</xdr:rowOff>
    </xdr:from>
    <xdr:to>
      <xdr:col>107</xdr:col>
      <xdr:colOff>50800</xdr:colOff>
      <xdr:row>58</xdr:row>
      <xdr:rowOff>61061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10003379"/>
          <a:ext cx="889000" cy="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109108</xdr:rowOff>
    </xdr:from>
    <xdr:to>
      <xdr:col>107</xdr:col>
      <xdr:colOff>101600</xdr:colOff>
      <xdr:row>58</xdr:row>
      <xdr:rowOff>39258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55785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65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61061</xdr:rowOff>
    </xdr:from>
    <xdr:to>
      <xdr:col>102</xdr:col>
      <xdr:colOff>114300</xdr:colOff>
      <xdr:row>58</xdr:row>
      <xdr:rowOff>62616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10005161"/>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97587</xdr:rowOff>
    </xdr:from>
    <xdr:to>
      <xdr:col>102</xdr:col>
      <xdr:colOff>165100</xdr:colOff>
      <xdr:row>58</xdr:row>
      <xdr:rowOff>27737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44264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130002</xdr:rowOff>
    </xdr:from>
    <xdr:to>
      <xdr:col>98</xdr:col>
      <xdr:colOff>38100</xdr:colOff>
      <xdr:row>58</xdr:row>
      <xdr:rowOff>60152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76679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5278</xdr:rowOff>
    </xdr:from>
    <xdr:to>
      <xdr:col>116</xdr:col>
      <xdr:colOff>114300</xdr:colOff>
      <xdr:row>58</xdr:row>
      <xdr:rowOff>106878</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94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91655</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864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7198</xdr:rowOff>
    </xdr:from>
    <xdr:to>
      <xdr:col>112</xdr:col>
      <xdr:colOff>38100</xdr:colOff>
      <xdr:row>58</xdr:row>
      <xdr:rowOff>108798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95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99925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1004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8479</xdr:rowOff>
    </xdr:from>
    <xdr:to>
      <xdr:col>107</xdr:col>
      <xdr:colOff>101600</xdr:colOff>
      <xdr:row>58</xdr:row>
      <xdr:rowOff>110079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95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101206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1004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10261</xdr:rowOff>
    </xdr:from>
    <xdr:to>
      <xdr:col>102</xdr:col>
      <xdr:colOff>165100</xdr:colOff>
      <xdr:row>58</xdr:row>
      <xdr:rowOff>111861</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95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102988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4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11816</xdr:rowOff>
    </xdr:from>
    <xdr:to>
      <xdr:col>98</xdr:col>
      <xdr:colOff>38100</xdr:colOff>
      <xdr:row>58</xdr:row>
      <xdr:rowOff>113416</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95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104543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48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162462</xdr:rowOff>
    </xdr:from>
    <xdr:to>
      <xdr:col>116</xdr:col>
      <xdr:colOff>62864</xdr:colOff>
      <xdr:row>78</xdr:row>
      <xdr:rowOff>78141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63962"/>
          <a:ext cx="1269" cy="128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81968</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5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78141</xdr:rowOff>
    </xdr:from>
    <xdr:to>
      <xdr:col>116</xdr:col>
      <xdr:colOff>152400</xdr:colOff>
      <xdr:row>78</xdr:row>
      <xdr:rowOff>78141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5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109139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3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162462</xdr:rowOff>
    </xdr:from>
    <xdr:to>
      <xdr:col>116</xdr:col>
      <xdr:colOff>152400</xdr:colOff>
      <xdr:row>70</xdr:row>
      <xdr:rowOff>162462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63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152795</xdr:rowOff>
    </xdr:from>
    <xdr:to>
      <xdr:col>116</xdr:col>
      <xdr:colOff>63500</xdr:colOff>
      <xdr:row>73</xdr:row>
      <xdr:rowOff>4075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2154295"/>
          <a:ext cx="838200" cy="36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73042</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588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94615</xdr:rowOff>
    </xdr:from>
    <xdr:to>
      <xdr:col>116</xdr:col>
      <xdr:colOff>114300</xdr:colOff>
      <xdr:row>74</xdr:row>
      <xdr:rowOff>24765</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61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152795</xdr:rowOff>
    </xdr:from>
    <xdr:to>
      <xdr:col>111</xdr:col>
      <xdr:colOff>177800</xdr:colOff>
      <xdr:row>71</xdr:row>
      <xdr:rowOff>1789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154295"/>
          <a:ext cx="889000" cy="2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109670</xdr:rowOff>
    </xdr:from>
    <xdr:to>
      <xdr:col>112</xdr:col>
      <xdr:colOff>38100</xdr:colOff>
      <xdr:row>73</xdr:row>
      <xdr:rowOff>39820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4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30947</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54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1789</xdr:rowOff>
    </xdr:from>
    <xdr:to>
      <xdr:col>107</xdr:col>
      <xdr:colOff>50800</xdr:colOff>
      <xdr:row>71</xdr:row>
      <xdr:rowOff>103614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174739"/>
          <a:ext cx="889000" cy="10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64178</xdr:rowOff>
    </xdr:from>
    <xdr:to>
      <xdr:col>107</xdr:col>
      <xdr:colOff>101600</xdr:colOff>
      <xdr:row>72</xdr:row>
      <xdr:rowOff>165778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4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156905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50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103614</xdr:rowOff>
    </xdr:from>
    <xdr:to>
      <xdr:col>102</xdr:col>
      <xdr:colOff>114300</xdr:colOff>
      <xdr:row>72</xdr:row>
      <xdr:rowOff>53420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276564"/>
          <a:ext cx="889000" cy="12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37433</xdr:rowOff>
    </xdr:from>
    <xdr:to>
      <xdr:col>102</xdr:col>
      <xdr:colOff>165100</xdr:colOff>
      <xdr:row>72</xdr:row>
      <xdr:rowOff>139033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38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130160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47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130799</xdr:rowOff>
    </xdr:from>
    <xdr:to>
      <xdr:col>98</xdr:col>
      <xdr:colOff>38100</xdr:colOff>
      <xdr:row>73</xdr:row>
      <xdr:rowOff>60949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52076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56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124725</xdr:rowOff>
    </xdr:from>
    <xdr:to>
      <xdr:col>116</xdr:col>
      <xdr:colOff>114300</xdr:colOff>
      <xdr:row>73</xdr:row>
      <xdr:rowOff>54875</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46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147602</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32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101995</xdr:rowOff>
    </xdr:from>
    <xdr:to>
      <xdr:col>112</xdr:col>
      <xdr:colOff>38100</xdr:colOff>
      <xdr:row>71</xdr:row>
      <xdr:rowOff>32145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10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48672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187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122439</xdr:rowOff>
    </xdr:from>
    <xdr:to>
      <xdr:col>107</xdr:col>
      <xdr:colOff>101600</xdr:colOff>
      <xdr:row>71</xdr:row>
      <xdr:rowOff>52589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12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69116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18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52814</xdr:rowOff>
    </xdr:from>
    <xdr:to>
      <xdr:col>102</xdr:col>
      <xdr:colOff>165100</xdr:colOff>
      <xdr:row>71</xdr:row>
      <xdr:rowOff>154414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22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170941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00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2620</xdr:rowOff>
    </xdr:from>
    <xdr:to>
      <xdr:col>98</xdr:col>
      <xdr:colOff>38100</xdr:colOff>
      <xdr:row>72</xdr:row>
      <xdr:rowOff>104220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34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120747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12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・公債費は繰上償還（</a:t>
          </a:r>
          <a:r>
            <a:rPr kumimoji="1" lang="en-US" altLang="ja-JP" sz="1300">
              <a:solidFill>
                <a:schemeClr val="tx1"/>
              </a:solidFill>
              <a:latin typeface="ＭＳ Ｐゴシック" panose="020B0600070205080204" pitchFamily="50" charset="-128"/>
              <a:ea typeface="ＭＳ Ｐゴシック" panose="020B0600070205080204" pitchFamily="50" charset="-128"/>
            </a:rPr>
            <a:t>171,600</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千円）を行ったこともあり、住民一人当たり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83,787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円となっている。全国平均、県平均及び類似団体平均と比較して一人当たりのコストが非常に高い状況となっている。これは、平成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23</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27</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年度にかけて実施された幼稚園、小・中学校の第</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次統合に係る教育施設適正配置事業で発行した地方債の償還が大きく影響しており、令和６年度時点では公債費が１０億円を超えている状況にある。このため、今後も特殊事情分を除いて起債の新規発行の抑制を図り、公債費の縮減に努めていく。</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・維持補修費は住民一人当たり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21,409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全国平均、県平均及び類似団体平均と比較して一人当たりのコストが高い状況となっている。これは、当町が豪雪地帯であることが関係している。各年度によって増減が大きいのは除雪対策費用の影響だと考えられ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67,390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全国平均、県平均及び類似団体平均と比較して一人当たりのコストが低い状況となっている。要因としては財政健全化の取組により必要最小限の工事に留めていることが挙げられる。しかし、前年度から増額となっており、要因としては坂下南小学校屋内運動場床改修工事</a:t>
          </a:r>
          <a:r>
            <a:rPr kumimoji="1" lang="en-US" altLang="ja-JP" sz="1300">
              <a:solidFill>
                <a:schemeClr val="tx1"/>
              </a:solidFill>
              <a:latin typeface="ＭＳ Ｐゴシック" panose="020B0600070205080204" pitchFamily="50" charset="-128"/>
              <a:ea typeface="ＭＳ Ｐゴシック" panose="020B0600070205080204" pitchFamily="50" charset="-128"/>
            </a:rPr>
            <a:t>30,910</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千円の実施や都市下水路ゲート自動化工事</a:t>
          </a:r>
          <a:r>
            <a:rPr kumimoji="1" lang="en-US" altLang="ja-JP" sz="1300">
              <a:solidFill>
                <a:schemeClr val="tx1"/>
              </a:solidFill>
              <a:latin typeface="ＭＳ Ｐゴシック" panose="020B0600070205080204" pitchFamily="50" charset="-128"/>
              <a:ea typeface="ＭＳ Ｐゴシック" panose="020B0600070205080204" pitchFamily="50" charset="-128"/>
            </a:rPr>
            <a:t>36,300</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の実施、公共施設老朽化により必要が生じた改修工事等の実施が挙げられる。今後も施設の老朽化が進行していくことから、公共施設等総合管理計画に基づき、将来にわたって必要な資産の選択と維持管理を計画的に行っていく。</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14,217
14,090
91.59
9,860,119
9,287,602
556,808
5,260,011
5,163,204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15276</xdr:rowOff>
    </xdr:from>
    <xdr:to>
      <xdr:col>24</xdr:col>
      <xdr:colOff>62865</xdr:colOff>
      <xdr:row>39</xdr:row>
      <xdr:rowOff>44668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8776"/>
          <a:ext cx="127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48495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3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44668</xdr:rowOff>
    </xdr:from>
    <xdr:to>
      <xdr:col>24</xdr:col>
      <xdr:colOff>152400</xdr:colOff>
      <xdr:row>39</xdr:row>
      <xdr:rowOff>44668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31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133403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3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15276</xdr:rowOff>
    </xdr:from>
    <xdr:to>
      <xdr:col>24</xdr:col>
      <xdr:colOff>152400</xdr:colOff>
      <xdr:row>30</xdr:row>
      <xdr:rowOff>15276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8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134475</xdr:rowOff>
    </xdr:from>
    <xdr:to>
      <xdr:col>24</xdr:col>
      <xdr:colOff>63500</xdr:colOff>
      <xdr:row>36</xdr:row>
      <xdr:rowOff>3846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63775"/>
          <a:ext cx="8382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57203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5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78776</xdr:rowOff>
    </xdr:from>
    <xdr:to>
      <xdr:col>24</xdr:col>
      <xdr:colOff>114300</xdr:colOff>
      <xdr:row>36</xdr:row>
      <xdr:rowOff>8926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7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3846</xdr:rowOff>
    </xdr:from>
    <xdr:to>
      <xdr:col>19</xdr:col>
      <xdr:colOff>177800</xdr:colOff>
      <xdr:row>36</xdr:row>
      <xdr:rowOff>36504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176046"/>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3665</xdr:rowOff>
    </xdr:from>
    <xdr:to>
      <xdr:col>20</xdr:col>
      <xdr:colOff>38100</xdr:colOff>
      <xdr:row>36</xdr:row>
      <xdr:rowOff>105265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7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96392</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6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28339</xdr:rowOff>
    </xdr:from>
    <xdr:to>
      <xdr:col>15</xdr:col>
      <xdr:colOff>50800</xdr:colOff>
      <xdr:row>36</xdr:row>
      <xdr:rowOff>36504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200539"/>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51671</xdr:rowOff>
    </xdr:from>
    <xdr:to>
      <xdr:col>15</xdr:col>
      <xdr:colOff>101600</xdr:colOff>
      <xdr:row>36</xdr:row>
      <xdr:rowOff>153271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144398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31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28339</xdr:rowOff>
    </xdr:from>
    <xdr:to>
      <xdr:col>10</xdr:col>
      <xdr:colOff>114300</xdr:colOff>
      <xdr:row>36</xdr:row>
      <xdr:rowOff>127617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200539"/>
          <a:ext cx="889000" cy="9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91186</xdr:rowOff>
    </xdr:from>
    <xdr:to>
      <xdr:col>10</xdr:col>
      <xdr:colOff>165100</xdr:colOff>
      <xdr:row>37</xdr:row>
      <xdr:rowOff>21336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12463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3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121557</xdr:rowOff>
    </xdr:from>
    <xdr:to>
      <xdr:col>6</xdr:col>
      <xdr:colOff>38100</xdr:colOff>
      <xdr:row>37</xdr:row>
      <xdr:rowOff>51707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9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42834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38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83675</xdr:rowOff>
    </xdr:from>
    <xdr:to>
      <xdr:col>24</xdr:col>
      <xdr:colOff>114300</xdr:colOff>
      <xdr:row>35</xdr:row>
      <xdr:rowOff>13825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1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106552</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6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124496</xdr:rowOff>
    </xdr:from>
    <xdr:to>
      <xdr:col>20</xdr:col>
      <xdr:colOff>38100</xdr:colOff>
      <xdr:row>36</xdr:row>
      <xdr:rowOff>54646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2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71173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90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157154</xdr:rowOff>
    </xdr:from>
    <xdr:to>
      <xdr:col>15</xdr:col>
      <xdr:colOff>101600</xdr:colOff>
      <xdr:row>36</xdr:row>
      <xdr:rowOff>87304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5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103831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933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148989</xdr:rowOff>
    </xdr:from>
    <xdr:to>
      <xdr:col>10</xdr:col>
      <xdr:colOff>165100</xdr:colOff>
      <xdr:row>36</xdr:row>
      <xdr:rowOff>79139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4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95666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924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76817</xdr:rowOff>
    </xdr:from>
    <xdr:to>
      <xdr:col>6</xdr:col>
      <xdr:colOff>38100</xdr:colOff>
      <xdr:row>37</xdr:row>
      <xdr:rowOff>6967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4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23494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024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43322</xdr:rowOff>
    </xdr:from>
    <xdr:to>
      <xdr:col>24</xdr:col>
      <xdr:colOff>62865</xdr:colOff>
      <xdr:row>57</xdr:row>
      <xdr:rowOff>34983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87272"/>
          <a:ext cx="1270" cy="102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38810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1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34983</xdr:rowOff>
    </xdr:from>
    <xdr:to>
      <xdr:col>24</xdr:col>
      <xdr:colOff>152400</xdr:colOff>
      <xdr:row>57</xdr:row>
      <xdr:rowOff>34983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161449</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43322</xdr:rowOff>
    </xdr:from>
    <xdr:to>
      <xdr:col>24</xdr:col>
      <xdr:colOff>152400</xdr:colOff>
      <xdr:row>51</xdr:row>
      <xdr:rowOff>43322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124320</xdr:rowOff>
    </xdr:from>
    <xdr:to>
      <xdr:col>24</xdr:col>
      <xdr:colOff>63500</xdr:colOff>
      <xdr:row>55</xdr:row>
      <xdr:rowOff>111975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382620"/>
          <a:ext cx="838200" cy="15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159357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176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9480</xdr:rowOff>
    </xdr:from>
    <xdr:to>
      <xdr:col>24</xdr:col>
      <xdr:colOff>114300</xdr:colOff>
      <xdr:row>55</xdr:row>
      <xdr:rowOff>111080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111975</xdr:rowOff>
    </xdr:from>
    <xdr:to>
      <xdr:col>19</xdr:col>
      <xdr:colOff>177800</xdr:colOff>
      <xdr:row>55</xdr:row>
      <xdr:rowOff>152232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541725"/>
          <a:ext cx="889000" cy="4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119587</xdr:rowOff>
    </xdr:from>
    <xdr:to>
      <xdr:col>20</xdr:col>
      <xdr:colOff>38100</xdr:colOff>
      <xdr:row>56</xdr:row>
      <xdr:rowOff>49737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4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40864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4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126867</xdr:rowOff>
    </xdr:from>
    <xdr:to>
      <xdr:col>15</xdr:col>
      <xdr:colOff>50800</xdr:colOff>
      <xdr:row>55</xdr:row>
      <xdr:rowOff>152232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56617"/>
          <a:ext cx="889000" cy="2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95420</xdr:rowOff>
    </xdr:from>
    <xdr:to>
      <xdr:col>15</xdr:col>
      <xdr:colOff>101600</xdr:colOff>
      <xdr:row>56</xdr:row>
      <xdr:rowOff>25570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42097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3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47908</xdr:rowOff>
    </xdr:from>
    <xdr:to>
      <xdr:col>10</xdr:col>
      <xdr:colOff>114300</xdr:colOff>
      <xdr:row>55</xdr:row>
      <xdr:rowOff>126867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06208"/>
          <a:ext cx="889000" cy="25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80497</xdr:rowOff>
    </xdr:from>
    <xdr:to>
      <xdr:col>10</xdr:col>
      <xdr:colOff>165100</xdr:colOff>
      <xdr:row>56</xdr:row>
      <xdr:rowOff>10647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1774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53179</xdr:rowOff>
    </xdr:from>
    <xdr:to>
      <xdr:col>6</xdr:col>
      <xdr:colOff>38100</xdr:colOff>
      <xdr:row>53</xdr:row>
      <xdr:rowOff>154779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171306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73520</xdr:rowOff>
    </xdr:from>
    <xdr:to>
      <xdr:col>24</xdr:col>
      <xdr:colOff>114300</xdr:colOff>
      <xdr:row>55</xdr:row>
      <xdr:rowOff>3670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3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96397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18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61175</xdr:rowOff>
    </xdr:from>
    <xdr:to>
      <xdr:col>20</xdr:col>
      <xdr:colOff>38100</xdr:colOff>
      <xdr:row>55</xdr:row>
      <xdr:rowOff>162775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49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7852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26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101432</xdr:rowOff>
    </xdr:from>
    <xdr:to>
      <xdr:col>15</xdr:col>
      <xdr:colOff>101600</xdr:colOff>
      <xdr:row>56</xdr:row>
      <xdr:rowOff>31582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3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22709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2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76067</xdr:rowOff>
    </xdr:from>
    <xdr:to>
      <xdr:col>10</xdr:col>
      <xdr:colOff>165100</xdr:colOff>
      <xdr:row>56</xdr:row>
      <xdr:rowOff>6217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0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22744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28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168558</xdr:rowOff>
    </xdr:from>
    <xdr:to>
      <xdr:col>6</xdr:col>
      <xdr:colOff>38100</xdr:colOff>
      <xdr:row>54</xdr:row>
      <xdr:rowOff>98708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89835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4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58433</xdr:rowOff>
    </xdr:from>
    <xdr:to>
      <xdr:col>24</xdr:col>
      <xdr:colOff>62865</xdr:colOff>
      <xdr:row>76</xdr:row>
      <xdr:rowOff>138961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59933"/>
          <a:ext cx="1270" cy="1109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142788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17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138961</xdr:rowOff>
    </xdr:from>
    <xdr:to>
      <xdr:col>24</xdr:col>
      <xdr:colOff>152400</xdr:colOff>
      <xdr:row>76</xdr:row>
      <xdr:rowOff>138961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169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35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58433</xdr:rowOff>
    </xdr:from>
    <xdr:to>
      <xdr:col>24</xdr:col>
      <xdr:colOff>152400</xdr:colOff>
      <xdr:row>70</xdr:row>
      <xdr:rowOff>58433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59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138961</xdr:rowOff>
    </xdr:from>
    <xdr:to>
      <xdr:col>24</xdr:col>
      <xdr:colOff>63500</xdr:colOff>
      <xdr:row>77</xdr:row>
      <xdr:rowOff>44473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69161"/>
          <a:ext cx="838200" cy="7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161909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77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139032</xdr:rowOff>
    </xdr:from>
    <xdr:to>
      <xdr:col>24</xdr:col>
      <xdr:colOff>114300</xdr:colOff>
      <xdr:row>75</xdr:row>
      <xdr:rowOff>69182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44473</xdr:rowOff>
    </xdr:from>
    <xdr:to>
      <xdr:col>19</xdr:col>
      <xdr:colOff>177800</xdr:colOff>
      <xdr:row>77</xdr:row>
      <xdr:rowOff>71974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46123"/>
          <a:ext cx="889000" cy="2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75032</xdr:rowOff>
    </xdr:from>
    <xdr:to>
      <xdr:col>20</xdr:col>
      <xdr:colOff>38100</xdr:colOff>
      <xdr:row>76</xdr:row>
      <xdr:rowOff>5181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337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21709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0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134739</xdr:rowOff>
    </xdr:from>
    <xdr:to>
      <xdr:col>15</xdr:col>
      <xdr:colOff>50800</xdr:colOff>
      <xdr:row>77</xdr:row>
      <xdr:rowOff>71974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64939"/>
          <a:ext cx="889000" cy="10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147749</xdr:rowOff>
    </xdr:from>
    <xdr:to>
      <xdr:col>15</xdr:col>
      <xdr:colOff>101600</xdr:colOff>
      <xdr:row>76</xdr:row>
      <xdr:rowOff>77899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0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94426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8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134739</xdr:rowOff>
    </xdr:from>
    <xdr:to>
      <xdr:col>10</xdr:col>
      <xdr:colOff>114300</xdr:colOff>
      <xdr:row>78</xdr:row>
      <xdr:rowOff>59148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64939"/>
          <a:ext cx="889000" cy="26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87696</xdr:rowOff>
    </xdr:from>
    <xdr:to>
      <xdr:col>10</xdr:col>
      <xdr:colOff>165100</xdr:colOff>
      <xdr:row>76</xdr:row>
      <xdr:rowOff>17847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46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34373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2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149448</xdr:rowOff>
    </xdr:from>
    <xdr:to>
      <xdr:col>6</xdr:col>
      <xdr:colOff>38100</xdr:colOff>
      <xdr:row>77</xdr:row>
      <xdr:rowOff>79598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7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96125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54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88161</xdr:rowOff>
    </xdr:from>
    <xdr:to>
      <xdr:col>24</xdr:col>
      <xdr:colOff>114300</xdr:colOff>
      <xdr:row>77</xdr:row>
      <xdr:rowOff>18311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1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3088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33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165123</xdr:rowOff>
    </xdr:from>
    <xdr:to>
      <xdr:col>20</xdr:col>
      <xdr:colOff>38100</xdr:colOff>
      <xdr:row>77</xdr:row>
      <xdr:rowOff>95273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9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86400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8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21174</xdr:rowOff>
    </xdr:from>
    <xdr:to>
      <xdr:col>15</xdr:col>
      <xdr:colOff>101600</xdr:colOff>
      <xdr:row>77</xdr:row>
      <xdr:rowOff>122774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2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113901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15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83939</xdr:rowOff>
    </xdr:from>
    <xdr:to>
      <xdr:col>10</xdr:col>
      <xdr:colOff>165100</xdr:colOff>
      <xdr:row>77</xdr:row>
      <xdr:rowOff>14089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1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5216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0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8348</xdr:rowOff>
    </xdr:from>
    <xdr:to>
      <xdr:col>6</xdr:col>
      <xdr:colOff>38100</xdr:colOff>
      <xdr:row>78</xdr:row>
      <xdr:rowOff>109948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8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101075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7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161582</xdr:rowOff>
    </xdr:from>
    <xdr:to>
      <xdr:col>24</xdr:col>
      <xdr:colOff>62865</xdr:colOff>
      <xdr:row>98</xdr:row>
      <xdr:rowOff>168377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2082"/>
          <a:ext cx="1270" cy="1378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754</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7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168377</xdr:rowOff>
    </xdr:from>
    <xdr:to>
      <xdr:col>24</xdr:col>
      <xdr:colOff>152400</xdr:colOff>
      <xdr:row>98</xdr:row>
      <xdr:rowOff>168377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7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108259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6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748,513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161582</xdr:rowOff>
    </xdr:from>
    <xdr:to>
      <xdr:col>24</xdr:col>
      <xdr:colOff>152400</xdr:colOff>
      <xdr:row>90</xdr:row>
      <xdr:rowOff>161582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141889</xdr:rowOff>
    </xdr:from>
    <xdr:to>
      <xdr:col>24</xdr:col>
      <xdr:colOff>63500</xdr:colOff>
      <xdr:row>98</xdr:row>
      <xdr:rowOff>142450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943989"/>
          <a:ext cx="838200" cy="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43623</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674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20746</xdr:rowOff>
    </xdr:from>
    <xdr:to>
      <xdr:col>24</xdr:col>
      <xdr:colOff>114300</xdr:colOff>
      <xdr:row>98</xdr:row>
      <xdr:rowOff>122346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8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141729</xdr:rowOff>
    </xdr:from>
    <xdr:to>
      <xdr:col>19</xdr:col>
      <xdr:colOff>177800</xdr:colOff>
      <xdr:row>98</xdr:row>
      <xdr:rowOff>142450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943829"/>
          <a:ext cx="889000" cy="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62843</xdr:rowOff>
    </xdr:from>
    <xdr:to>
      <xdr:col>20</xdr:col>
      <xdr:colOff>38100</xdr:colOff>
      <xdr:row>98</xdr:row>
      <xdr:rowOff>164443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6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9520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4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50377</xdr:rowOff>
    </xdr:from>
    <xdr:to>
      <xdr:col>15</xdr:col>
      <xdr:colOff>50800</xdr:colOff>
      <xdr:row>98</xdr:row>
      <xdr:rowOff>141729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852477"/>
          <a:ext cx="889000" cy="9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66746</xdr:rowOff>
    </xdr:from>
    <xdr:to>
      <xdr:col>15</xdr:col>
      <xdr:colOff>101600</xdr:colOff>
      <xdr:row>98</xdr:row>
      <xdr:rowOff>168346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86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13423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64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50377</xdr:rowOff>
    </xdr:from>
    <xdr:to>
      <xdr:col>10</xdr:col>
      <xdr:colOff>114300</xdr:colOff>
      <xdr:row>98</xdr:row>
      <xdr:rowOff>143954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52477"/>
          <a:ext cx="889000" cy="9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62443</xdr:rowOff>
    </xdr:from>
    <xdr:to>
      <xdr:col>10</xdr:col>
      <xdr:colOff>165100</xdr:colOff>
      <xdr:row>98</xdr:row>
      <xdr:rowOff>164043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6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155170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95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68295</xdr:rowOff>
    </xdr:from>
    <xdr:to>
      <xdr:col>6</xdr:col>
      <xdr:colOff>38100</xdr:colOff>
      <xdr:row>98</xdr:row>
      <xdr:rowOff>169895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7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14972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4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91089</xdr:rowOff>
    </xdr:from>
    <xdr:to>
      <xdr:col>24</xdr:col>
      <xdr:colOff>114300</xdr:colOff>
      <xdr:row>99</xdr:row>
      <xdr:rowOff>21239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9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6016</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80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91650</xdr:rowOff>
    </xdr:from>
    <xdr:to>
      <xdr:col>20</xdr:col>
      <xdr:colOff>38100</xdr:colOff>
      <xdr:row>99</xdr:row>
      <xdr:rowOff>21800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12927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98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90929</xdr:rowOff>
    </xdr:from>
    <xdr:to>
      <xdr:col>15</xdr:col>
      <xdr:colOff>101600</xdr:colOff>
      <xdr:row>99</xdr:row>
      <xdr:rowOff>21079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9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12206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98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171027</xdr:rowOff>
    </xdr:from>
    <xdr:to>
      <xdr:col>10</xdr:col>
      <xdr:colOff>165100</xdr:colOff>
      <xdr:row>98</xdr:row>
      <xdr:rowOff>101177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0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117704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57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93154</xdr:rowOff>
    </xdr:from>
    <xdr:to>
      <xdr:col>6</xdr:col>
      <xdr:colOff>38100</xdr:colOff>
      <xdr:row>99</xdr:row>
      <xdr:rowOff>23304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9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14431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8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118669</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433619"/>
          <a:ext cx="1270" cy="122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65346</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20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118669</xdr:rowOff>
    </xdr:from>
    <xdr:to>
      <xdr:col>55</xdr:col>
      <xdr:colOff>88900</xdr:colOff>
      <xdr:row>31</xdr:row>
      <xdr:rowOff>118669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4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16713</xdr:rowOff>
    </xdr:from>
    <xdr:to>
      <xdr:col>55</xdr:col>
      <xdr:colOff>0</xdr:colOff>
      <xdr:row>38</xdr:row>
      <xdr:rowOff>22199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31813"/>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116577</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87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93700</xdr:rowOff>
    </xdr:from>
    <xdr:to>
      <xdr:col>55</xdr:col>
      <xdr:colOff>50800</xdr:colOff>
      <xdr:row>38</xdr:row>
      <xdr:rowOff>23850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16713</xdr:rowOff>
    </xdr:from>
    <xdr:to>
      <xdr:col>50</xdr:col>
      <xdr:colOff>114300</xdr:colOff>
      <xdr:row>38</xdr:row>
      <xdr:rowOff>22657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31813"/>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140792</xdr:rowOff>
    </xdr:from>
    <xdr:to>
      <xdr:col>50</xdr:col>
      <xdr:colOff>165100</xdr:colOff>
      <xdr:row>38</xdr:row>
      <xdr:rowOff>70942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62069</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577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22657</xdr:rowOff>
    </xdr:from>
    <xdr:to>
      <xdr:col>45</xdr:col>
      <xdr:colOff>177800</xdr:colOff>
      <xdr:row>38</xdr:row>
      <xdr:rowOff>23114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53775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131191</xdr:rowOff>
    </xdr:from>
    <xdr:to>
      <xdr:col>46</xdr:col>
      <xdr:colOff>38100</xdr:colOff>
      <xdr:row>38</xdr:row>
      <xdr:rowOff>61340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77868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21742</xdr:rowOff>
    </xdr:from>
    <xdr:to>
      <xdr:col>41</xdr:col>
      <xdr:colOff>50800</xdr:colOff>
      <xdr:row>38</xdr:row>
      <xdr:rowOff>23114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3684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82957</xdr:rowOff>
    </xdr:from>
    <xdr:to>
      <xdr:col>41</xdr:col>
      <xdr:colOff>101600</xdr:colOff>
      <xdr:row>38</xdr:row>
      <xdr:rowOff>13106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266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29634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01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141250</xdr:rowOff>
    </xdr:from>
    <xdr:to>
      <xdr:col>36</xdr:col>
      <xdr:colOff>165100</xdr:colOff>
      <xdr:row>38</xdr:row>
      <xdr:rowOff>71400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87927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60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142849</xdr:rowOff>
    </xdr:from>
    <xdr:to>
      <xdr:col>55</xdr:col>
      <xdr:colOff>50800</xdr:colOff>
      <xdr:row>38</xdr:row>
      <xdr:rowOff>72999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8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72127</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5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137363</xdr:rowOff>
    </xdr:from>
    <xdr:to>
      <xdr:col>50</xdr:col>
      <xdr:colOff>165100</xdr:colOff>
      <xdr:row>38</xdr:row>
      <xdr:rowOff>67514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810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84040</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256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143307</xdr:rowOff>
    </xdr:from>
    <xdr:to>
      <xdr:col>46</xdr:col>
      <xdr:colOff>38100</xdr:colOff>
      <xdr:row>38</xdr:row>
      <xdr:rowOff>73457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64584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579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143764</xdr:rowOff>
    </xdr:from>
    <xdr:to>
      <xdr:col>41</xdr:col>
      <xdr:colOff>101600</xdr:colOff>
      <xdr:row>38</xdr:row>
      <xdr:rowOff>73914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65041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580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142392</xdr:rowOff>
    </xdr:from>
    <xdr:to>
      <xdr:col>36</xdr:col>
      <xdr:colOff>165100</xdr:colOff>
      <xdr:row>38</xdr:row>
      <xdr:rowOff>72543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60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63669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578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13562</xdr:rowOff>
    </xdr:from>
    <xdr:to>
      <xdr:col>54</xdr:col>
      <xdr:colOff>189865</xdr:colOff>
      <xdr:row>59</xdr:row>
      <xdr:rowOff>16484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586062"/>
          <a:ext cx="1270" cy="154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20311</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16484</xdr:rowOff>
    </xdr:from>
    <xdr:to>
      <xdr:col>55</xdr:col>
      <xdr:colOff>88900</xdr:colOff>
      <xdr:row>59</xdr:row>
      <xdr:rowOff>16484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3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131689</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3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99,725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13562</xdr:rowOff>
    </xdr:from>
    <xdr:to>
      <xdr:col>55</xdr:col>
      <xdr:colOff>88900</xdr:colOff>
      <xdr:row>50</xdr:row>
      <xdr:rowOff>13562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5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97360</xdr:rowOff>
    </xdr:from>
    <xdr:to>
      <xdr:col>55</xdr:col>
      <xdr:colOff>0</xdr:colOff>
      <xdr:row>56</xdr:row>
      <xdr:rowOff>122408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698560"/>
          <a:ext cx="838200" cy="2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12989</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442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161562</xdr:rowOff>
    </xdr:from>
    <xdr:to>
      <xdr:col>55</xdr:col>
      <xdr:colOff>50800</xdr:colOff>
      <xdr:row>56</xdr:row>
      <xdr:rowOff>91712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9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28404</xdr:rowOff>
    </xdr:from>
    <xdr:to>
      <xdr:col>50</xdr:col>
      <xdr:colOff>114300</xdr:colOff>
      <xdr:row>56</xdr:row>
      <xdr:rowOff>97360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629604"/>
          <a:ext cx="889000" cy="6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162836</xdr:rowOff>
    </xdr:from>
    <xdr:to>
      <xdr:col>50</xdr:col>
      <xdr:colOff>165100</xdr:colOff>
      <xdr:row>56</xdr:row>
      <xdr:rowOff>92986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109513</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36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28143</xdr:rowOff>
    </xdr:from>
    <xdr:to>
      <xdr:col>45</xdr:col>
      <xdr:colOff>177800</xdr:colOff>
      <xdr:row>56</xdr:row>
      <xdr:rowOff>28404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629343"/>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122978</xdr:rowOff>
    </xdr:from>
    <xdr:to>
      <xdr:col>46</xdr:col>
      <xdr:colOff>38100</xdr:colOff>
      <xdr:row>56</xdr:row>
      <xdr:rowOff>53128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69655</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3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28143</xdr:rowOff>
    </xdr:from>
    <xdr:to>
      <xdr:col>41</xdr:col>
      <xdr:colOff>50800</xdr:colOff>
      <xdr:row>56</xdr:row>
      <xdr:rowOff>112872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629343"/>
          <a:ext cx="889000" cy="8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160190</xdr:rowOff>
    </xdr:from>
    <xdr:to>
      <xdr:col>41</xdr:col>
      <xdr:colOff>101600</xdr:colOff>
      <xdr:row>56</xdr:row>
      <xdr:rowOff>90340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81467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68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151667</xdr:rowOff>
    </xdr:from>
    <xdr:to>
      <xdr:col>36</xdr:col>
      <xdr:colOff>165100</xdr:colOff>
      <xdr:row>56</xdr:row>
      <xdr:rowOff>81817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98344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3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71608</xdr:rowOff>
    </xdr:from>
    <xdr:to>
      <xdr:col>55</xdr:col>
      <xdr:colOff>50800</xdr:colOff>
      <xdr:row>57</xdr:row>
      <xdr:rowOff>1758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50035</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65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46560</xdr:rowOff>
    </xdr:from>
    <xdr:to>
      <xdr:col>50</xdr:col>
      <xdr:colOff>165100</xdr:colOff>
      <xdr:row>56</xdr:row>
      <xdr:rowOff>148160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4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139287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74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149054</xdr:rowOff>
    </xdr:from>
    <xdr:to>
      <xdr:col>46</xdr:col>
      <xdr:colOff>38100</xdr:colOff>
      <xdr:row>56</xdr:row>
      <xdr:rowOff>79204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5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70331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67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148793</xdr:rowOff>
    </xdr:from>
    <xdr:to>
      <xdr:col>41</xdr:col>
      <xdr:colOff>101600</xdr:colOff>
      <xdr:row>56</xdr:row>
      <xdr:rowOff>78943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57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95470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35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62072</xdr:rowOff>
    </xdr:from>
    <xdr:to>
      <xdr:col>36</xdr:col>
      <xdr:colOff>165100</xdr:colOff>
      <xdr:row>56</xdr:row>
      <xdr:rowOff>163672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66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154799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75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144935</xdr:rowOff>
    </xdr:from>
    <xdr:to>
      <xdr:col>54</xdr:col>
      <xdr:colOff>189865</xdr:colOff>
      <xdr:row>78</xdr:row>
      <xdr:rowOff>114646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317885"/>
          <a:ext cx="1270" cy="1169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118473</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114646</xdr:rowOff>
    </xdr:from>
    <xdr:to>
      <xdr:col>55</xdr:col>
      <xdr:colOff>88900</xdr:colOff>
      <xdr:row>78</xdr:row>
      <xdr:rowOff>114646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91612</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9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144935</xdr:rowOff>
    </xdr:from>
    <xdr:to>
      <xdr:col>55</xdr:col>
      <xdr:colOff>88900</xdr:colOff>
      <xdr:row>71</xdr:row>
      <xdr:rowOff>144935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31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3318</xdr:rowOff>
    </xdr:from>
    <xdr:to>
      <xdr:col>55</xdr:col>
      <xdr:colOff>0</xdr:colOff>
      <xdr:row>77</xdr:row>
      <xdr:rowOff>111468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204968"/>
          <a:ext cx="838200" cy="10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63268</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92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40391</xdr:rowOff>
    </xdr:from>
    <xdr:to>
      <xdr:col>55</xdr:col>
      <xdr:colOff>50800</xdr:colOff>
      <xdr:row>76</xdr:row>
      <xdr:rowOff>141991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07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154353</xdr:rowOff>
    </xdr:from>
    <xdr:to>
      <xdr:col>50</xdr:col>
      <xdr:colOff>114300</xdr:colOff>
      <xdr:row>77</xdr:row>
      <xdr:rowOff>3318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184553"/>
          <a:ext cx="889000" cy="2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24961</xdr:rowOff>
    </xdr:from>
    <xdr:to>
      <xdr:col>50</xdr:col>
      <xdr:colOff>165100</xdr:colOff>
      <xdr:row>76</xdr:row>
      <xdr:rowOff>126561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0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143087</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83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65863</xdr:rowOff>
    </xdr:from>
    <xdr:to>
      <xdr:col>45</xdr:col>
      <xdr:colOff>177800</xdr:colOff>
      <xdr:row>76</xdr:row>
      <xdr:rowOff>154353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096063"/>
          <a:ext cx="889000" cy="8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136883</xdr:rowOff>
    </xdr:from>
    <xdr:to>
      <xdr:col>46</xdr:col>
      <xdr:colOff>38100</xdr:colOff>
      <xdr:row>76</xdr:row>
      <xdr:rowOff>67033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83560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77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65863</xdr:rowOff>
    </xdr:from>
    <xdr:to>
      <xdr:col>41</xdr:col>
      <xdr:colOff>50800</xdr:colOff>
      <xdr:row>76</xdr:row>
      <xdr:rowOff>120383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096063"/>
          <a:ext cx="889000" cy="5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154623</xdr:rowOff>
    </xdr:from>
    <xdr:to>
      <xdr:col>41</xdr:col>
      <xdr:colOff>101600</xdr:colOff>
      <xdr:row>76</xdr:row>
      <xdr:rowOff>84773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01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101299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78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112400</xdr:rowOff>
    </xdr:from>
    <xdr:to>
      <xdr:col>36</xdr:col>
      <xdr:colOff>165100</xdr:colOff>
      <xdr:row>76</xdr:row>
      <xdr:rowOff>42549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9711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59077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74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60668</xdr:rowOff>
    </xdr:from>
    <xdr:to>
      <xdr:col>55</xdr:col>
      <xdr:colOff>50800</xdr:colOff>
      <xdr:row>77</xdr:row>
      <xdr:rowOff>162268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6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39095</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123968</xdr:rowOff>
    </xdr:from>
    <xdr:to>
      <xdr:col>50</xdr:col>
      <xdr:colOff>165100</xdr:colOff>
      <xdr:row>77</xdr:row>
      <xdr:rowOff>54118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5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45245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24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103553</xdr:rowOff>
    </xdr:from>
    <xdr:to>
      <xdr:col>46</xdr:col>
      <xdr:colOff>38100</xdr:colOff>
      <xdr:row>77</xdr:row>
      <xdr:rowOff>33703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3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24830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22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15063</xdr:rowOff>
    </xdr:from>
    <xdr:to>
      <xdr:col>41</xdr:col>
      <xdr:colOff>101600</xdr:colOff>
      <xdr:row>76</xdr:row>
      <xdr:rowOff>116663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04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107790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13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69583</xdr:rowOff>
    </xdr:from>
    <xdr:to>
      <xdr:col>36</xdr:col>
      <xdr:colOff>165100</xdr:colOff>
      <xdr:row>76</xdr:row>
      <xdr:rowOff>171183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09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162310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19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34410</xdr:rowOff>
    </xdr:from>
    <xdr:to>
      <xdr:col>54</xdr:col>
      <xdr:colOff>189865</xdr:colOff>
      <xdr:row>98</xdr:row>
      <xdr:rowOff>3702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36360"/>
          <a:ext cx="1270" cy="1169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7529</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0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3702</xdr:rowOff>
    </xdr:from>
    <xdr:to>
      <xdr:col>55</xdr:col>
      <xdr:colOff>88900</xdr:colOff>
      <xdr:row>98</xdr:row>
      <xdr:rowOff>3702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0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152537</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34410</xdr:rowOff>
    </xdr:from>
    <xdr:to>
      <xdr:col>55</xdr:col>
      <xdr:colOff>88900</xdr:colOff>
      <xdr:row>91</xdr:row>
      <xdr:rowOff>34410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36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138671</xdr:rowOff>
    </xdr:from>
    <xdr:to>
      <xdr:col>55</xdr:col>
      <xdr:colOff>0</xdr:colOff>
      <xdr:row>93</xdr:row>
      <xdr:rowOff>32429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5912071"/>
          <a:ext cx="838200" cy="6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17149</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133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38722</xdr:rowOff>
    </xdr:from>
    <xdr:to>
      <xdr:col>55</xdr:col>
      <xdr:colOff>50800</xdr:colOff>
      <xdr:row>94</xdr:row>
      <xdr:rowOff>140322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1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138671</xdr:rowOff>
    </xdr:from>
    <xdr:to>
      <xdr:col>50</xdr:col>
      <xdr:colOff>114300</xdr:colOff>
      <xdr:row>95</xdr:row>
      <xdr:rowOff>18599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5912071"/>
          <a:ext cx="889000" cy="39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83528</xdr:rowOff>
    </xdr:from>
    <xdr:to>
      <xdr:col>50</xdr:col>
      <xdr:colOff>165100</xdr:colOff>
      <xdr:row>95</xdr:row>
      <xdr:rowOff>13678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4805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18599</xdr:rowOff>
    </xdr:from>
    <xdr:to>
      <xdr:col>45</xdr:col>
      <xdr:colOff>177800</xdr:colOff>
      <xdr:row>95</xdr:row>
      <xdr:rowOff>56851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306349"/>
          <a:ext cx="889000" cy="3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62058</xdr:rowOff>
    </xdr:from>
    <xdr:to>
      <xdr:col>46</xdr:col>
      <xdr:colOff>38100</xdr:colOff>
      <xdr:row>94</xdr:row>
      <xdr:rowOff>163658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8735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595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56851</xdr:rowOff>
    </xdr:from>
    <xdr:to>
      <xdr:col>41</xdr:col>
      <xdr:colOff>50800</xdr:colOff>
      <xdr:row>95</xdr:row>
      <xdr:rowOff>168866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344601"/>
          <a:ext cx="889000" cy="11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120962</xdr:rowOff>
    </xdr:from>
    <xdr:to>
      <xdr:col>41</xdr:col>
      <xdr:colOff>101600</xdr:colOff>
      <xdr:row>95</xdr:row>
      <xdr:rowOff>51112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67639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0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90957</xdr:rowOff>
    </xdr:from>
    <xdr:to>
      <xdr:col>36</xdr:col>
      <xdr:colOff>165100</xdr:colOff>
      <xdr:row>95</xdr:row>
      <xdr:rowOff>21107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37634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59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153079</xdr:rowOff>
    </xdr:from>
    <xdr:to>
      <xdr:col>55</xdr:col>
      <xdr:colOff>50800</xdr:colOff>
      <xdr:row>93</xdr:row>
      <xdr:rowOff>83229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592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4506</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77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87871</xdr:rowOff>
    </xdr:from>
    <xdr:to>
      <xdr:col>50</xdr:col>
      <xdr:colOff>165100</xdr:colOff>
      <xdr:row>93</xdr:row>
      <xdr:rowOff>18021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586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34548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563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139249</xdr:rowOff>
    </xdr:from>
    <xdr:to>
      <xdr:col>46</xdr:col>
      <xdr:colOff>38100</xdr:colOff>
      <xdr:row>95</xdr:row>
      <xdr:rowOff>69399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25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60526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34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6051</xdr:rowOff>
    </xdr:from>
    <xdr:to>
      <xdr:col>41</xdr:col>
      <xdr:colOff>101600</xdr:colOff>
      <xdr:row>95</xdr:row>
      <xdr:rowOff>107651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29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98778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38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118066</xdr:rowOff>
    </xdr:from>
    <xdr:to>
      <xdr:col>36</xdr:col>
      <xdr:colOff>165100</xdr:colOff>
      <xdr:row>96</xdr:row>
      <xdr:rowOff>48216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0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39343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49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155408</xdr:rowOff>
    </xdr:from>
    <xdr:to>
      <xdr:col>85</xdr:col>
      <xdr:colOff>126364</xdr:colOff>
      <xdr:row>38</xdr:row>
      <xdr:rowOff>113117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27458"/>
          <a:ext cx="1269" cy="150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116944</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3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113117</xdr:rowOff>
    </xdr:from>
    <xdr:to>
      <xdr:col>86</xdr:col>
      <xdr:colOff>25400</xdr:colOff>
      <xdr:row>38</xdr:row>
      <xdr:rowOff>113117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2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102085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0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155408</xdr:rowOff>
    </xdr:from>
    <xdr:to>
      <xdr:col>86</xdr:col>
      <xdr:colOff>25400</xdr:colOff>
      <xdr:row>29</xdr:row>
      <xdr:rowOff>155408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27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154646</xdr:rowOff>
    </xdr:from>
    <xdr:to>
      <xdr:col>85</xdr:col>
      <xdr:colOff>127000</xdr:colOff>
      <xdr:row>37</xdr:row>
      <xdr:rowOff>163954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98296"/>
          <a:ext cx="838200" cy="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51851</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24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28974</xdr:rowOff>
    </xdr:from>
    <xdr:to>
      <xdr:col>85</xdr:col>
      <xdr:colOff>177800</xdr:colOff>
      <xdr:row>37</xdr:row>
      <xdr:rowOff>130574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7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163954</xdr:rowOff>
    </xdr:from>
    <xdr:to>
      <xdr:col>81</xdr:col>
      <xdr:colOff>50800</xdr:colOff>
      <xdr:row>38</xdr:row>
      <xdr:rowOff>12305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07604"/>
          <a:ext cx="889000" cy="1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37128</xdr:rowOff>
    </xdr:from>
    <xdr:to>
      <xdr:col>81</xdr:col>
      <xdr:colOff>101600</xdr:colOff>
      <xdr:row>37</xdr:row>
      <xdr:rowOff>138728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8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155255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5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12305</xdr:rowOff>
    </xdr:from>
    <xdr:to>
      <xdr:col>76</xdr:col>
      <xdr:colOff>114300</xdr:colOff>
      <xdr:row>38</xdr:row>
      <xdr:rowOff>29232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27405"/>
          <a:ext cx="889000" cy="1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103041</xdr:rowOff>
    </xdr:from>
    <xdr:to>
      <xdr:col>76</xdr:col>
      <xdr:colOff>165100</xdr:colOff>
      <xdr:row>38</xdr:row>
      <xdr:rowOff>33190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466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49718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2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29232</xdr:rowOff>
    </xdr:from>
    <xdr:to>
      <xdr:col>71</xdr:col>
      <xdr:colOff>177800</xdr:colOff>
      <xdr:row>38</xdr:row>
      <xdr:rowOff>42904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44332"/>
          <a:ext cx="889000" cy="1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105947</xdr:rowOff>
    </xdr:from>
    <xdr:to>
      <xdr:col>72</xdr:col>
      <xdr:colOff>38100</xdr:colOff>
      <xdr:row>38</xdr:row>
      <xdr:rowOff>36097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4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52624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2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44976</xdr:rowOff>
    </xdr:from>
    <xdr:to>
      <xdr:col>67</xdr:col>
      <xdr:colOff>101600</xdr:colOff>
      <xdr:row>37</xdr:row>
      <xdr:rowOff>146576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8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163103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103846</xdr:rowOff>
    </xdr:from>
    <xdr:to>
      <xdr:col>85</xdr:col>
      <xdr:colOff>177800</xdr:colOff>
      <xdr:row>38</xdr:row>
      <xdr:rowOff>33996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4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82273</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2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113154</xdr:rowOff>
    </xdr:from>
    <xdr:to>
      <xdr:col>81</xdr:col>
      <xdr:colOff>101600</xdr:colOff>
      <xdr:row>38</xdr:row>
      <xdr:rowOff>43304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5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34431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4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132955</xdr:rowOff>
    </xdr:from>
    <xdr:to>
      <xdr:col>76</xdr:col>
      <xdr:colOff>165100</xdr:colOff>
      <xdr:row>38</xdr:row>
      <xdr:rowOff>63105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54232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6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149882</xdr:rowOff>
    </xdr:from>
    <xdr:to>
      <xdr:col>72</xdr:col>
      <xdr:colOff>38100</xdr:colOff>
      <xdr:row>38</xdr:row>
      <xdr:rowOff>80032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9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71159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8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163554</xdr:rowOff>
    </xdr:from>
    <xdr:to>
      <xdr:col>67</xdr:col>
      <xdr:colOff>101600</xdr:colOff>
      <xdr:row>38</xdr:row>
      <xdr:rowOff>93704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0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84831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9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127508</xdr:rowOff>
    </xdr:from>
    <xdr:to>
      <xdr:col>85</xdr:col>
      <xdr:colOff>126364</xdr:colOff>
      <xdr:row>59</xdr:row>
      <xdr:rowOff>109410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28558"/>
          <a:ext cx="1269" cy="169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113237</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22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109410</xdr:rowOff>
    </xdr:from>
    <xdr:to>
      <xdr:col>86</xdr:col>
      <xdr:colOff>25400</xdr:colOff>
      <xdr:row>59</xdr:row>
      <xdr:rowOff>109410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22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74185</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0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127508</xdr:rowOff>
    </xdr:from>
    <xdr:to>
      <xdr:col>86</xdr:col>
      <xdr:colOff>25400</xdr:colOff>
      <xdr:row>49</xdr:row>
      <xdr:rowOff>127508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2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60814</xdr:rowOff>
    </xdr:from>
    <xdr:to>
      <xdr:col>85</xdr:col>
      <xdr:colOff>127000</xdr:colOff>
      <xdr:row>55</xdr:row>
      <xdr:rowOff>161093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490564"/>
          <a:ext cx="838200" cy="10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19556</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27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168129</xdr:rowOff>
    </xdr:from>
    <xdr:to>
      <xdr:col>85</xdr:col>
      <xdr:colOff>177800</xdr:colOff>
      <xdr:row>55</xdr:row>
      <xdr:rowOff>98279</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42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161093</xdr:rowOff>
    </xdr:from>
    <xdr:to>
      <xdr:col>81</xdr:col>
      <xdr:colOff>50800</xdr:colOff>
      <xdr:row>56</xdr:row>
      <xdr:rowOff>69596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590843"/>
          <a:ext cx="889000" cy="7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53086</xdr:rowOff>
    </xdr:from>
    <xdr:to>
      <xdr:col>81</xdr:col>
      <xdr:colOff>101600</xdr:colOff>
      <xdr:row>55</xdr:row>
      <xdr:rowOff>154686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48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171213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25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69596</xdr:rowOff>
    </xdr:from>
    <xdr:to>
      <xdr:col>76</xdr:col>
      <xdr:colOff>114300</xdr:colOff>
      <xdr:row>57</xdr:row>
      <xdr:rowOff>12274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670796"/>
          <a:ext cx="889000" cy="11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159271</xdr:rowOff>
    </xdr:from>
    <xdr:to>
      <xdr:col>76</xdr:col>
      <xdr:colOff>165100</xdr:colOff>
      <xdr:row>56</xdr:row>
      <xdr:rowOff>89421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58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105948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36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95504</xdr:rowOff>
    </xdr:from>
    <xdr:to>
      <xdr:col>71</xdr:col>
      <xdr:colOff>177800</xdr:colOff>
      <xdr:row>57</xdr:row>
      <xdr:rowOff>12274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696704"/>
          <a:ext cx="889000" cy="8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25844</xdr:rowOff>
    </xdr:from>
    <xdr:to>
      <xdr:col>72</xdr:col>
      <xdr:colOff>38100</xdr:colOff>
      <xdr:row>56</xdr:row>
      <xdr:rowOff>127444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143971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0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158128</xdr:rowOff>
    </xdr:from>
    <xdr:to>
      <xdr:col>67</xdr:col>
      <xdr:colOff>101600</xdr:colOff>
      <xdr:row>56</xdr:row>
      <xdr:rowOff>88278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58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104805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36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10014</xdr:rowOff>
    </xdr:from>
    <xdr:to>
      <xdr:col>85</xdr:col>
      <xdr:colOff>177800</xdr:colOff>
      <xdr:row>55</xdr:row>
      <xdr:rowOff>111614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43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159891</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4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110293</xdr:rowOff>
    </xdr:from>
    <xdr:to>
      <xdr:col>81</xdr:col>
      <xdr:colOff>101600</xdr:colOff>
      <xdr:row>56</xdr:row>
      <xdr:rowOff>40443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5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31570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63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18796</xdr:rowOff>
    </xdr:from>
    <xdr:to>
      <xdr:col>76</xdr:col>
      <xdr:colOff>165100</xdr:colOff>
      <xdr:row>56</xdr:row>
      <xdr:rowOff>120396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1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111523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71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132924</xdr:rowOff>
    </xdr:from>
    <xdr:to>
      <xdr:col>72</xdr:col>
      <xdr:colOff>38100</xdr:colOff>
      <xdr:row>57</xdr:row>
      <xdr:rowOff>63074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3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54201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2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44704</xdr:rowOff>
    </xdr:from>
    <xdr:to>
      <xdr:col>67</xdr:col>
      <xdr:colOff>101600</xdr:colOff>
      <xdr:row>56</xdr:row>
      <xdr:rowOff>146304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4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137431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73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41370</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042870"/>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159497</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41370</xdr:rowOff>
    </xdr:from>
    <xdr:to>
      <xdr:col>86</xdr:col>
      <xdr:colOff>25400</xdr:colOff>
      <xdr:row>70</xdr:row>
      <xdr:rowOff>41370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04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68638</xdr:rowOff>
    </xdr:from>
    <xdr:to>
      <xdr:col>85</xdr:col>
      <xdr:colOff>127000</xdr:colOff>
      <xdr:row>79</xdr:row>
      <xdr:rowOff>95630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13188"/>
          <a:ext cx="838200" cy="2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120643</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322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97766</xdr:rowOff>
    </xdr:from>
    <xdr:to>
      <xdr:col>85</xdr:col>
      <xdr:colOff>177800</xdr:colOff>
      <xdr:row>79</xdr:row>
      <xdr:rowOff>27916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7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68638</xdr:rowOff>
    </xdr:from>
    <xdr:to>
      <xdr:col>81</xdr:col>
      <xdr:colOff>50800</xdr:colOff>
      <xdr:row>79</xdr:row>
      <xdr:rowOff>88199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613188"/>
          <a:ext cx="889000" cy="1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67069</xdr:rowOff>
    </xdr:from>
    <xdr:to>
      <xdr:col>81</xdr:col>
      <xdr:colOff>101600</xdr:colOff>
      <xdr:row>78</xdr:row>
      <xdr:rowOff>168669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4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13746</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21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88199</xdr:rowOff>
    </xdr:from>
    <xdr:to>
      <xdr:col>76</xdr:col>
      <xdr:colOff>114300</xdr:colOff>
      <xdr:row>79</xdr:row>
      <xdr:rowOff>93556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632749"/>
          <a:ext cx="889000" cy="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129803</xdr:rowOff>
    </xdr:from>
    <xdr:to>
      <xdr:col>76</xdr:col>
      <xdr:colOff>165100</xdr:colOff>
      <xdr:row>79</xdr:row>
      <xdr:rowOff>59953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0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76480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27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66973</xdr:rowOff>
    </xdr:from>
    <xdr:to>
      <xdr:col>71</xdr:col>
      <xdr:colOff>177800</xdr:colOff>
      <xdr:row>79</xdr:row>
      <xdr:rowOff>93556</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611523"/>
          <a:ext cx="889000" cy="2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137886</xdr:rowOff>
    </xdr:from>
    <xdr:to>
      <xdr:col>72</xdr:col>
      <xdr:colOff>38100</xdr:colOff>
      <xdr:row>79</xdr:row>
      <xdr:rowOff>68036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1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84563</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28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102795</xdr:rowOff>
    </xdr:from>
    <xdr:to>
      <xdr:col>67</xdr:col>
      <xdr:colOff>101600</xdr:colOff>
      <xdr:row>79</xdr:row>
      <xdr:rowOff>32945</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7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49472</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25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44830</xdr:rowOff>
    </xdr:from>
    <xdr:to>
      <xdr:col>85</xdr:col>
      <xdr:colOff>177800</xdr:colOff>
      <xdr:row>79</xdr:row>
      <xdr:rowOff>146430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8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131207</xdr:rowOff>
    </xdr:from>
    <xdr:ext cx="378565"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04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17838</xdr:rowOff>
    </xdr:from>
    <xdr:to>
      <xdr:col>81</xdr:col>
      <xdr:colOff>101600</xdr:colOff>
      <xdr:row>79</xdr:row>
      <xdr:rowOff>119438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6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110565</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65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37399</xdr:rowOff>
    </xdr:from>
    <xdr:to>
      <xdr:col>76</xdr:col>
      <xdr:colOff>165100</xdr:colOff>
      <xdr:row>79</xdr:row>
      <xdr:rowOff>138999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8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130126</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674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42756</xdr:rowOff>
    </xdr:from>
    <xdr:to>
      <xdr:col>72</xdr:col>
      <xdr:colOff>38100</xdr:colOff>
      <xdr:row>79</xdr:row>
      <xdr:rowOff>144356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8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135483</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4017" y="13680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16173</xdr:rowOff>
    </xdr:from>
    <xdr:to>
      <xdr:col>67</xdr:col>
      <xdr:colOff>101600</xdr:colOff>
      <xdr:row>79</xdr:row>
      <xdr:rowOff>117773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6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108900</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65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78663</xdr:rowOff>
    </xdr:from>
    <xdr:to>
      <xdr:col>85</xdr:col>
      <xdr:colOff>126364</xdr:colOff>
      <xdr:row>98</xdr:row>
      <xdr:rowOff>153239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09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157066</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5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153239</xdr:rowOff>
    </xdr:from>
    <xdr:to>
      <xdr:col>86</xdr:col>
      <xdr:colOff>25400</xdr:colOff>
      <xdr:row>98</xdr:row>
      <xdr:rowOff>153239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5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25340</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8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78663</xdr:rowOff>
    </xdr:from>
    <xdr:to>
      <xdr:col>86</xdr:col>
      <xdr:colOff>25400</xdr:colOff>
      <xdr:row>90</xdr:row>
      <xdr:rowOff>78663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9017</xdr:rowOff>
    </xdr:from>
    <xdr:to>
      <xdr:col>85</xdr:col>
      <xdr:colOff>127000</xdr:colOff>
      <xdr:row>93</xdr:row>
      <xdr:rowOff>81001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5953867"/>
          <a:ext cx="838200" cy="7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86605</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202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108178</xdr:rowOff>
    </xdr:from>
    <xdr:to>
      <xdr:col>85</xdr:col>
      <xdr:colOff>177800</xdr:colOff>
      <xdr:row>95</xdr:row>
      <xdr:rowOff>38328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22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5702</xdr:rowOff>
    </xdr:from>
    <xdr:to>
      <xdr:col>81</xdr:col>
      <xdr:colOff>50800</xdr:colOff>
      <xdr:row>93</xdr:row>
      <xdr:rowOff>81001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5950552"/>
          <a:ext cx="889000" cy="7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111570</xdr:rowOff>
    </xdr:from>
    <xdr:to>
      <xdr:col>81</xdr:col>
      <xdr:colOff>101600</xdr:colOff>
      <xdr:row>95</xdr:row>
      <xdr:rowOff>41720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32847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3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5702</xdr:rowOff>
    </xdr:from>
    <xdr:to>
      <xdr:col>76</xdr:col>
      <xdr:colOff>114300</xdr:colOff>
      <xdr:row>93</xdr:row>
      <xdr:rowOff>102642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5950552"/>
          <a:ext cx="889000" cy="9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88316</xdr:rowOff>
    </xdr:from>
    <xdr:to>
      <xdr:col>76</xdr:col>
      <xdr:colOff>165100</xdr:colOff>
      <xdr:row>95</xdr:row>
      <xdr:rowOff>18466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9593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9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102642</xdr:rowOff>
    </xdr:from>
    <xdr:to>
      <xdr:col>71</xdr:col>
      <xdr:colOff>177800</xdr:colOff>
      <xdr:row>93</xdr:row>
      <xdr:rowOff>103696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047492"/>
          <a:ext cx="889000" cy="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112319</xdr:rowOff>
    </xdr:from>
    <xdr:to>
      <xdr:col>72</xdr:col>
      <xdr:colOff>38100</xdr:colOff>
      <xdr:row>95</xdr:row>
      <xdr:rowOff>42469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33596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32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139661</xdr:rowOff>
    </xdr:from>
    <xdr:to>
      <xdr:col>67</xdr:col>
      <xdr:colOff>101600</xdr:colOff>
      <xdr:row>95</xdr:row>
      <xdr:rowOff>69811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60938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34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129667</xdr:rowOff>
    </xdr:from>
    <xdr:to>
      <xdr:col>85</xdr:col>
      <xdr:colOff>177800</xdr:colOff>
      <xdr:row>93</xdr:row>
      <xdr:rowOff>59817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590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152544</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575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30201</xdr:rowOff>
    </xdr:from>
    <xdr:to>
      <xdr:col>81</xdr:col>
      <xdr:colOff>101600</xdr:colOff>
      <xdr:row>93</xdr:row>
      <xdr:rowOff>131801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597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148328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575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126352</xdr:rowOff>
    </xdr:from>
    <xdr:to>
      <xdr:col>76</xdr:col>
      <xdr:colOff>165100</xdr:colOff>
      <xdr:row>93</xdr:row>
      <xdr:rowOff>56502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589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73029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567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51842</xdr:rowOff>
    </xdr:from>
    <xdr:to>
      <xdr:col>72</xdr:col>
      <xdr:colOff>38100</xdr:colOff>
      <xdr:row>93</xdr:row>
      <xdr:rowOff>153442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59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169969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577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52896</xdr:rowOff>
    </xdr:from>
    <xdr:to>
      <xdr:col>67</xdr:col>
      <xdr:colOff>101600</xdr:colOff>
      <xdr:row>93</xdr:row>
      <xdr:rowOff>154496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599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171023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577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125984</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40934"/>
          <a:ext cx="1269"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72661</xdr:rowOff>
    </xdr:from>
    <xdr:ext cx="378565"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16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125984</xdr:rowOff>
    </xdr:from>
    <xdr:to>
      <xdr:col>116</xdr:col>
      <xdr:colOff>152400</xdr:colOff>
      <xdr:row>31</xdr:row>
      <xdr:rowOff>125984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4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47752</xdr:rowOff>
    </xdr:from>
    <xdr:to>
      <xdr:col>102</xdr:col>
      <xdr:colOff>165100</xdr:colOff>
      <xdr:row>38</xdr:row>
      <xdr:rowOff>149352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165879</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155194</xdr:rowOff>
    </xdr:from>
    <xdr:to>
      <xdr:col>98</xdr:col>
      <xdr:colOff>38100</xdr:colOff>
      <xdr:row>37</xdr:row>
      <xdr:rowOff>85344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101871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・総務費について、県有地取得費用</a:t>
          </a:r>
          <a:r>
            <a:rPr kumimoji="1" lang="en-US" altLang="ja-JP" sz="1300">
              <a:solidFill>
                <a:schemeClr val="tx1"/>
              </a:solidFill>
              <a:latin typeface="ＭＳ Ｐゴシック" panose="020B0600070205080204" pitchFamily="50" charset="-128"/>
              <a:ea typeface="ＭＳ Ｐゴシック" panose="020B0600070205080204" pitchFamily="50" charset="-128"/>
            </a:rPr>
            <a:t>202,250</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千円の増やふるさと納税経費</a:t>
          </a:r>
          <a:r>
            <a:rPr kumimoji="1" lang="en-US" altLang="ja-JP" sz="1300">
              <a:solidFill>
                <a:schemeClr val="tx1"/>
              </a:solidFill>
              <a:latin typeface="ＭＳ Ｐゴシック" panose="020B0600070205080204" pitchFamily="50" charset="-128"/>
              <a:ea typeface="ＭＳ Ｐゴシック" panose="020B0600070205080204" pitchFamily="50" charset="-128"/>
            </a:rPr>
            <a:t>57,957</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千円の増、基金積立（財政調整基金、減債基金等）の増などが影響し、全国平均、県平均及び類似団体平均と比較して高い状況にある。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・土木費について、橋梁整備事業</a:t>
          </a:r>
          <a:r>
            <a:rPr kumimoji="1" lang="en-US" altLang="ja-JP" sz="1300">
              <a:solidFill>
                <a:schemeClr val="tx1"/>
              </a:solidFill>
              <a:latin typeface="ＭＳ Ｐゴシック" panose="020B0600070205080204" pitchFamily="50" charset="-128"/>
              <a:ea typeface="ＭＳ Ｐゴシック" panose="020B0600070205080204" pitchFamily="50" charset="-128"/>
            </a:rPr>
            <a:t>117,077</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千円減や旧坂下厚生総合病院除却事業</a:t>
          </a:r>
          <a:r>
            <a:rPr kumimoji="1" lang="en-US" altLang="ja-JP" sz="1300">
              <a:solidFill>
                <a:schemeClr val="tx1"/>
              </a:solidFill>
              <a:latin typeface="ＭＳ Ｐゴシック" panose="020B0600070205080204" pitchFamily="50" charset="-128"/>
              <a:ea typeface="ＭＳ Ｐゴシック" panose="020B0600070205080204" pitchFamily="50" charset="-128"/>
            </a:rPr>
            <a:t>135,652</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千円の減があったものの、豪雪対応に伴う除雪対応事業</a:t>
          </a:r>
          <a:r>
            <a:rPr kumimoji="1" lang="en-US" altLang="ja-JP" sz="1300">
              <a:solidFill>
                <a:schemeClr val="tx1"/>
              </a:solidFill>
              <a:latin typeface="ＭＳ Ｐゴシック" panose="020B0600070205080204" pitchFamily="50" charset="-128"/>
              <a:ea typeface="ＭＳ Ｐゴシック" panose="020B0600070205080204" pitchFamily="50" charset="-128"/>
            </a:rPr>
            <a:t>115,776</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千円の増などが影響し、そこまで大きな減少にはならず、令和５年度同様に類似団体平均を上回った。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公債費について、令和５年度に引き続き繰上償還を行ったこともあり全国平均、県平均、類似団体平均と比較して非常に高い状況にある。地方債の新規発行の抑制や繰上償還を計画的に行うなどして将来の公債費の縮減に努めていく。</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民生費、商工費、災害復旧費、衛生費、農林水産費等は類似団体平均と比較して低い状況である。比較的大きく減少した商工費については、令和５年度に新型コロナウイルス感染症対応地方創生臨時交付金を活用して「ばんげ応援商品券配布事業」</a:t>
          </a:r>
          <a:r>
            <a:rPr kumimoji="1" lang="en-US" altLang="ja-JP" sz="1300">
              <a:solidFill>
                <a:schemeClr val="tx1"/>
              </a:solidFill>
              <a:latin typeface="ＭＳ Ｐゴシック" panose="020B0600070205080204" pitchFamily="50" charset="-128"/>
              <a:ea typeface="ＭＳ Ｐゴシック" panose="020B0600070205080204" pitchFamily="50" charset="-128"/>
            </a:rPr>
            <a:t>77,521</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千円を実施したが、令和６年度は実施しなかったことが要因として挙げられる。</a:t>
          </a:r>
          <a:endParaRPr kumimoji="1" lang="en-US" altLang="ja-JP"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福島県会津坂下町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財政調整基金について、令和６年度末の残高が令和５年度と比較して</a:t>
          </a:r>
          <a:r>
            <a:rPr kumimoji="1" lang="en-US" altLang="ja-JP" sz="1400">
              <a:solidFill>
                <a:schemeClr val="tx1"/>
              </a:solidFill>
              <a:latin typeface="ＭＳ ゴシック" pitchFamily="49" charset="-128"/>
              <a:ea typeface="ＭＳ ゴシック" pitchFamily="49" charset="-128"/>
            </a:rPr>
            <a:t>2,400</a:t>
          </a:r>
          <a:r>
            <a:rPr kumimoji="1" lang="ja-JP" altLang="en-US" sz="1400">
              <a:solidFill>
                <a:schemeClr val="tx1"/>
              </a:solidFill>
              <a:latin typeface="ＭＳ ゴシック" pitchFamily="49" charset="-128"/>
              <a:ea typeface="ＭＳ ゴシック" pitchFamily="49" charset="-128"/>
            </a:rPr>
            <a:t>千円減の</a:t>
          </a:r>
          <a:r>
            <a:rPr kumimoji="1" lang="en-US" altLang="ja-JP" sz="1400">
              <a:solidFill>
                <a:schemeClr val="tx1"/>
              </a:solidFill>
              <a:latin typeface="ＭＳ ゴシック" pitchFamily="49" charset="-128"/>
              <a:ea typeface="ＭＳ ゴシック" pitchFamily="49" charset="-128"/>
            </a:rPr>
            <a:t>878,399</a:t>
          </a:r>
          <a:r>
            <a:rPr kumimoji="1" lang="ja-JP" altLang="en-US" sz="1400">
              <a:solidFill>
                <a:schemeClr val="tx1"/>
              </a:solidFill>
              <a:latin typeface="ＭＳ ゴシック" pitchFamily="49" charset="-128"/>
              <a:ea typeface="ＭＳ ゴシック" pitchFamily="49" charset="-128"/>
            </a:rPr>
            <a:t>千円となり、僅かながら減額となった。理由としては、令和７年２月の豪雪対応に係る基金繰入を行ったことが挙げられる。</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　一般的に標準財政規模の</a:t>
          </a:r>
          <a:r>
            <a:rPr kumimoji="1" lang="en-US" altLang="ja-JP" sz="1400">
              <a:solidFill>
                <a:schemeClr val="tx1"/>
              </a:solidFill>
              <a:latin typeface="ＭＳ ゴシック" pitchFamily="49" charset="-128"/>
              <a:ea typeface="ＭＳ ゴシック" pitchFamily="49" charset="-128"/>
            </a:rPr>
            <a:t>1</a:t>
          </a:r>
          <a:r>
            <a:rPr kumimoji="1" lang="ja-JP" altLang="en-US" sz="1400">
              <a:solidFill>
                <a:schemeClr val="tx1"/>
              </a:solidFill>
              <a:latin typeface="ＭＳ ゴシック" pitchFamily="49" charset="-128"/>
              <a:ea typeface="ＭＳ ゴシック" pitchFamily="49" charset="-128"/>
            </a:rPr>
            <a:t>割から</a:t>
          </a:r>
          <a:r>
            <a:rPr kumimoji="1" lang="en-US" altLang="ja-JP" sz="1400">
              <a:solidFill>
                <a:schemeClr val="tx1"/>
              </a:solidFill>
              <a:latin typeface="ＭＳ ゴシック" pitchFamily="49" charset="-128"/>
              <a:ea typeface="ＭＳ ゴシック" pitchFamily="49" charset="-128"/>
            </a:rPr>
            <a:t>2</a:t>
          </a:r>
          <a:r>
            <a:rPr kumimoji="1" lang="ja-JP" altLang="en-US" sz="1400">
              <a:solidFill>
                <a:schemeClr val="tx1"/>
              </a:solidFill>
              <a:latin typeface="ＭＳ ゴシック" pitchFamily="49" charset="-128"/>
              <a:ea typeface="ＭＳ ゴシック" pitchFamily="49" charset="-128"/>
            </a:rPr>
            <a:t>割が財政調整基金の適正とされていることから、現在の金額を維持しながら、各種事業に継続的に取り組めるよう、今後も決算剰余金の</a:t>
          </a:r>
          <a:r>
            <a:rPr kumimoji="1" lang="en-US" altLang="ja-JP" sz="1400">
              <a:solidFill>
                <a:schemeClr val="tx1"/>
              </a:solidFill>
              <a:latin typeface="ＭＳ ゴシック" pitchFamily="49" charset="-128"/>
              <a:ea typeface="ＭＳ ゴシック" pitchFamily="49" charset="-128"/>
            </a:rPr>
            <a:t>1/2</a:t>
          </a:r>
          <a:r>
            <a:rPr kumimoji="1" lang="ja-JP" altLang="en-US" sz="1400">
              <a:solidFill>
                <a:schemeClr val="tx1"/>
              </a:solidFill>
              <a:latin typeface="ＭＳ ゴシック" pitchFamily="49" charset="-128"/>
              <a:ea typeface="ＭＳ ゴシック" pitchFamily="49" charset="-128"/>
            </a:rPr>
            <a:t>の額以上の積立を確実に実施し、健全な行財政運営に努めていく。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福島県会津坂下町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令和６年度の合計は、令和５年度と比較して</a:t>
          </a:r>
          <a:r>
            <a:rPr kumimoji="1" lang="en-US" altLang="ja-JP" sz="1400">
              <a:solidFill>
                <a:schemeClr val="tx1"/>
              </a:solidFill>
              <a:latin typeface="ＭＳ ゴシック" pitchFamily="49" charset="-128"/>
              <a:ea typeface="ＭＳ ゴシック" pitchFamily="49" charset="-128"/>
            </a:rPr>
            <a:t>2.65</a:t>
          </a:r>
          <a:r>
            <a:rPr kumimoji="1" lang="ja-JP" altLang="en-US" sz="1400">
              <a:solidFill>
                <a:schemeClr val="tx1"/>
              </a:solidFill>
              <a:latin typeface="ＭＳ ゴシック" pitchFamily="49" charset="-128"/>
              <a:ea typeface="ＭＳ ゴシック" pitchFamily="49" charset="-128"/>
            </a:rPr>
            <a:t>ポイント増加した。一般会計おいて増加したことが影響しており、令和７年２月豪雪対応等に係る財政調整基金繰入の増や豪雪対応に係る特別交付税が追加できたことが要因として挙げられる。</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　今後、人口減少等に町税や交付税の減が見込まれることから、引き続きゼロベースからの事業見直しを図り、災害など急な支出に耐えることができるよう基金の積み増しをしていく必要や、ふるさと納税などの自主財源の更なる確保に努めていく必要がある。また、今後、役場新庁舎建設事業により多額の財政支出が見込まれることから、中長期的な視点に立った財政運営が必要である。</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　介護保険、国民健康保険、後期高齢者医療については、高齢化に伴う医療・介護給付費の増加により、今後、一般会計からの繰出金が増加する見込みであることから、検診等予防事業の推進により、給付の適正化を図っていく。</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　また、水道事業会計については、今後、施設の維持更新に係る経費が増加する見込みであることから、使用料や事業計画の見直しなどにより安定的な経営となるよう取り組む必要がある。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9860119</v>
      </c>
      <c r="BO4" s="358"/>
      <c r="BP4" s="358"/>
      <c r="BQ4" s="358"/>
      <c r="BR4" s="358"/>
      <c r="BS4" s="358"/>
      <c r="BT4" s="358"/>
      <c r="BU4" s="359"/>
      <c r="BV4" s="357">
        <v>9283880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10.6</v>
      </c>
      <c r="CU4" s="364"/>
      <c r="CV4" s="364"/>
      <c r="CW4" s="364"/>
      <c r="CX4" s="364"/>
      <c r="CY4" s="364"/>
      <c r="CZ4" s="364"/>
      <c r="DA4" s="365"/>
      <c r="DB4" s="363">
        <v>8.1999999999999993</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9287602</v>
      </c>
      <c r="BO5" s="395"/>
      <c r="BP5" s="395"/>
      <c r="BQ5" s="395"/>
      <c r="BR5" s="395"/>
      <c r="BS5" s="395"/>
      <c r="BT5" s="395"/>
      <c r="BU5" s="396"/>
      <c r="BV5" s="394">
        <v>8833181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87.6</v>
      </c>
      <c r="CU5" s="392"/>
      <c r="CV5" s="392"/>
      <c r="CW5" s="392"/>
      <c r="CX5" s="392"/>
      <c r="CY5" s="392"/>
      <c r="CZ5" s="392"/>
      <c r="DA5" s="393"/>
      <c r="DB5" s="391">
        <v>83.9</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572517</v>
      </c>
      <c r="BO6" s="395"/>
      <c r="BP6" s="395"/>
      <c r="BQ6" s="395"/>
      <c r="BR6" s="395"/>
      <c r="BS6" s="395"/>
      <c r="BT6" s="395"/>
      <c r="BU6" s="396"/>
      <c r="BV6" s="394">
        <v>450699</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87.8</v>
      </c>
      <c r="CU6" s="432"/>
      <c r="CV6" s="432"/>
      <c r="CW6" s="432"/>
      <c r="CX6" s="432"/>
      <c r="CY6" s="432"/>
      <c r="CZ6" s="432"/>
      <c r="DA6" s="433"/>
      <c r="DB6" s="431">
        <v>84.4</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15709</v>
      </c>
      <c r="BO7" s="395"/>
      <c r="BP7" s="395"/>
      <c r="BQ7" s="395"/>
      <c r="BR7" s="395"/>
      <c r="BS7" s="395"/>
      <c r="BT7" s="395"/>
      <c r="BU7" s="396"/>
      <c r="BV7" s="394">
        <v>24233</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5260011</v>
      </c>
      <c r="CU7" s="395"/>
      <c r="CV7" s="395"/>
      <c r="CW7" s="395"/>
      <c r="CX7" s="395"/>
      <c r="CY7" s="395"/>
      <c r="CZ7" s="395"/>
      <c r="DA7" s="396"/>
      <c r="DB7" s="394">
        <v>5224849</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556808</v>
      </c>
      <c r="BO8" s="395"/>
      <c r="BP8" s="395"/>
      <c r="BQ8" s="395"/>
      <c r="BR8" s="395"/>
      <c r="BS8" s="395"/>
      <c r="BT8" s="395"/>
      <c r="BU8" s="396"/>
      <c r="BV8" s="394">
        <v>426466</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0.38</v>
      </c>
      <c r="CU8" s="435"/>
      <c r="CV8" s="435"/>
      <c r="CW8" s="435"/>
      <c r="CX8" s="435"/>
      <c r="CY8" s="435"/>
      <c r="CZ8" s="435"/>
      <c r="DA8" s="436"/>
      <c r="DB8" s="434">
        <v>0.37</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15068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130342</v>
      </c>
      <c r="BO9" s="395"/>
      <c r="BP9" s="395"/>
      <c r="BQ9" s="395"/>
      <c r="BR9" s="395"/>
      <c r="BS9" s="395"/>
      <c r="BT9" s="395"/>
      <c r="BU9" s="396"/>
      <c r="BV9" s="394">
        <v>-38068</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16.8</v>
      </c>
      <c r="CU9" s="392"/>
      <c r="CV9" s="392"/>
      <c r="CW9" s="392"/>
      <c r="CX9" s="392"/>
      <c r="CY9" s="392"/>
      <c r="CZ9" s="392"/>
      <c r="DA9" s="393"/>
      <c r="DB9" s="391">
        <v>16.600000000000001</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16303</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349581</v>
      </c>
      <c r="BO10" s="395"/>
      <c r="BP10" s="395"/>
      <c r="BQ10" s="395"/>
      <c r="BR10" s="395"/>
      <c r="BS10" s="395"/>
      <c r="BT10" s="395"/>
      <c r="BU10" s="396"/>
      <c r="BV10" s="394">
        <v>319589</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188332</v>
      </c>
      <c r="BO11" s="395"/>
      <c r="BP11" s="395"/>
      <c r="BQ11" s="395"/>
      <c r="BR11" s="395"/>
      <c r="BS11" s="395"/>
      <c r="BT11" s="395"/>
      <c r="BU11" s="396"/>
      <c r="BV11" s="394">
        <v>24482</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14217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351981</v>
      </c>
      <c r="BO12" s="395"/>
      <c r="BP12" s="395"/>
      <c r="BQ12" s="395"/>
      <c r="BR12" s="395"/>
      <c r="BS12" s="395"/>
      <c r="BT12" s="395"/>
      <c r="BU12" s="396"/>
      <c r="BV12" s="394">
        <v>184401</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14090</v>
      </c>
      <c r="S13" s="479"/>
      <c r="T13" s="479"/>
      <c r="U13" s="479"/>
      <c r="V13" s="480"/>
      <c r="W13" s="410" t="s">
        <v>131</v>
      </c>
      <c r="X13" s="411"/>
      <c r="Y13" s="411"/>
      <c r="Z13" s="411"/>
      <c r="AA13" s="411"/>
      <c r="AB13" s="401"/>
      <c r="AC13" s="445">
        <v>1154</v>
      </c>
      <c r="AD13" s="446"/>
      <c r="AE13" s="446"/>
      <c r="AF13" s="446"/>
      <c r="AG13" s="488"/>
      <c r="AH13" s="445">
        <v>1278</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316274</v>
      </c>
      <c r="BO13" s="395"/>
      <c r="BP13" s="395"/>
      <c r="BQ13" s="395"/>
      <c r="BR13" s="395"/>
      <c r="BS13" s="395"/>
      <c r="BT13" s="395"/>
      <c r="BU13" s="396"/>
      <c r="BV13" s="394">
        <v>121602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v>
      </c>
      <c r="CU13" s="392"/>
      <c r="CV13" s="392"/>
      <c r="CW13" s="392"/>
      <c r="CX13" s="392"/>
      <c r="CY13" s="392"/>
      <c r="CZ13" s="392"/>
      <c r="DA13" s="393"/>
      <c r="DB13" s="391">
        <v>9.8000000000000007</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14552</v>
      </c>
      <c r="S14" s="479"/>
      <c r="T14" s="479"/>
      <c r="U14" s="479"/>
      <c r="V14" s="480"/>
      <c r="W14" s="384"/>
      <c r="X14" s="385"/>
      <c r="Y14" s="385"/>
      <c r="Z14" s="385"/>
      <c r="AA14" s="385"/>
      <c r="AB14" s="374"/>
      <c r="AC14" s="481">
        <v>14.4</v>
      </c>
      <c r="AD14" s="482"/>
      <c r="AE14" s="482"/>
      <c r="AF14" s="482"/>
      <c r="AG14" s="483"/>
      <c r="AH14" s="481">
        <v>15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12.2</v>
      </c>
      <c r="CU14" s="493"/>
      <c r="CV14" s="493"/>
      <c r="CW14" s="493"/>
      <c r="CX14" s="493"/>
      <c r="CY14" s="493"/>
      <c r="CZ14" s="493"/>
      <c r="DA14" s="494"/>
      <c r="DB14" s="492">
        <v>24.5</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14422</v>
      </c>
      <c r="S15" s="479"/>
      <c r="T15" s="479"/>
      <c r="U15" s="479"/>
      <c r="V15" s="480"/>
      <c r="W15" s="410" t="s">
        <v>137</v>
      </c>
      <c r="X15" s="411"/>
      <c r="Y15" s="411"/>
      <c r="Z15" s="411"/>
      <c r="AA15" s="411"/>
      <c r="AB15" s="401"/>
      <c r="AC15" s="445">
        <v>2205</v>
      </c>
      <c r="AD15" s="446"/>
      <c r="AE15" s="446"/>
      <c r="AF15" s="446"/>
      <c r="AG15" s="488"/>
      <c r="AH15" s="445">
        <v>2330</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1813833</v>
      </c>
      <c r="BO15" s="358"/>
      <c r="BP15" s="358"/>
      <c r="BQ15" s="358"/>
      <c r="BR15" s="358"/>
      <c r="BS15" s="358"/>
      <c r="BT15" s="358"/>
      <c r="BU15" s="359"/>
      <c r="BV15" s="357">
        <v>1790524</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27.5</v>
      </c>
      <c r="AD16" s="482"/>
      <c r="AE16" s="482"/>
      <c r="AF16" s="482"/>
      <c r="AG16" s="483"/>
      <c r="AH16" s="481">
        <v>27.4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4786337</v>
      </c>
      <c r="BO16" s="395"/>
      <c r="BP16" s="395"/>
      <c r="BQ16" s="395"/>
      <c r="BR16" s="395"/>
      <c r="BS16" s="395"/>
      <c r="BT16" s="395"/>
      <c r="BU16" s="396"/>
      <c r="BV16" s="394">
        <v>4735663</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141</v>
      </c>
      <c r="S17" s="501"/>
      <c r="T17" s="501"/>
      <c r="U17" s="501"/>
      <c r="V17" s="502"/>
      <c r="W17" s="410" t="s">
        <v>144</v>
      </c>
      <c r="X17" s="411"/>
      <c r="Y17" s="411"/>
      <c r="Z17" s="411"/>
      <c r="AA17" s="411"/>
      <c r="AB17" s="401"/>
      <c r="AC17" s="445">
        <v>4659</v>
      </c>
      <c r="AD17" s="446"/>
      <c r="AE17" s="446"/>
      <c r="AF17" s="446"/>
      <c r="AG17" s="488"/>
      <c r="AH17" s="445">
        <v>4894</v>
      </c>
      <c r="AI17" s="446"/>
      <c r="AJ17" s="446"/>
      <c r="AK17" s="446"/>
      <c r="AL17" s="447"/>
      <c r="AM17" s="423"/>
      <c r="AN17" s="424"/>
      <c r="AO17" s="424"/>
      <c r="AP17" s="424"/>
      <c r="AQ17" s="424"/>
      <c r="AR17" s="424"/>
      <c r="AS17" s="424"/>
      <c r="AT17" s="425"/>
      <c r="AU17" s="426"/>
      <c r="AV17" s="427"/>
      <c r="AW17" s="427"/>
      <c r="AX17" s="427"/>
      <c r="AY17" s="428" t="s">
        <v>145</v>
      </c>
      <c r="AZ17" s="429"/>
      <c r="BA17" s="429"/>
      <c r="BB17" s="429"/>
      <c r="BC17" s="429"/>
      <c r="BD17" s="429"/>
      <c r="BE17" s="429"/>
      <c r="BF17" s="429"/>
      <c r="BG17" s="429"/>
      <c r="BH17" s="429"/>
      <c r="BI17" s="429"/>
      <c r="BJ17" s="429"/>
      <c r="BK17" s="429"/>
      <c r="BL17" s="429"/>
      <c r="BM17" s="430"/>
      <c r="BN17" s="394">
        <v>2273814</v>
      </c>
      <c r="BO17" s="395"/>
      <c r="BP17" s="395"/>
      <c r="BQ17" s="395"/>
      <c r="BR17" s="395"/>
      <c r="BS17" s="395"/>
      <c r="BT17" s="395"/>
      <c r="BU17" s="396"/>
      <c r="BV17" s="394">
        <v>2240404</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146</v>
      </c>
      <c r="C18" s="437"/>
      <c r="D18" s="437"/>
      <c r="E18" s="517"/>
      <c r="F18" s="517"/>
      <c r="G18" s="517"/>
      <c r="H18" s="517"/>
      <c r="I18" s="517"/>
      <c r="J18" s="517"/>
      <c r="K18" s="517"/>
      <c r="L18" s="518">
        <v>91.59</v>
      </c>
      <c r="M18" s="518"/>
      <c r="N18" s="518"/>
      <c r="O18" s="518"/>
      <c r="P18" s="518"/>
      <c r="Q18" s="518"/>
      <c r="R18" s="519"/>
      <c r="S18" s="519"/>
      <c r="T18" s="519"/>
      <c r="U18" s="519"/>
      <c r="V18" s="520"/>
      <c r="W18" s="412"/>
      <c r="X18" s="413"/>
      <c r="Y18" s="413"/>
      <c r="Z18" s="413"/>
      <c r="AA18" s="413"/>
      <c r="AB18" s="404"/>
      <c r="AC18" s="521">
        <v>58.1</v>
      </c>
      <c r="AD18" s="522"/>
      <c r="AE18" s="522"/>
      <c r="AF18" s="522"/>
      <c r="AG18" s="523"/>
      <c r="AH18" s="521">
        <v>57.6</v>
      </c>
      <c r="AI18" s="522"/>
      <c r="AJ18" s="522"/>
      <c r="AK18" s="522"/>
      <c r="AL18" s="524"/>
      <c r="AM18" s="423"/>
      <c r="AN18" s="424"/>
      <c r="AO18" s="424"/>
      <c r="AP18" s="424"/>
      <c r="AQ18" s="424"/>
      <c r="AR18" s="424"/>
      <c r="AS18" s="424"/>
      <c r="AT18" s="425"/>
      <c r="AU18" s="426"/>
      <c r="AV18" s="427"/>
      <c r="AW18" s="427"/>
      <c r="AX18" s="427"/>
      <c r="AY18" s="428" t="s">
        <v>147</v>
      </c>
      <c r="AZ18" s="429"/>
      <c r="BA18" s="429"/>
      <c r="BB18" s="429"/>
      <c r="BC18" s="429"/>
      <c r="BD18" s="429"/>
      <c r="BE18" s="429"/>
      <c r="BF18" s="429"/>
      <c r="BG18" s="429"/>
      <c r="BH18" s="429"/>
      <c r="BI18" s="429"/>
      <c r="BJ18" s="429"/>
      <c r="BK18" s="429"/>
      <c r="BL18" s="429"/>
      <c r="BM18" s="430"/>
      <c r="BN18" s="394">
        <v>4623514</v>
      </c>
      <c r="BO18" s="395"/>
      <c r="BP18" s="395"/>
      <c r="BQ18" s="395"/>
      <c r="BR18" s="395"/>
      <c r="BS18" s="395"/>
      <c r="BT18" s="395"/>
      <c r="BU18" s="396"/>
      <c r="BV18" s="394">
        <v>4426817</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148</v>
      </c>
      <c r="C19" s="437"/>
      <c r="D19" s="437"/>
      <c r="E19" s="517"/>
      <c r="F19" s="517"/>
      <c r="G19" s="517"/>
      <c r="H19" s="517"/>
      <c r="I19" s="517"/>
      <c r="J19" s="517"/>
      <c r="K19" s="517"/>
      <c r="L19" s="525">
        <v>165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149</v>
      </c>
      <c r="AZ19" s="429"/>
      <c r="BA19" s="429"/>
      <c r="BB19" s="429"/>
      <c r="BC19" s="429"/>
      <c r="BD19" s="429"/>
      <c r="BE19" s="429"/>
      <c r="BF19" s="429"/>
      <c r="BG19" s="429"/>
      <c r="BH19" s="429"/>
      <c r="BI19" s="429"/>
      <c r="BJ19" s="429"/>
      <c r="BK19" s="429"/>
      <c r="BL19" s="429"/>
      <c r="BM19" s="430"/>
      <c r="BN19" s="394">
        <v>6814321</v>
      </c>
      <c r="BO19" s="395"/>
      <c r="BP19" s="395"/>
      <c r="BQ19" s="395"/>
      <c r="BR19" s="395"/>
      <c r="BS19" s="395"/>
      <c r="BT19" s="395"/>
      <c r="BU19" s="396"/>
      <c r="BV19" s="394">
        <v>6585988</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150</v>
      </c>
      <c r="C20" s="437"/>
      <c r="D20" s="437"/>
      <c r="E20" s="517"/>
      <c r="F20" s="517"/>
      <c r="G20" s="517"/>
      <c r="H20" s="517"/>
      <c r="I20" s="517"/>
      <c r="J20" s="517"/>
      <c r="K20" s="517"/>
      <c r="L20" s="525">
        <v>5306</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151</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152</v>
      </c>
      <c r="C22" s="538"/>
      <c r="D22" s="539"/>
      <c r="E22" s="406" t="s">
        <v>1</v>
      </c>
      <c r="F22" s="411"/>
      <c r="G22" s="411"/>
      <c r="H22" s="411"/>
      <c r="I22" s="411"/>
      <c r="J22" s="411"/>
      <c r="K22" s="401"/>
      <c r="L22" s="406" t="s">
        <v>153</v>
      </c>
      <c r="M22" s="411"/>
      <c r="N22" s="411"/>
      <c r="O22" s="411"/>
      <c r="P22" s="401"/>
      <c r="Q22" s="569" t="s">
        <v>154</v>
      </c>
      <c r="R22" s="570"/>
      <c r="S22" s="570"/>
      <c r="T22" s="570"/>
      <c r="U22" s="570"/>
      <c r="V22" s="571"/>
      <c r="W22" s="537" t="s">
        <v>155</v>
      </c>
      <c r="X22" s="538"/>
      <c r="Y22" s="539"/>
      <c r="Z22" s="406" t="s">
        <v>1</v>
      </c>
      <c r="AA22" s="411"/>
      <c r="AB22" s="411"/>
      <c r="AC22" s="411"/>
      <c r="AD22" s="411"/>
      <c r="AE22" s="411"/>
      <c r="AF22" s="411"/>
      <c r="AG22" s="401"/>
      <c r="AH22" s="575" t="s">
        <v>156</v>
      </c>
      <c r="AI22" s="411"/>
      <c r="AJ22" s="411"/>
      <c r="AK22" s="411"/>
      <c r="AL22" s="401"/>
      <c r="AM22" s="575" t="s">
        <v>157</v>
      </c>
      <c r="AN22" s="576"/>
      <c r="AO22" s="576"/>
      <c r="AP22" s="576"/>
      <c r="AQ22" s="576"/>
      <c r="AR22" s="577"/>
      <c r="AS22" s="569" t="s">
        <v>154</v>
      </c>
      <c r="AT22" s="570"/>
      <c r="AU22" s="570"/>
      <c r="AV22" s="570"/>
      <c r="AW22" s="570"/>
      <c r="AX22" s="581"/>
      <c r="AY22" s="354" t="s">
        <v>158</v>
      </c>
      <c r="AZ22" s="355"/>
      <c r="BA22" s="355"/>
      <c r="BB22" s="355"/>
      <c r="BC22" s="355"/>
      <c r="BD22" s="355"/>
      <c r="BE22" s="355"/>
      <c r="BF22" s="355"/>
      <c r="BG22" s="355"/>
      <c r="BH22" s="355"/>
      <c r="BI22" s="355"/>
      <c r="BJ22" s="355"/>
      <c r="BK22" s="355"/>
      <c r="BL22" s="355"/>
      <c r="BM22" s="356"/>
      <c r="BN22" s="357">
        <v>5163204</v>
      </c>
      <c r="BO22" s="358"/>
      <c r="BP22" s="358"/>
      <c r="BQ22" s="358"/>
      <c r="BR22" s="358"/>
      <c r="BS22" s="358"/>
      <c r="BT22" s="358"/>
      <c r="BU22" s="359"/>
      <c r="BV22" s="357">
        <v>5944689</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159</v>
      </c>
      <c r="AZ23" s="429"/>
      <c r="BA23" s="429"/>
      <c r="BB23" s="429"/>
      <c r="BC23" s="429"/>
      <c r="BD23" s="429"/>
      <c r="BE23" s="429"/>
      <c r="BF23" s="429"/>
      <c r="BG23" s="429"/>
      <c r="BH23" s="429"/>
      <c r="BI23" s="429"/>
      <c r="BJ23" s="429"/>
      <c r="BK23" s="429"/>
      <c r="BL23" s="429"/>
      <c r="BM23" s="430"/>
      <c r="BN23" s="394">
        <v>4619242</v>
      </c>
      <c r="BO23" s="395"/>
      <c r="BP23" s="395"/>
      <c r="BQ23" s="395"/>
      <c r="BR23" s="395"/>
      <c r="BS23" s="395"/>
      <c r="BT23" s="395"/>
      <c r="BU23" s="396"/>
      <c r="BV23" s="394">
        <v>5337143</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160</v>
      </c>
      <c r="F24" s="424"/>
      <c r="G24" s="424"/>
      <c r="H24" s="424"/>
      <c r="I24" s="424"/>
      <c r="J24" s="424"/>
      <c r="K24" s="425"/>
      <c r="L24" s="445">
        <v>1</v>
      </c>
      <c r="M24" s="446"/>
      <c r="N24" s="446"/>
      <c r="O24" s="446"/>
      <c r="P24" s="488"/>
      <c r="Q24" s="445">
        <v>7960</v>
      </c>
      <c r="R24" s="446"/>
      <c r="S24" s="446"/>
      <c r="T24" s="446"/>
      <c r="U24" s="446"/>
      <c r="V24" s="488"/>
      <c r="W24" s="540"/>
      <c r="X24" s="541"/>
      <c r="Y24" s="542"/>
      <c r="Z24" s="444" t="s">
        <v>161</v>
      </c>
      <c r="AA24" s="424"/>
      <c r="AB24" s="424"/>
      <c r="AC24" s="424"/>
      <c r="AD24" s="424"/>
      <c r="AE24" s="424"/>
      <c r="AF24" s="424"/>
      <c r="AG24" s="425"/>
      <c r="AH24" s="445">
        <v>134</v>
      </c>
      <c r="AI24" s="446"/>
      <c r="AJ24" s="446"/>
      <c r="AK24" s="446"/>
      <c r="AL24" s="488"/>
      <c r="AM24" s="445">
        <v>417008</v>
      </c>
      <c r="AN24" s="446"/>
      <c r="AO24" s="446"/>
      <c r="AP24" s="446"/>
      <c r="AQ24" s="446"/>
      <c r="AR24" s="488"/>
      <c r="AS24" s="445">
        <v>3112</v>
      </c>
      <c r="AT24" s="446"/>
      <c r="AU24" s="446"/>
      <c r="AV24" s="446"/>
      <c r="AW24" s="446"/>
      <c r="AX24" s="447"/>
      <c r="AY24" s="510" t="s">
        <v>162</v>
      </c>
      <c r="AZ24" s="511"/>
      <c r="BA24" s="511"/>
      <c r="BB24" s="511"/>
      <c r="BC24" s="511"/>
      <c r="BD24" s="511"/>
      <c r="BE24" s="511"/>
      <c r="BF24" s="511"/>
      <c r="BG24" s="511"/>
      <c r="BH24" s="511"/>
      <c r="BI24" s="511"/>
      <c r="BJ24" s="511"/>
      <c r="BK24" s="511"/>
      <c r="BL24" s="511"/>
      <c r="BM24" s="512"/>
      <c r="BN24" s="394">
        <v>3126935</v>
      </c>
      <c r="BO24" s="395"/>
      <c r="BP24" s="395"/>
      <c r="BQ24" s="395"/>
      <c r="BR24" s="395"/>
      <c r="BS24" s="395"/>
      <c r="BT24" s="395"/>
      <c r="BU24" s="396"/>
      <c r="BV24" s="394">
        <v>3665906</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163</v>
      </c>
      <c r="F25" s="424"/>
      <c r="G25" s="424"/>
      <c r="H25" s="424"/>
      <c r="I25" s="424"/>
      <c r="J25" s="424"/>
      <c r="K25" s="425"/>
      <c r="L25" s="445">
        <v>1</v>
      </c>
      <c r="M25" s="446"/>
      <c r="N25" s="446"/>
      <c r="O25" s="446"/>
      <c r="P25" s="488"/>
      <c r="Q25" s="445">
        <v>6400</v>
      </c>
      <c r="R25" s="446"/>
      <c r="S25" s="446"/>
      <c r="T25" s="446"/>
      <c r="U25" s="446"/>
      <c r="V25" s="488"/>
      <c r="W25" s="540"/>
      <c r="X25" s="541"/>
      <c r="Y25" s="542"/>
      <c r="Z25" s="444" t="s">
        <v>164</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165</v>
      </c>
      <c r="AZ25" s="355"/>
      <c r="BA25" s="355"/>
      <c r="BB25" s="355"/>
      <c r="BC25" s="355"/>
      <c r="BD25" s="355"/>
      <c r="BE25" s="355"/>
      <c r="BF25" s="355"/>
      <c r="BG25" s="355"/>
      <c r="BH25" s="355"/>
      <c r="BI25" s="355"/>
      <c r="BJ25" s="355"/>
      <c r="BK25" s="355"/>
      <c r="BL25" s="355"/>
      <c r="BM25" s="356"/>
      <c r="BN25" s="357">
        <v>234228</v>
      </c>
      <c r="BO25" s="358"/>
      <c r="BP25" s="358"/>
      <c r="BQ25" s="358"/>
      <c r="BR25" s="358"/>
      <c r="BS25" s="358"/>
      <c r="BT25" s="358"/>
      <c r="BU25" s="359"/>
      <c r="BV25" s="357">
        <v>253959</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166</v>
      </c>
      <c r="F26" s="424"/>
      <c r="G26" s="424"/>
      <c r="H26" s="424"/>
      <c r="I26" s="424"/>
      <c r="J26" s="424"/>
      <c r="K26" s="425"/>
      <c r="L26" s="445">
        <v>1</v>
      </c>
      <c r="M26" s="446"/>
      <c r="N26" s="446"/>
      <c r="O26" s="446"/>
      <c r="P26" s="488"/>
      <c r="Q26" s="445">
        <v>5990</v>
      </c>
      <c r="R26" s="446"/>
      <c r="S26" s="446"/>
      <c r="T26" s="446"/>
      <c r="U26" s="446"/>
      <c r="V26" s="488"/>
      <c r="W26" s="540"/>
      <c r="X26" s="541"/>
      <c r="Y26" s="542"/>
      <c r="Z26" s="444" t="s">
        <v>167</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168</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169</v>
      </c>
      <c r="F27" s="424"/>
      <c r="G27" s="424"/>
      <c r="H27" s="424"/>
      <c r="I27" s="424"/>
      <c r="J27" s="424"/>
      <c r="K27" s="425"/>
      <c r="L27" s="445">
        <v>1</v>
      </c>
      <c r="M27" s="446"/>
      <c r="N27" s="446"/>
      <c r="O27" s="446"/>
      <c r="P27" s="488"/>
      <c r="Q27" s="445">
        <v>2990</v>
      </c>
      <c r="R27" s="446"/>
      <c r="S27" s="446"/>
      <c r="T27" s="446"/>
      <c r="U27" s="446"/>
      <c r="V27" s="488"/>
      <c r="W27" s="540"/>
      <c r="X27" s="541"/>
      <c r="Y27" s="542"/>
      <c r="Z27" s="444" t="s">
        <v>170</v>
      </c>
      <c r="AA27" s="424"/>
      <c r="AB27" s="424"/>
      <c r="AC27" s="424"/>
      <c r="AD27" s="424"/>
      <c r="AE27" s="424"/>
      <c r="AF27" s="424"/>
      <c r="AG27" s="425"/>
      <c r="AH27" s="445">
        <v>19</v>
      </c>
      <c r="AI27" s="446"/>
      <c r="AJ27" s="446"/>
      <c r="AK27" s="446"/>
      <c r="AL27" s="488"/>
      <c r="AM27" s="445">
        <v>58159</v>
      </c>
      <c r="AN27" s="446"/>
      <c r="AO27" s="446"/>
      <c r="AP27" s="446"/>
      <c r="AQ27" s="446"/>
      <c r="AR27" s="488"/>
      <c r="AS27" s="445">
        <v>3061</v>
      </c>
      <c r="AT27" s="446"/>
      <c r="AU27" s="446"/>
      <c r="AV27" s="446"/>
      <c r="AW27" s="446"/>
      <c r="AX27" s="447"/>
      <c r="AY27" s="489" t="s">
        <v>171</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172</v>
      </c>
      <c r="F28" s="424"/>
      <c r="G28" s="424"/>
      <c r="H28" s="424"/>
      <c r="I28" s="424"/>
      <c r="J28" s="424"/>
      <c r="K28" s="425"/>
      <c r="L28" s="445">
        <v>1</v>
      </c>
      <c r="M28" s="446"/>
      <c r="N28" s="446"/>
      <c r="O28" s="446"/>
      <c r="P28" s="488"/>
      <c r="Q28" s="445">
        <v>2420</v>
      </c>
      <c r="R28" s="446"/>
      <c r="S28" s="446"/>
      <c r="T28" s="446"/>
      <c r="U28" s="446"/>
      <c r="V28" s="488"/>
      <c r="W28" s="540"/>
      <c r="X28" s="541"/>
      <c r="Y28" s="542"/>
      <c r="Z28" s="444" t="s">
        <v>173</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174</v>
      </c>
      <c r="AZ28" s="549"/>
      <c r="BA28" s="549"/>
      <c r="BB28" s="550"/>
      <c r="BC28" s="354" t="s">
        <v>46</v>
      </c>
      <c r="BD28" s="355"/>
      <c r="BE28" s="355"/>
      <c r="BF28" s="355"/>
      <c r="BG28" s="355"/>
      <c r="BH28" s="355"/>
      <c r="BI28" s="355"/>
      <c r="BJ28" s="355"/>
      <c r="BK28" s="355"/>
      <c r="BL28" s="355"/>
      <c r="BM28" s="356"/>
      <c r="BN28" s="357">
        <v>878399</v>
      </c>
      <c r="BO28" s="358"/>
      <c r="BP28" s="358"/>
      <c r="BQ28" s="358"/>
      <c r="BR28" s="358"/>
      <c r="BS28" s="358"/>
      <c r="BT28" s="358"/>
      <c r="BU28" s="359"/>
      <c r="BV28" s="357">
        <v>880799</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175</v>
      </c>
      <c r="F29" s="424"/>
      <c r="G29" s="424"/>
      <c r="H29" s="424"/>
      <c r="I29" s="424"/>
      <c r="J29" s="424"/>
      <c r="K29" s="425"/>
      <c r="L29" s="445">
        <v>12</v>
      </c>
      <c r="M29" s="446"/>
      <c r="N29" s="446"/>
      <c r="O29" s="446"/>
      <c r="P29" s="488"/>
      <c r="Q29" s="445">
        <v>2210</v>
      </c>
      <c r="R29" s="446"/>
      <c r="S29" s="446"/>
      <c r="T29" s="446"/>
      <c r="U29" s="446"/>
      <c r="V29" s="488"/>
      <c r="W29" s="543"/>
      <c r="X29" s="544"/>
      <c r="Y29" s="545"/>
      <c r="Z29" s="444" t="s">
        <v>176</v>
      </c>
      <c r="AA29" s="424"/>
      <c r="AB29" s="424"/>
      <c r="AC29" s="424"/>
      <c r="AD29" s="424"/>
      <c r="AE29" s="424"/>
      <c r="AF29" s="424"/>
      <c r="AG29" s="425"/>
      <c r="AH29" s="445">
        <v>153</v>
      </c>
      <c r="AI29" s="446"/>
      <c r="AJ29" s="446"/>
      <c r="AK29" s="446"/>
      <c r="AL29" s="488"/>
      <c r="AM29" s="445">
        <v>475167</v>
      </c>
      <c r="AN29" s="446"/>
      <c r="AO29" s="446"/>
      <c r="AP29" s="446"/>
      <c r="AQ29" s="446"/>
      <c r="AR29" s="488"/>
      <c r="AS29" s="445">
        <v>3106</v>
      </c>
      <c r="AT29" s="446"/>
      <c r="AU29" s="446"/>
      <c r="AV29" s="446"/>
      <c r="AW29" s="446"/>
      <c r="AX29" s="447"/>
      <c r="AY29" s="551"/>
      <c r="AZ29" s="552"/>
      <c r="BA29" s="552"/>
      <c r="BB29" s="553"/>
      <c r="BC29" s="428" t="s">
        <v>177</v>
      </c>
      <c r="BD29" s="429"/>
      <c r="BE29" s="429"/>
      <c r="BF29" s="429"/>
      <c r="BG29" s="429"/>
      <c r="BH29" s="429"/>
      <c r="BI29" s="429"/>
      <c r="BJ29" s="429"/>
      <c r="BK29" s="429"/>
      <c r="BL29" s="429"/>
      <c r="BM29" s="430"/>
      <c r="BN29" s="394">
        <v>29050</v>
      </c>
      <c r="BO29" s="395"/>
      <c r="BP29" s="395"/>
      <c r="BQ29" s="395"/>
      <c r="BR29" s="395"/>
      <c r="BS29" s="395"/>
      <c r="BT29" s="395"/>
      <c r="BU29" s="396"/>
      <c r="BV29" s="394">
        <v>24817</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178</v>
      </c>
      <c r="X30" s="562"/>
      <c r="Y30" s="562"/>
      <c r="Z30" s="562"/>
      <c r="AA30" s="562"/>
      <c r="AB30" s="562"/>
      <c r="AC30" s="562"/>
      <c r="AD30" s="562"/>
      <c r="AE30" s="562"/>
      <c r="AF30" s="562"/>
      <c r="AG30" s="563"/>
      <c r="AH30" s="521">
        <v>98.8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1511115</v>
      </c>
      <c r="BO30" s="514"/>
      <c r="BP30" s="514"/>
      <c r="BQ30" s="514"/>
      <c r="BR30" s="514"/>
      <c r="BS30" s="514"/>
      <c r="BT30" s="514"/>
      <c r="BU30" s="515"/>
      <c r="BV30" s="513">
        <v>1411168</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179</v>
      </c>
      <c r="D32" s="557"/>
      <c r="E32" s="557"/>
      <c r="F32" s="557"/>
      <c r="G32" s="557"/>
      <c r="H32" s="557"/>
      <c r="I32" s="557"/>
      <c r="J32" s="557"/>
      <c r="K32" s="557"/>
      <c r="L32" s="557"/>
      <c r="M32" s="557"/>
      <c r="N32" s="557"/>
      <c r="O32" s="557"/>
      <c r="P32" s="557"/>
      <c r="Q32" s="557"/>
      <c r="R32" s="557"/>
      <c r="S32" s="557"/>
      <c r="U32" s="398" t="s">
        <v>180</v>
      </c>
      <c r="V32" s="398"/>
      <c r="W32" s="398"/>
      <c r="X32" s="398"/>
      <c r="Y32" s="398"/>
      <c r="Z32" s="398"/>
      <c r="AA32" s="398"/>
      <c r="AB32" s="398"/>
      <c r="AC32" s="398"/>
      <c r="AD32" s="398"/>
      <c r="AE32" s="398"/>
      <c r="AF32" s="398"/>
      <c r="AG32" s="398"/>
      <c r="AH32" s="398"/>
      <c r="AI32" s="398"/>
      <c r="AJ32" s="398"/>
      <c r="AK32" s="398"/>
      <c r="AM32" s="398" t="s">
        <v>181</v>
      </c>
      <c r="AN32" s="398"/>
      <c r="AO32" s="398"/>
      <c r="AP32" s="398"/>
      <c r="AQ32" s="398"/>
      <c r="AR32" s="398"/>
      <c r="AS32" s="398"/>
      <c r="AT32" s="398"/>
      <c r="AU32" s="398"/>
      <c r="AV32" s="398"/>
      <c r="AW32" s="398"/>
      <c r="AX32" s="398"/>
      <c r="AY32" s="398"/>
      <c r="AZ32" s="398"/>
      <c r="BA32" s="398"/>
      <c r="BB32" s="398"/>
      <c r="BC32" s="398"/>
      <c r="BE32" s="398" t="s">
        <v>182</v>
      </c>
      <c r="BF32" s="398"/>
      <c r="BG32" s="398"/>
      <c r="BH32" s="398"/>
      <c r="BI32" s="398"/>
      <c r="BJ32" s="398"/>
      <c r="BK32" s="398"/>
      <c r="BL32" s="398"/>
      <c r="BM32" s="398"/>
      <c r="BN32" s="398"/>
      <c r="BO32" s="398"/>
      <c r="BP32" s="398"/>
      <c r="BQ32" s="398"/>
      <c r="BR32" s="398"/>
      <c r="BS32" s="398"/>
      <c r="BT32" s="398"/>
      <c r="BU32" s="398"/>
      <c r="BW32" s="398" t="s">
        <v>183</v>
      </c>
      <c r="BX32" s="398"/>
      <c r="BY32" s="398"/>
      <c r="BZ32" s="398"/>
      <c r="CA32" s="398"/>
      <c r="CB32" s="398"/>
      <c r="CC32" s="398"/>
      <c r="CD32" s="398"/>
      <c r="CE32" s="398"/>
      <c r="CF32" s="398"/>
      <c r="CG32" s="398"/>
      <c r="CH32" s="398"/>
      <c r="CI32" s="398"/>
      <c r="CJ32" s="398"/>
      <c r="CK32" s="398"/>
      <c r="CL32" s="398"/>
      <c r="CM32" s="398"/>
      <c r="CO32" s="398" t="s">
        <v>184</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185</v>
      </c>
      <c r="D33" s="418"/>
      <c r="E33" s="383" t="s">
        <v>186</v>
      </c>
      <c r="F33" s="383"/>
      <c r="G33" s="383"/>
      <c r="H33" s="383"/>
      <c r="I33" s="383"/>
      <c r="J33" s="383"/>
      <c r="K33" s="383"/>
      <c r="L33" s="383"/>
      <c r="M33" s="383"/>
      <c r="N33" s="383"/>
      <c r="O33" s="383"/>
      <c r="P33" s="383"/>
      <c r="Q33" s="383"/>
      <c r="R33" s="383"/>
      <c r="S33" s="383"/>
      <c r="T33" s="167"/>
      <c r="U33" s="418" t="s">
        <v>185</v>
      </c>
      <c r="V33" s="418"/>
      <c r="W33" s="383" t="s">
        <v>186</v>
      </c>
      <c r="X33" s="383"/>
      <c r="Y33" s="383"/>
      <c r="Z33" s="383"/>
      <c r="AA33" s="383"/>
      <c r="AB33" s="383"/>
      <c r="AC33" s="383"/>
      <c r="AD33" s="383"/>
      <c r="AE33" s="383"/>
      <c r="AF33" s="383"/>
      <c r="AG33" s="383"/>
      <c r="AH33" s="383"/>
      <c r="AI33" s="383"/>
      <c r="AJ33" s="383"/>
      <c r="AK33" s="383"/>
      <c r="AL33" s="167"/>
      <c r="AM33" s="418" t="s">
        <v>185</v>
      </c>
      <c r="AN33" s="418"/>
      <c r="AO33" s="383" t="s">
        <v>186</v>
      </c>
      <c r="AP33" s="383"/>
      <c r="AQ33" s="383"/>
      <c r="AR33" s="383"/>
      <c r="AS33" s="383"/>
      <c r="AT33" s="383"/>
      <c r="AU33" s="383"/>
      <c r="AV33" s="383"/>
      <c r="AW33" s="383"/>
      <c r="AX33" s="383"/>
      <c r="AY33" s="383"/>
      <c r="AZ33" s="383"/>
      <c r="BA33" s="383"/>
      <c r="BB33" s="383"/>
      <c r="BC33" s="383"/>
      <c r="BD33" s="173"/>
      <c r="BE33" s="383" t="s">
        <v>187</v>
      </c>
      <c r="BF33" s="383"/>
      <c r="BG33" s="383" t="s">
        <v>188</v>
      </c>
      <c r="BH33" s="383"/>
      <c r="BI33" s="383"/>
      <c r="BJ33" s="383"/>
      <c r="BK33" s="383"/>
      <c r="BL33" s="383"/>
      <c r="BM33" s="383"/>
      <c r="BN33" s="383"/>
      <c r="BO33" s="383"/>
      <c r="BP33" s="383"/>
      <c r="BQ33" s="383"/>
      <c r="BR33" s="383"/>
      <c r="BS33" s="383"/>
      <c r="BT33" s="383"/>
      <c r="BU33" s="383"/>
      <c r="BV33" s="173"/>
      <c r="BW33" s="418" t="s">
        <v>187</v>
      </c>
      <c r="BX33" s="418"/>
      <c r="BY33" s="383" t="s">
        <v>189</v>
      </c>
      <c r="BZ33" s="383"/>
      <c r="CA33" s="383"/>
      <c r="CB33" s="383"/>
      <c r="CC33" s="383"/>
      <c r="CD33" s="383"/>
      <c r="CE33" s="383"/>
      <c r="CF33" s="383"/>
      <c r="CG33" s="383"/>
      <c r="CH33" s="383"/>
      <c r="CI33" s="383"/>
      <c r="CJ33" s="383"/>
      <c r="CK33" s="383"/>
      <c r="CL33" s="383"/>
      <c r="CM33" s="383"/>
      <c r="CN33" s="167"/>
      <c r="CO33" s="418" t="s">
        <v>185</v>
      </c>
      <c r="CP33" s="418"/>
      <c r="CQ33" s="383" t="s">
        <v>190</v>
      </c>
      <c r="CR33" s="383"/>
      <c r="CS33" s="383"/>
      <c r="CT33" s="383"/>
      <c r="CU33" s="383"/>
      <c r="CV33" s="383"/>
      <c r="CW33" s="383"/>
      <c r="CX33" s="383"/>
      <c r="CY33" s="383"/>
      <c r="CZ33" s="383"/>
      <c r="DA33" s="383"/>
      <c r="DB33" s="383"/>
      <c r="DC33" s="383"/>
      <c r="DD33" s="383"/>
      <c r="DE33" s="383"/>
      <c r="DF33" s="167"/>
      <c r="DG33" s="583" t="s">
        <v>191</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会津若松地方広域市町村圏整備組合一般会計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株式会社湯川会津坂下</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坂下東第一地区土地区画整理事業特別会計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会津若松地方広域市町村圏整備組合水道用水供給事業会計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福島県市町村総合事務組合一般会計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福島県市町村総合事務組合消防補償等特別会計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福島県市町村総合事務組合消防賞じゅつ金特別会計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福島県市町村総合事務組合非常勤職員公務災害補償特別会計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福島県市町村総合事務組合自治会館管理特別会計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福島県後期高齢者医療広域連合一般会計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16</v>
      </c>
      <c r="BX42" s="584"/>
      <c r="BY42" s="585" t="str">
        <f>IF('各会計、関係団体の財政状況及び健全化判断比率'!B76="","",'各会計、関係団体の財政状況及び健全化判断比率'!B76)</f>
        <v>福島県後期高齢者医療広域連合後期高齢者医療特別会計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192</v>
      </c>
      <c r="E46" s="587" t="s">
        <v>193</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194</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195</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196</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197</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198</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199</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200</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s+lIG3byNqOfO2p1lohKkwXqYHP28fUV/FUMyNLswEiYYTIwOSiOsDHZODKyhBEzUbg8YYsHl4VAxx+GVB4Qhw==" saltValue="jELY87jdMSBs9h9yHRzq+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8" zoomScale="60" zoomScaleNormal="60" zoomScaleSheetLayoutView="100" workbookViewId="0">
      <selection activeCell="I34" sqref="I34:I40"/>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7" t="s">
        <v>529</v>
      </c>
      <c r="D34" s="1137"/>
      <c r="E34" s="1138"/>
      <c r="F34" s="32">
        <v>14.46</v>
      </c>
      <c r="G34" s="33">
        <v>14.85</v>
      </c>
      <c r="H34" s="33">
        <v>16.43</v>
      </c>
      <c r="I34" s="33">
        <v>16.649999999999999</v>
      </c>
      <c r="J34" s="34">
        <v>16.350000000000001</v>
      </c>
      <c r="K34" s="22"/>
      <c r="L34" s="22"/>
      <c r="M34" s="22"/>
      <c r="N34" s="22"/>
      <c r="O34" s="22"/>
      <c r="P34" s="22"/>
    </row>
    <row r="35" spans="1:16" ht="39" customHeight="1" x14ac:dyDescent="0.2">
      <c r="A35" s="22"/>
      <c r="B35" s="35"/>
      <c r="C35" s="1133" t="s">
        <v>530</v>
      </c>
      <c r="D35" s="1133"/>
      <c r="E35" s="1134"/>
      <c r="F35" s="36">
        <v>7.28</v>
      </c>
      <c r="G35" s="37">
        <v>7.12</v>
      </c>
      <c r="H35" s="37">
        <v>8.9700000000000006</v>
      </c>
      <c r="I35" s="37">
        <v>8.16</v>
      </c>
      <c r="J35" s="38">
        <v>10.58</v>
      </c>
      <c r="K35" s="22"/>
      <c r="L35" s="22"/>
      <c r="M35" s="22"/>
      <c r="N35" s="22"/>
      <c r="O35" s="22"/>
      <c r="P35" s="22"/>
    </row>
    <row r="36" spans="1:16" ht="39" customHeight="1" x14ac:dyDescent="0.2">
      <c r="A36" s="22"/>
      <c r="B36" s="35"/>
      <c r="C36" s="1133" t="s">
        <v>531</v>
      </c>
      <c r="D36" s="1133"/>
      <c r="E36" s="1134"/>
      <c r="F36" s="36">
        <v>2.12</v>
      </c>
      <c r="G36" s="37">
        <v>1.74</v>
      </c>
      <c r="H36" s="37">
        <v>1.81</v>
      </c>
      <c r="I36" s="37">
        <v>1.31</v>
      </c>
      <c r="J36" s="38">
        <v>2.04</v>
      </c>
      <c r="K36" s="22"/>
      <c r="L36" s="22"/>
      <c r="M36" s="22"/>
      <c r="N36" s="22"/>
      <c r="O36" s="22"/>
      <c r="P36" s="22"/>
    </row>
    <row r="37" spans="1:16" ht="39" customHeight="1" x14ac:dyDescent="0.2">
      <c r="A37" s="22"/>
      <c r="B37" s="35"/>
      <c r="C37" s="1133" t="s">
        <v>532</v>
      </c>
      <c r="D37" s="1133"/>
      <c r="E37" s="1134"/>
      <c r="F37" s="36">
        <v>1.51</v>
      </c>
      <c r="G37" s="37">
        <v>1.21</v>
      </c>
      <c r="H37" s="37">
        <v>1.03</v>
      </c>
      <c r="I37" s="37">
        <v>0.98</v>
      </c>
      <c r="J37" s="38">
        <v>0.78</v>
      </c>
      <c r="K37" s="22"/>
      <c r="L37" s="22"/>
      <c r="M37" s="22"/>
      <c r="N37" s="22"/>
      <c r="O37" s="22"/>
      <c r="P37" s="22"/>
    </row>
    <row r="38" spans="1:16" ht="39" customHeight="1" x14ac:dyDescent="0.2">
      <c r="A38" s="22"/>
      <c r="B38" s="35"/>
      <c r="C38" s="1133" t="s">
        <v>533</v>
      </c>
      <c r="D38" s="1133"/>
      <c r="E38" s="1134"/>
      <c r="F38" s="36" t="s">
        <v>486</v>
      </c>
      <c r="G38" s="37" t="s">
        <v>486</v>
      </c>
      <c r="H38" s="37" t="s">
        <v>486</v>
      </c>
      <c r="I38" s="37" t="s">
        <v>486</v>
      </c>
      <c r="J38" s="38">
        <v>0.35</v>
      </c>
      <c r="K38" s="22"/>
      <c r="L38" s="22"/>
      <c r="M38" s="22"/>
      <c r="N38" s="22"/>
      <c r="O38" s="22"/>
      <c r="P38" s="22"/>
    </row>
    <row r="39" spans="1:16" ht="39" customHeight="1" x14ac:dyDescent="0.2">
      <c r="A39" s="22"/>
      <c r="B39" s="35"/>
      <c r="C39" s="1133" t="s">
        <v>534</v>
      </c>
      <c r="D39" s="1133"/>
      <c r="E39" s="1134"/>
      <c r="F39" s="36">
        <v>0</v>
      </c>
      <c r="G39" s="37">
        <v>0</v>
      </c>
      <c r="H39" s="37">
        <v>0.01</v>
      </c>
      <c r="I39" s="37">
        <v>0.01</v>
      </c>
      <c r="J39" s="38">
        <v>0.03</v>
      </c>
      <c r="K39" s="22"/>
      <c r="L39" s="22"/>
      <c r="M39" s="22"/>
      <c r="N39" s="22"/>
      <c r="O39" s="22"/>
      <c r="P39" s="22"/>
    </row>
    <row r="40" spans="1:16" ht="39" customHeight="1" x14ac:dyDescent="0.2">
      <c r="A40" s="22"/>
      <c r="B40" s="35"/>
      <c r="C40" s="1133" t="s">
        <v>535</v>
      </c>
      <c r="D40" s="1133"/>
      <c r="E40" s="1134"/>
      <c r="F40" s="36">
        <v>0</v>
      </c>
      <c r="G40" s="37">
        <v>0</v>
      </c>
      <c r="H40" s="37">
        <v>0</v>
      </c>
      <c r="I40" s="37">
        <v>0</v>
      </c>
      <c r="J40" s="38">
        <v>0</v>
      </c>
      <c r="K40" s="22"/>
      <c r="L40" s="22"/>
      <c r="M40" s="22"/>
      <c r="N40" s="22"/>
      <c r="O40" s="22"/>
      <c r="P40" s="22"/>
    </row>
    <row r="41" spans="1:16" ht="39" customHeight="1" x14ac:dyDescent="0.2">
      <c r="A41" s="22"/>
      <c r="B41" s="35"/>
      <c r="C41" s="1133"/>
      <c r="D41" s="1133"/>
      <c r="E41" s="1134"/>
      <c r="F41" s="36"/>
      <c r="G41" s="37"/>
      <c r="H41" s="37"/>
      <c r="I41" s="37"/>
      <c r="J41" s="38"/>
      <c r="K41" s="22"/>
      <c r="L41" s="22"/>
      <c r="M41" s="22"/>
      <c r="N41" s="22"/>
      <c r="O41" s="22"/>
      <c r="P41" s="22"/>
    </row>
    <row r="42" spans="1:16" ht="39" customHeight="1" x14ac:dyDescent="0.2">
      <c r="A42" s="22"/>
      <c r="B42" s="39"/>
      <c r="C42" s="1133" t="s">
        <v>536</v>
      </c>
      <c r="D42" s="1133"/>
      <c r="E42" s="1134"/>
      <c r="F42" s="36" t="s">
        <v>486</v>
      </c>
      <c r="G42" s="37" t="s">
        <v>486</v>
      </c>
      <c r="H42" s="37" t="s">
        <v>486</v>
      </c>
      <c r="I42" s="37" t="s">
        <v>486</v>
      </c>
      <c r="J42" s="38" t="s">
        <v>486</v>
      </c>
      <c r="K42" s="22"/>
      <c r="L42" s="22"/>
      <c r="M42" s="22"/>
      <c r="N42" s="22"/>
      <c r="O42" s="22"/>
      <c r="P42" s="22"/>
    </row>
    <row r="43" spans="1:16" ht="39" customHeight="1" thickBot="1" x14ac:dyDescent="0.25">
      <c r="A43" s="22"/>
      <c r="B43" s="40"/>
      <c r="C43" s="1135" t="s">
        <v>537</v>
      </c>
      <c r="D43" s="1135"/>
      <c r="E43" s="1136"/>
      <c r="F43" s="41">
        <v>0</v>
      </c>
      <c r="G43" s="42">
        <v>3.33</v>
      </c>
      <c r="H43" s="42">
        <v>2.39</v>
      </c>
      <c r="I43" s="42">
        <v>0.37</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TFGkgrNrrywRhN5j159Bm2luuDEdH0vmKnW2lHe2swxEJPr/6BfqCZU6rX7a4H2L9WG+CoE4eocET7/n6mKo1A==" saltValue="oVjPPbEKt5gJGAdcoicI9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0" zoomScale="60" zoomScaleNormal="60" zoomScaleSheetLayoutView="55" workbookViewId="0">
      <selection activeCell="O45" sqref="O45:O53"/>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39" t="s">
        <v>9</v>
      </c>
      <c r="C45" s="1140"/>
      <c r="D45" s="56"/>
      <c r="E45" s="1145" t="s">
        <v>10</v>
      </c>
      <c r="F45" s="1145"/>
      <c r="G45" s="1145"/>
      <c r="H45" s="1145"/>
      <c r="I45" s="1145"/>
      <c r="J45" s="1146"/>
      <c r="K45" s="57">
        <v>1131</v>
      </c>
      <c r="L45" s="58">
        <v>1108</v>
      </c>
      <c r="M45" s="58">
        <v>1090</v>
      </c>
      <c r="N45" s="58">
        <v>1071</v>
      </c>
      <c r="O45" s="59">
        <v>958</v>
      </c>
      <c r="P45" s="46"/>
      <c r="Q45" s="46"/>
      <c r="R45" s="46"/>
      <c r="S45" s="46"/>
      <c r="T45" s="46"/>
      <c r="U45" s="46"/>
    </row>
    <row r="46" spans="1:21" ht="30.75" customHeight="1" x14ac:dyDescent="0.2">
      <c r="A46" s="46"/>
      <c r="B46" s="1141"/>
      <c r="C46" s="1142"/>
      <c r="D46" s="60"/>
      <c r="E46" s="1147" t="s">
        <v>11</v>
      </c>
      <c r="F46" s="1147"/>
      <c r="G46" s="1147"/>
      <c r="H46" s="1147"/>
      <c r="I46" s="1147"/>
      <c r="J46" s="1148"/>
      <c r="K46" s="61" t="s">
        <v>486</v>
      </c>
      <c r="L46" s="62" t="s">
        <v>486</v>
      </c>
      <c r="M46" s="62" t="s">
        <v>486</v>
      </c>
      <c r="N46" s="62" t="s">
        <v>486</v>
      </c>
      <c r="O46" s="63" t="s">
        <v>486</v>
      </c>
      <c r="P46" s="46"/>
      <c r="Q46" s="46"/>
      <c r="R46" s="46"/>
      <c r="S46" s="46"/>
      <c r="T46" s="46"/>
      <c r="U46" s="46"/>
    </row>
    <row r="47" spans="1:21" ht="30.75" customHeight="1" x14ac:dyDescent="0.2">
      <c r="A47" s="46"/>
      <c r="B47" s="1141"/>
      <c r="C47" s="1142"/>
      <c r="D47" s="60"/>
      <c r="E47" s="1147" t="s">
        <v>12</v>
      </c>
      <c r="F47" s="1147"/>
      <c r="G47" s="1147"/>
      <c r="H47" s="1147"/>
      <c r="I47" s="1147"/>
      <c r="J47" s="1148"/>
      <c r="K47" s="61" t="s">
        <v>486</v>
      </c>
      <c r="L47" s="62" t="s">
        <v>486</v>
      </c>
      <c r="M47" s="62" t="s">
        <v>486</v>
      </c>
      <c r="N47" s="62" t="s">
        <v>486</v>
      </c>
      <c r="O47" s="63" t="s">
        <v>486</v>
      </c>
      <c r="P47" s="46"/>
      <c r="Q47" s="46"/>
      <c r="R47" s="46"/>
      <c r="S47" s="46"/>
      <c r="T47" s="46"/>
      <c r="U47" s="46"/>
    </row>
    <row r="48" spans="1:21" ht="30.75" customHeight="1" x14ac:dyDescent="0.2">
      <c r="A48" s="46"/>
      <c r="B48" s="1141"/>
      <c r="C48" s="1142"/>
      <c r="D48" s="60"/>
      <c r="E48" s="1147" t="s">
        <v>13</v>
      </c>
      <c r="F48" s="1147"/>
      <c r="G48" s="1147"/>
      <c r="H48" s="1147"/>
      <c r="I48" s="1147"/>
      <c r="J48" s="1148"/>
      <c r="K48" s="61">
        <v>157</v>
      </c>
      <c r="L48" s="62">
        <v>162</v>
      </c>
      <c r="M48" s="62">
        <v>182</v>
      </c>
      <c r="N48" s="62">
        <v>162</v>
      </c>
      <c r="O48" s="63">
        <v>87</v>
      </c>
      <c r="P48" s="46"/>
      <c r="Q48" s="46"/>
      <c r="R48" s="46"/>
      <c r="S48" s="46"/>
      <c r="T48" s="46"/>
      <c r="U48" s="46"/>
    </row>
    <row r="49" spans="1:21" ht="30.75" customHeight="1" x14ac:dyDescent="0.2">
      <c r="A49" s="46"/>
      <c r="B49" s="1141"/>
      <c r="C49" s="1142"/>
      <c r="D49" s="60"/>
      <c r="E49" s="1147" t="s">
        <v>14</v>
      </c>
      <c r="F49" s="1147"/>
      <c r="G49" s="1147"/>
      <c r="H49" s="1147"/>
      <c r="I49" s="1147"/>
      <c r="J49" s="1148"/>
      <c r="K49" s="61">
        <v>7</v>
      </c>
      <c r="L49" s="62">
        <v>8</v>
      </c>
      <c r="M49" s="62">
        <v>8</v>
      </c>
      <c r="N49" s="62">
        <v>9</v>
      </c>
      <c r="O49" s="63">
        <v>33</v>
      </c>
      <c r="P49" s="46"/>
      <c r="Q49" s="46"/>
      <c r="R49" s="46"/>
      <c r="S49" s="46"/>
      <c r="T49" s="46"/>
      <c r="U49" s="46"/>
    </row>
    <row r="50" spans="1:21" ht="30.75" customHeight="1" x14ac:dyDescent="0.2">
      <c r="A50" s="46"/>
      <c r="B50" s="1141"/>
      <c r="C50" s="1142"/>
      <c r="D50" s="60"/>
      <c r="E50" s="1147" t="s">
        <v>15</v>
      </c>
      <c r="F50" s="1147"/>
      <c r="G50" s="1147"/>
      <c r="H50" s="1147"/>
      <c r="I50" s="1147"/>
      <c r="J50" s="1148"/>
      <c r="K50" s="61">
        <v>1</v>
      </c>
      <c r="L50" s="62">
        <v>0</v>
      </c>
      <c r="M50" s="62">
        <v>0</v>
      </c>
      <c r="N50" s="62" t="s">
        <v>486</v>
      </c>
      <c r="O50" s="63" t="s">
        <v>486</v>
      </c>
      <c r="P50" s="46"/>
      <c r="Q50" s="46"/>
      <c r="R50" s="46"/>
      <c r="S50" s="46"/>
      <c r="T50" s="46"/>
      <c r="U50" s="46"/>
    </row>
    <row r="51" spans="1:21" ht="30.75" customHeight="1" x14ac:dyDescent="0.2">
      <c r="A51" s="46"/>
      <c r="B51" s="1143"/>
      <c r="C51" s="1144"/>
      <c r="D51" s="64"/>
      <c r="E51" s="1147" t="s">
        <v>16</v>
      </c>
      <c r="F51" s="1147"/>
      <c r="G51" s="1147"/>
      <c r="H51" s="1147"/>
      <c r="I51" s="1147"/>
      <c r="J51" s="1148"/>
      <c r="K51" s="61">
        <v>0</v>
      </c>
      <c r="L51" s="62">
        <v>0</v>
      </c>
      <c r="M51" s="62">
        <v>0</v>
      </c>
      <c r="N51" s="62">
        <v>0</v>
      </c>
      <c r="O51" s="63">
        <v>1</v>
      </c>
      <c r="P51" s="46"/>
      <c r="Q51" s="46"/>
      <c r="R51" s="46"/>
      <c r="S51" s="46"/>
      <c r="T51" s="46"/>
      <c r="U51" s="46"/>
    </row>
    <row r="52" spans="1:21" ht="30.75" customHeight="1" x14ac:dyDescent="0.2">
      <c r="A52" s="46"/>
      <c r="B52" s="1149" t="s">
        <v>17</v>
      </c>
      <c r="C52" s="1150"/>
      <c r="D52" s="64"/>
      <c r="E52" s="1147" t="s">
        <v>18</v>
      </c>
      <c r="F52" s="1147"/>
      <c r="G52" s="1147"/>
      <c r="H52" s="1147"/>
      <c r="I52" s="1147"/>
      <c r="J52" s="1148"/>
      <c r="K52" s="61">
        <v>842</v>
      </c>
      <c r="L52" s="62">
        <v>827</v>
      </c>
      <c r="M52" s="62">
        <v>823</v>
      </c>
      <c r="N52" s="62">
        <v>827</v>
      </c>
      <c r="O52" s="63">
        <v>741</v>
      </c>
      <c r="P52" s="46"/>
      <c r="Q52" s="46"/>
      <c r="R52" s="46"/>
      <c r="S52" s="46"/>
      <c r="T52" s="46"/>
      <c r="U52" s="46"/>
    </row>
    <row r="53" spans="1:21" ht="30.75" customHeight="1" thickBot="1" x14ac:dyDescent="0.25">
      <c r="A53" s="46"/>
      <c r="B53" s="1151" t="s">
        <v>19</v>
      </c>
      <c r="C53" s="1152"/>
      <c r="D53" s="65"/>
      <c r="E53" s="1153" t="s">
        <v>20</v>
      </c>
      <c r="F53" s="1153"/>
      <c r="G53" s="1153"/>
      <c r="H53" s="1153"/>
      <c r="I53" s="1153"/>
      <c r="J53" s="1154"/>
      <c r="K53" s="66">
        <v>454</v>
      </c>
      <c r="L53" s="67">
        <v>451</v>
      </c>
      <c r="M53" s="67">
        <v>457</v>
      </c>
      <c r="N53" s="67">
        <v>415</v>
      </c>
      <c r="O53" s="68">
        <v>338</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2">
      <c r="B58" s="1155" t="s">
        <v>24</v>
      </c>
      <c r="C58" s="1156"/>
      <c r="D58" s="1161" t="s">
        <v>25</v>
      </c>
      <c r="E58" s="1162"/>
      <c r="F58" s="1162"/>
      <c r="G58" s="1162"/>
      <c r="H58" s="1162"/>
      <c r="I58" s="1162"/>
      <c r="J58" s="1163"/>
      <c r="K58" s="81"/>
      <c r="L58" s="82"/>
      <c r="M58" s="82"/>
      <c r="N58" s="82"/>
      <c r="O58" s="83"/>
    </row>
    <row r="59" spans="1:21" ht="31.5" customHeight="1" x14ac:dyDescent="0.2">
      <c r="B59" s="1157"/>
      <c r="C59" s="1158"/>
      <c r="D59" s="1164" t="s">
        <v>26</v>
      </c>
      <c r="E59" s="1165"/>
      <c r="F59" s="1165"/>
      <c r="G59" s="1165"/>
      <c r="H59" s="1165"/>
      <c r="I59" s="1165"/>
      <c r="J59" s="1166"/>
      <c r="K59" s="84"/>
      <c r="L59" s="85"/>
      <c r="M59" s="85"/>
      <c r="N59" s="85"/>
      <c r="O59" s="86"/>
    </row>
    <row r="60" spans="1:21" ht="31.5" customHeight="1" thickBot="1" x14ac:dyDescent="0.25">
      <c r="B60" s="1159"/>
      <c r="C60" s="1160"/>
      <c r="D60" s="1167" t="s">
        <v>27</v>
      </c>
      <c r="E60" s="1168"/>
      <c r="F60" s="1168"/>
      <c r="G60" s="1168"/>
      <c r="H60" s="1168"/>
      <c r="I60" s="1168"/>
      <c r="J60" s="1169"/>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nkvxlv5z29LI75ESDG7mxr9GSCLEo/tD1m0d/gnSd6MoRGHgtu2Z3ZlwiHbspaWRwJeME/8eYc3d3SOXmEX4Lg==" saltValue="spQ90Wz0m3Gmj/E5zuwSg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4" zoomScale="60" zoomScaleNormal="60" zoomScaleSheetLayoutView="100" workbookViewId="0">
      <selection activeCell="L45" sqref="L45"/>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70" t="s">
        <v>30</v>
      </c>
      <c r="C41" s="1171"/>
      <c r="D41" s="103"/>
      <c r="E41" s="1176" t="s">
        <v>31</v>
      </c>
      <c r="F41" s="1176"/>
      <c r="G41" s="1176"/>
      <c r="H41" s="1177"/>
      <c r="I41" s="330">
        <v>7841</v>
      </c>
      <c r="J41" s="331">
        <v>7788</v>
      </c>
      <c r="K41" s="331">
        <v>6772</v>
      </c>
      <c r="L41" s="331">
        <v>5964</v>
      </c>
      <c r="M41" s="332">
        <v>5163</v>
      </c>
    </row>
    <row r="42" spans="2:13" ht="27.75" customHeight="1" x14ac:dyDescent="0.2">
      <c r="B42" s="1172"/>
      <c r="C42" s="1173"/>
      <c r="D42" s="104"/>
      <c r="E42" s="1178" t="s">
        <v>32</v>
      </c>
      <c r="F42" s="1178"/>
      <c r="G42" s="1178"/>
      <c r="H42" s="1179"/>
      <c r="I42" s="333">
        <v>1</v>
      </c>
      <c r="J42" s="334">
        <v>0</v>
      </c>
      <c r="K42" s="334" t="s">
        <v>486</v>
      </c>
      <c r="L42" s="334" t="s">
        <v>486</v>
      </c>
      <c r="M42" s="335" t="s">
        <v>486</v>
      </c>
    </row>
    <row r="43" spans="2:13" ht="27.75" customHeight="1" x14ac:dyDescent="0.2">
      <c r="B43" s="1172"/>
      <c r="C43" s="1173"/>
      <c r="D43" s="104"/>
      <c r="E43" s="1178" t="s">
        <v>33</v>
      </c>
      <c r="F43" s="1178"/>
      <c r="G43" s="1178"/>
      <c r="H43" s="1179"/>
      <c r="I43" s="333">
        <v>2287</v>
      </c>
      <c r="J43" s="334">
        <v>2286</v>
      </c>
      <c r="K43" s="334">
        <v>2379</v>
      </c>
      <c r="L43" s="334">
        <v>2587</v>
      </c>
      <c r="M43" s="335">
        <v>2186</v>
      </c>
    </row>
    <row r="44" spans="2:13" ht="27.75" customHeight="1" x14ac:dyDescent="0.2">
      <c r="B44" s="1172"/>
      <c r="C44" s="1173"/>
      <c r="D44" s="104"/>
      <c r="E44" s="1178" t="s">
        <v>34</v>
      </c>
      <c r="F44" s="1178"/>
      <c r="G44" s="1178"/>
      <c r="H44" s="1179"/>
      <c r="I44" s="333">
        <v>26</v>
      </c>
      <c r="J44" s="334">
        <v>41</v>
      </c>
      <c r="K44" s="334">
        <v>39</v>
      </c>
      <c r="L44" s="334">
        <v>61</v>
      </c>
      <c r="M44" s="335">
        <v>80</v>
      </c>
    </row>
    <row r="45" spans="2:13" ht="27.75" customHeight="1" x14ac:dyDescent="0.2">
      <c r="B45" s="1172"/>
      <c r="C45" s="1173"/>
      <c r="D45" s="104"/>
      <c r="E45" s="1178" t="s">
        <v>35</v>
      </c>
      <c r="F45" s="1178"/>
      <c r="G45" s="1178"/>
      <c r="H45" s="1179"/>
      <c r="I45" s="333">
        <v>1117</v>
      </c>
      <c r="J45" s="334">
        <v>945</v>
      </c>
      <c r="K45" s="334">
        <v>911</v>
      </c>
      <c r="L45" s="334">
        <v>863</v>
      </c>
      <c r="M45" s="335">
        <v>1012</v>
      </c>
    </row>
    <row r="46" spans="2:13" ht="27.75" customHeight="1" x14ac:dyDescent="0.2">
      <c r="B46" s="1172"/>
      <c r="C46" s="1173"/>
      <c r="D46" s="105"/>
      <c r="E46" s="1178" t="s">
        <v>36</v>
      </c>
      <c r="F46" s="1178"/>
      <c r="G46" s="1178"/>
      <c r="H46" s="1179"/>
      <c r="I46" s="333" t="s">
        <v>486</v>
      </c>
      <c r="J46" s="334" t="s">
        <v>486</v>
      </c>
      <c r="K46" s="334" t="s">
        <v>486</v>
      </c>
      <c r="L46" s="334" t="s">
        <v>486</v>
      </c>
      <c r="M46" s="335" t="s">
        <v>486</v>
      </c>
    </row>
    <row r="47" spans="2:13" ht="27.75" customHeight="1" x14ac:dyDescent="0.2">
      <c r="B47" s="1172"/>
      <c r="C47" s="1173"/>
      <c r="D47" s="106"/>
      <c r="E47" s="1180" t="s">
        <v>37</v>
      </c>
      <c r="F47" s="1181"/>
      <c r="G47" s="1181"/>
      <c r="H47" s="1182"/>
      <c r="I47" s="333" t="s">
        <v>486</v>
      </c>
      <c r="J47" s="334" t="s">
        <v>486</v>
      </c>
      <c r="K47" s="334" t="s">
        <v>486</v>
      </c>
      <c r="L47" s="334" t="s">
        <v>486</v>
      </c>
      <c r="M47" s="335" t="s">
        <v>486</v>
      </c>
    </row>
    <row r="48" spans="2:13" ht="27.75" customHeight="1" x14ac:dyDescent="0.2">
      <c r="B48" s="1172"/>
      <c r="C48" s="1173"/>
      <c r="D48" s="104"/>
      <c r="E48" s="1178" t="s">
        <v>38</v>
      </c>
      <c r="F48" s="1178"/>
      <c r="G48" s="1178"/>
      <c r="H48" s="1179"/>
      <c r="I48" s="333" t="s">
        <v>486</v>
      </c>
      <c r="J48" s="334" t="s">
        <v>486</v>
      </c>
      <c r="K48" s="334" t="s">
        <v>486</v>
      </c>
      <c r="L48" s="334" t="s">
        <v>486</v>
      </c>
      <c r="M48" s="335" t="s">
        <v>486</v>
      </c>
    </row>
    <row r="49" spans="2:13" ht="27.75" customHeight="1" x14ac:dyDescent="0.2">
      <c r="B49" s="1174"/>
      <c r="C49" s="1175"/>
      <c r="D49" s="104"/>
      <c r="E49" s="1178" t="s">
        <v>39</v>
      </c>
      <c r="F49" s="1178"/>
      <c r="G49" s="1178"/>
      <c r="H49" s="1179"/>
      <c r="I49" s="333" t="s">
        <v>486</v>
      </c>
      <c r="J49" s="334" t="s">
        <v>486</v>
      </c>
      <c r="K49" s="334" t="s">
        <v>486</v>
      </c>
      <c r="L49" s="334" t="s">
        <v>486</v>
      </c>
      <c r="M49" s="335" t="s">
        <v>486</v>
      </c>
    </row>
    <row r="50" spans="2:13" ht="27.75" customHeight="1" x14ac:dyDescent="0.2">
      <c r="B50" s="1183" t="s">
        <v>40</v>
      </c>
      <c r="C50" s="1184"/>
      <c r="D50" s="107"/>
      <c r="E50" s="1178" t="s">
        <v>41</v>
      </c>
      <c r="F50" s="1178"/>
      <c r="G50" s="1178"/>
      <c r="H50" s="1179"/>
      <c r="I50" s="333">
        <v>1262</v>
      </c>
      <c r="J50" s="334">
        <v>1634</v>
      </c>
      <c r="K50" s="334">
        <v>1865</v>
      </c>
      <c r="L50" s="334">
        <v>2251</v>
      </c>
      <c r="M50" s="335">
        <v>2322</v>
      </c>
    </row>
    <row r="51" spans="2:13" ht="27.75" customHeight="1" x14ac:dyDescent="0.2">
      <c r="B51" s="1172"/>
      <c r="C51" s="1173"/>
      <c r="D51" s="104"/>
      <c r="E51" s="1178" t="s">
        <v>42</v>
      </c>
      <c r="F51" s="1178"/>
      <c r="G51" s="1178"/>
      <c r="H51" s="1179"/>
      <c r="I51" s="333">
        <v>375</v>
      </c>
      <c r="J51" s="334">
        <v>346</v>
      </c>
      <c r="K51" s="334">
        <v>311</v>
      </c>
      <c r="L51" s="334">
        <v>268</v>
      </c>
      <c r="M51" s="335">
        <v>228</v>
      </c>
    </row>
    <row r="52" spans="2:13" ht="27.75" customHeight="1" x14ac:dyDescent="0.2">
      <c r="B52" s="1174"/>
      <c r="C52" s="1175"/>
      <c r="D52" s="104"/>
      <c r="E52" s="1178" t="s">
        <v>43</v>
      </c>
      <c r="F52" s="1178"/>
      <c r="G52" s="1178"/>
      <c r="H52" s="1179"/>
      <c r="I52" s="333">
        <v>6863</v>
      </c>
      <c r="J52" s="334">
        <v>6832</v>
      </c>
      <c r="K52" s="334">
        <v>6321</v>
      </c>
      <c r="L52" s="334">
        <v>5864</v>
      </c>
      <c r="M52" s="335">
        <v>5331</v>
      </c>
    </row>
    <row r="53" spans="2:13" ht="27.75" customHeight="1" thickBot="1" x14ac:dyDescent="0.25">
      <c r="B53" s="1185" t="s">
        <v>19</v>
      </c>
      <c r="C53" s="1186"/>
      <c r="D53" s="108"/>
      <c r="E53" s="1187" t="s">
        <v>44</v>
      </c>
      <c r="F53" s="1187"/>
      <c r="G53" s="1187"/>
      <c r="H53" s="1188"/>
      <c r="I53" s="336">
        <v>2771</v>
      </c>
      <c r="J53" s="337">
        <v>2247</v>
      </c>
      <c r="K53" s="337">
        <v>1605</v>
      </c>
      <c r="L53" s="337">
        <v>1092</v>
      </c>
      <c r="M53" s="338">
        <v>561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imMrEecRxGorg7kxMLN1x5QI8du/bkFudyZknlp/wQvSi50e5/DUkccgVxMTfHxqMqGYcjdI5F8/zEAD/bHB9A==" saltValue="I6bB820tWg4/6n5cLDMr1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0" zoomScaleNormal="50" zoomScaleSheetLayoutView="100" workbookViewId="0">
      <selection activeCell="H57" sqref="H57"/>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7" t="s">
        <v>46</v>
      </c>
      <c r="D55" s="1197"/>
      <c r="E55" s="1198"/>
      <c r="F55" s="339">
        <v>746</v>
      </c>
      <c r="G55" s="339">
        <v>881</v>
      </c>
      <c r="H55" s="340">
        <v>878</v>
      </c>
    </row>
    <row r="56" spans="2:8" ht="52.5" customHeight="1" x14ac:dyDescent="0.2">
      <c r="B56" s="120"/>
      <c r="C56" s="1199" t="s">
        <v>47</v>
      </c>
      <c r="D56" s="1199"/>
      <c r="E56" s="1200"/>
      <c r="F56" s="341">
        <v>24</v>
      </c>
      <c r="G56" s="341">
        <v>25</v>
      </c>
      <c r="H56" s="342">
        <v>29</v>
      </c>
    </row>
    <row r="57" spans="2:8" ht="53.25" customHeight="1" x14ac:dyDescent="0.2">
      <c r="B57" s="120"/>
      <c r="C57" s="1201" t="s">
        <v>48</v>
      </c>
      <c r="D57" s="1201"/>
      <c r="E57" s="1202"/>
      <c r="F57" s="343">
        <v>1131</v>
      </c>
      <c r="G57" s="343">
        <v>1411</v>
      </c>
      <c r="H57" s="344">
        <v>1511</v>
      </c>
    </row>
    <row r="58" spans="2:8" ht="45.75" customHeight="1" x14ac:dyDescent="0.2">
      <c r="B58" s="121"/>
      <c r="C58" s="1189" t="s">
        <v>554</v>
      </c>
      <c r="D58" s="1190"/>
      <c r="E58" s="1191"/>
      <c r="F58" s="345">
        <v>764</v>
      </c>
      <c r="G58" s="345">
        <v>1000</v>
      </c>
      <c r="H58" s="346">
        <v>1165</v>
      </c>
    </row>
    <row r="59" spans="2:8" ht="45.75" customHeight="1" x14ac:dyDescent="0.2">
      <c r="B59" s="121"/>
      <c r="C59" s="1189" t="s">
        <v>555</v>
      </c>
      <c r="D59" s="1190"/>
      <c r="E59" s="1191"/>
      <c r="F59" s="345">
        <v>291</v>
      </c>
      <c r="G59" s="345">
        <v>295</v>
      </c>
      <c r="H59" s="346">
        <v>198</v>
      </c>
    </row>
    <row r="60" spans="2:8" ht="45.75" customHeight="1" x14ac:dyDescent="0.2">
      <c r="B60" s="121"/>
      <c r="C60" s="1189" t="s">
        <v>556</v>
      </c>
      <c r="D60" s="1190"/>
      <c r="E60" s="1191"/>
      <c r="F60" s="345">
        <v>37</v>
      </c>
      <c r="G60" s="345">
        <v>67</v>
      </c>
      <c r="H60" s="346">
        <v>97</v>
      </c>
    </row>
    <row r="61" spans="2:8" ht="45.75" customHeight="1" x14ac:dyDescent="0.2">
      <c r="B61" s="121"/>
      <c r="C61" s="1189" t="s">
        <v>557</v>
      </c>
      <c r="D61" s="1190"/>
      <c r="E61" s="1191"/>
      <c r="F61" s="345">
        <v>18</v>
      </c>
      <c r="G61" s="345">
        <v>19</v>
      </c>
      <c r="H61" s="346">
        <v>19</v>
      </c>
    </row>
    <row r="62" spans="2:8" ht="45.75" customHeight="1" thickBot="1" x14ac:dyDescent="0.25">
      <c r="B62" s="122"/>
      <c r="C62" s="1192" t="s">
        <v>558</v>
      </c>
      <c r="D62" s="1193"/>
      <c r="E62" s="1194"/>
      <c r="F62" s="347">
        <v>11</v>
      </c>
      <c r="G62" s="347">
        <v>15</v>
      </c>
      <c r="H62" s="348">
        <v>20</v>
      </c>
    </row>
    <row r="63" spans="2:8" ht="52.5" customHeight="1" thickBot="1" x14ac:dyDescent="0.25">
      <c r="B63" s="123"/>
      <c r="C63" s="1195" t="s">
        <v>49</v>
      </c>
      <c r="D63" s="1195"/>
      <c r="E63" s="1196"/>
      <c r="F63" s="349">
        <v>1900</v>
      </c>
      <c r="G63" s="349">
        <v>2317</v>
      </c>
      <c r="H63" s="350">
        <v>2419</v>
      </c>
    </row>
    <row r="64" spans="2:8" ht="13.2" x14ac:dyDescent="0.2"/>
  </sheetData>
  <sheetProtection algorithmName="SHA-512" hashValue="LNtgiZBWTbmBS8fHZy0tzEV6QihyB2Bdy9T5hboXwYeUaCs0SMt1W2p+Q58GEXWJK/LoybpMYg/wY2j3YUZdaQ==" saltValue="o4a5W2i7MDeip+1xs6yy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39506</v>
      </c>
      <c r="E3" s="142"/>
      <c r="F3" s="143">
        <v>84459</v>
      </c>
      <c r="G3" s="144"/>
      <c r="H3" s="145"/>
    </row>
    <row r="4" spans="1:8" x14ac:dyDescent="0.2">
      <c r="A4" s="146"/>
      <c r="B4" s="147"/>
      <c r="C4" s="148"/>
      <c r="D4" s="149">
        <v>15869</v>
      </c>
      <c r="E4" s="150"/>
      <c r="F4" s="151">
        <v>47314</v>
      </c>
      <c r="G4" s="152"/>
      <c r="H4" s="153"/>
    </row>
    <row r="5" spans="1:8" x14ac:dyDescent="0.2">
      <c r="A5" s="134" t="s">
        <v>518</v>
      </c>
      <c r="B5" s="139"/>
      <c r="C5" s="140"/>
      <c r="D5" s="141">
        <v>86644</v>
      </c>
      <c r="E5" s="142"/>
      <c r="F5" s="143">
        <v>74568</v>
      </c>
      <c r="G5" s="144"/>
      <c r="H5" s="145"/>
    </row>
    <row r="6" spans="1:8" x14ac:dyDescent="0.2">
      <c r="A6" s="146"/>
      <c r="B6" s="147"/>
      <c r="C6" s="148"/>
      <c r="D6" s="149">
        <v>65242</v>
      </c>
      <c r="E6" s="150"/>
      <c r="F6" s="151">
        <v>42558</v>
      </c>
      <c r="G6" s="152"/>
      <c r="H6" s="153"/>
    </row>
    <row r="7" spans="1:8" x14ac:dyDescent="0.2">
      <c r="A7" s="134" t="s">
        <v>519</v>
      </c>
      <c r="B7" s="139"/>
      <c r="C7" s="140"/>
      <c r="D7" s="141">
        <v>48568</v>
      </c>
      <c r="E7" s="142"/>
      <c r="F7" s="143">
        <v>73693</v>
      </c>
      <c r="G7" s="144"/>
      <c r="H7" s="145"/>
    </row>
    <row r="8" spans="1:8" x14ac:dyDescent="0.2">
      <c r="A8" s="146"/>
      <c r="B8" s="147"/>
      <c r="C8" s="148"/>
      <c r="D8" s="149">
        <v>26246</v>
      </c>
      <c r="E8" s="150"/>
      <c r="F8" s="151">
        <v>44203</v>
      </c>
      <c r="G8" s="152"/>
      <c r="H8" s="153"/>
    </row>
    <row r="9" spans="1:8" x14ac:dyDescent="0.2">
      <c r="A9" s="134" t="s">
        <v>520</v>
      </c>
      <c r="B9" s="139"/>
      <c r="C9" s="140"/>
      <c r="D9" s="141">
        <v>62967</v>
      </c>
      <c r="E9" s="142"/>
      <c r="F9" s="143">
        <v>79401</v>
      </c>
      <c r="G9" s="144"/>
      <c r="H9" s="145"/>
    </row>
    <row r="10" spans="1:8" x14ac:dyDescent="0.2">
      <c r="A10" s="146"/>
      <c r="B10" s="147"/>
      <c r="C10" s="148"/>
      <c r="D10" s="149">
        <v>30462</v>
      </c>
      <c r="E10" s="150"/>
      <c r="F10" s="151">
        <v>49347</v>
      </c>
      <c r="G10" s="152"/>
      <c r="H10" s="153"/>
    </row>
    <row r="11" spans="1:8" x14ac:dyDescent="0.2">
      <c r="A11" s="134" t="s">
        <v>521</v>
      </c>
      <c r="B11" s="139"/>
      <c r="C11" s="140"/>
      <c r="D11" s="141">
        <v>67390</v>
      </c>
      <c r="E11" s="142"/>
      <c r="F11" s="143">
        <v>87379</v>
      </c>
      <c r="G11" s="144"/>
      <c r="H11" s="145"/>
    </row>
    <row r="12" spans="1:8" x14ac:dyDescent="0.2">
      <c r="A12" s="146"/>
      <c r="B12" s="147"/>
      <c r="C12" s="154"/>
      <c r="D12" s="149">
        <v>44788</v>
      </c>
      <c r="E12" s="150"/>
      <c r="F12" s="151">
        <v>55855</v>
      </c>
      <c r="G12" s="152"/>
      <c r="H12" s="153"/>
    </row>
    <row r="13" spans="1:8" x14ac:dyDescent="0.2">
      <c r="A13" s="134"/>
      <c r="B13" s="139"/>
      <c r="C13" s="140"/>
      <c r="D13" s="141">
        <v>61015</v>
      </c>
      <c r="E13" s="142"/>
      <c r="F13" s="143">
        <v>79900</v>
      </c>
      <c r="G13" s="155"/>
      <c r="H13" s="145"/>
    </row>
    <row r="14" spans="1:8" x14ac:dyDescent="0.2">
      <c r="A14" s="146"/>
      <c r="B14" s="147"/>
      <c r="C14" s="148"/>
      <c r="D14" s="149">
        <v>36521</v>
      </c>
      <c r="E14" s="150"/>
      <c r="F14" s="151">
        <v>47855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7.29</v>
      </c>
      <c r="C19" s="156">
        <f>ROUND(VALUE(SUBSTITUTE(実質収支比率等に係る経年分析!G$48,"▲","-")),2)</f>
        <v>7.12</v>
      </c>
      <c r="D19" s="156">
        <f>ROUND(VALUE(SUBSTITUTE(実質収支比率等に係る経年分析!H$48,"▲","-")),2)</f>
        <v>9.01</v>
      </c>
      <c r="E19" s="156">
        <f>ROUND(VALUE(SUBSTITUTE(実質収支比率等に係る経年分析!I$48,"▲","-")),2)</f>
        <v>8.16</v>
      </c>
      <c r="F19" s="156">
        <f>ROUND(VALUE(SUBSTITUTE(実質収支比率等に係る経年分析!J$48,"▲","-")),2)</f>
        <v>10.59</v>
      </c>
    </row>
    <row r="20" spans="1:11" x14ac:dyDescent="0.2">
      <c r="A20" s="156" t="s">
        <v>53</v>
      </c>
      <c r="B20" s="156">
        <f>ROUND(VALUE(SUBSTITUTE(実質収支比率等に係る経年分析!F$47,"▲","-")),2)</f>
        <v>8.8800000000000008</v>
      </c>
      <c r="C20" s="156">
        <f>ROUND(VALUE(SUBSTITUTE(実質収支比率等に係る経年分析!G$47,"▲","-")),2)</f>
        <v>11.84</v>
      </c>
      <c r="D20" s="156">
        <f>ROUND(VALUE(SUBSTITUTE(実質収支比率等に係る経年分析!H$47,"▲","-")),2)</f>
        <v>14.45</v>
      </c>
      <c r="E20" s="156">
        <f>ROUND(VALUE(SUBSTITUTE(実質収支比率等に係る経年分析!I$47,"▲","-")),2)</f>
        <v>16.86</v>
      </c>
      <c r="F20" s="156">
        <f>ROUND(VALUE(SUBSTITUTE(実質収支比率等に係る経年分析!J$47,"▲","-")),2)</f>
        <v>16.7</v>
      </c>
    </row>
    <row r="21" spans="1:11" x14ac:dyDescent="0.2">
      <c r="A21" s="156" t="s">
        <v>54</v>
      </c>
      <c r="B21" s="156">
        <f>IF(ISNUMBER(VALUE(SUBSTITUTE(実質収支比率等に係る経年分析!F$49,"▲","-"))),ROUND(VALUE(SUBSTITUTE(実質収支比率等に係る経年分析!F$49,"▲","-")),2),NA())</f>
        <v>5.28</v>
      </c>
      <c r="C21" s="156">
        <f>IF(ISNUMBER(VALUE(SUBSTITUTE(実質収支比率等に係る経年分析!G$49,"▲","-"))),ROUND(VALUE(SUBSTITUTE(実質収支比率等に係る経年分析!G$49,"▲","-")),2),NA())</f>
        <v>3.69</v>
      </c>
      <c r="D21" s="156">
        <f>IF(ISNUMBER(VALUE(SUBSTITUTE(実質収支比率等に係る経年分析!H$49,"▲","-"))),ROUND(VALUE(SUBSTITUTE(実質収支比率等に係る経年分析!H$49,"▲","-")),2),NA())</f>
        <v>5.81</v>
      </c>
      <c r="E21" s="156">
        <f>IF(ISNUMBER(VALUE(SUBSTITUTE(実質収支比率等に係る経年分析!I$49,"▲","-"))),ROUND(VALUE(SUBSTITUTE(実質収支比率等に係る経年分析!I$49,"▲","-")),2),NA())</f>
        <v>2.33</v>
      </c>
      <c r="F21" s="156">
        <f>IF(ISNUMBER(VALUE(SUBSTITUTE(実質収支比率等に係る経年分析!J$49,"▲","-"))),ROUND(VALUE(SUBSTITUTE(実質収支比率等に係る経年分析!J$49,"▲","-")),2),NA())</f>
        <v>6.01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3.33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2.39</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0.37</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坂下東第一地区土地区画整理事業特別会計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0.03</v>
      </c>
    </row>
    <row r="32" spans="1:11" x14ac:dyDescent="0.2">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0.35</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1.51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1.21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1.03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0.78</v>
      </c>
    </row>
    <row r="34" spans="1:16" x14ac:dyDescent="0.2">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2.12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1.74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1.81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1.31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2.04</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7.28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7.12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8.9700000000000006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8.16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10.58</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14.46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14.85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16.43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16.649999999999999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16.350000000000001</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842</v>
      </c>
      <c r="E42" s="158"/>
      <c r="F42" s="158"/>
      <c r="G42" s="158">
        <f>'実質公債費比率（分子）の構造'!L$52</f>
        <v>827</v>
      </c>
      <c r="H42" s="158"/>
      <c r="I42" s="158"/>
      <c r="J42" s="158">
        <f>'実質公債費比率（分子）の構造'!M$52</f>
        <v>823</v>
      </c>
      <c r="K42" s="158"/>
      <c r="L42" s="158"/>
      <c r="M42" s="158">
        <f>'実質公債費比率（分子）の構造'!N$52</f>
        <v>827</v>
      </c>
      <c r="N42" s="158"/>
      <c r="O42" s="158"/>
      <c r="P42" s="158">
        <f>'実質公債費比率（分子）の構造'!O$52</f>
        <v>741</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1</v>
      </c>
      <c r="O43" s="158"/>
      <c r="P43" s="158"/>
    </row>
    <row r="44" spans="1:16" x14ac:dyDescent="0.2">
      <c r="A44" s="158" t="s">
        <v>62</v>
      </c>
      <c r="B44" s="158">
        <f>'実質公債費比率（分子）の構造'!K$50</f>
        <v>1</v>
      </c>
      <c r="C44" s="158"/>
      <c r="D44" s="158"/>
      <c r="E44" s="158">
        <f>'実質公債費比率（分子）の構造'!L$50</f>
        <v>0</v>
      </c>
      <c r="F44" s="158"/>
      <c r="G44" s="158"/>
      <c r="H44" s="158">
        <f>'実質公債費比率（分子）の構造'!M$50</f>
        <v>0</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7</v>
      </c>
      <c r="C45" s="158"/>
      <c r="D45" s="158"/>
      <c r="E45" s="158">
        <f>'実質公債費比率（分子）の構造'!L$49</f>
        <v>8</v>
      </c>
      <c r="F45" s="158"/>
      <c r="G45" s="158"/>
      <c r="H45" s="158">
        <f>'実質公債費比率（分子）の構造'!M$49</f>
        <v>8</v>
      </c>
      <c r="I45" s="158"/>
      <c r="J45" s="158"/>
      <c r="K45" s="158">
        <f>'実質公債費比率（分子）の構造'!N$49</f>
        <v>9</v>
      </c>
      <c r="L45" s="158"/>
      <c r="M45" s="158"/>
      <c r="N45" s="158">
        <f>'実質公債費比率（分子）の構造'!O$49</f>
        <v>33</v>
      </c>
      <c r="O45" s="158"/>
      <c r="P45" s="158"/>
    </row>
    <row r="46" spans="1:16" x14ac:dyDescent="0.2">
      <c r="A46" s="158" t="s">
        <v>64</v>
      </c>
      <c r="B46" s="158">
        <f>'実質公債費比率（分子）の構造'!K$48</f>
        <v>157</v>
      </c>
      <c r="C46" s="158"/>
      <c r="D46" s="158"/>
      <c r="E46" s="158">
        <f>'実質公債費比率（分子）の構造'!L$48</f>
        <v>162</v>
      </c>
      <c r="F46" s="158"/>
      <c r="G46" s="158"/>
      <c r="H46" s="158">
        <f>'実質公債費比率（分子）の構造'!M$48</f>
        <v>182</v>
      </c>
      <c r="I46" s="158"/>
      <c r="J46" s="158"/>
      <c r="K46" s="158">
        <f>'実質公債費比率（分子）の構造'!N$48</f>
        <v>162</v>
      </c>
      <c r="L46" s="158"/>
      <c r="M46" s="158"/>
      <c r="N46" s="158">
        <f>'実質公債費比率（分子）の構造'!O$48</f>
        <v>87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1131</v>
      </c>
      <c r="C49" s="158"/>
      <c r="D49" s="158"/>
      <c r="E49" s="158">
        <f>'実質公債費比率（分子）の構造'!L$45</f>
        <v>1108</v>
      </c>
      <c r="F49" s="158"/>
      <c r="G49" s="158"/>
      <c r="H49" s="158">
        <f>'実質公債費比率（分子）の構造'!M$45</f>
        <v>1090</v>
      </c>
      <c r="I49" s="158"/>
      <c r="J49" s="158"/>
      <c r="K49" s="158">
        <f>'実質公債費比率（分子）の構造'!N$45</f>
        <v>1071</v>
      </c>
      <c r="L49" s="158"/>
      <c r="M49" s="158"/>
      <c r="N49" s="158">
        <f>'実質公債費比率（分子）の構造'!O$45</f>
        <v>958</v>
      </c>
      <c r="O49" s="158"/>
      <c r="P49" s="158"/>
    </row>
    <row r="50" spans="1:16" x14ac:dyDescent="0.2">
      <c r="A50" s="158" t="s">
        <v>67</v>
      </c>
      <c r="B50" s="158" t="e">
        <f>NA()</f>
        <v>#N/A</v>
      </c>
      <c r="C50" s="158">
        <f>IF(ISNUMBER('実質公債費比率（分子）の構造'!K$53),'実質公債費比率（分子）の構造'!K$53,NA())</f>
        <v>454</v>
      </c>
      <c r="D50" s="158" t="e">
        <f>NA()</f>
        <v>#N/A</v>
      </c>
      <c r="E50" s="158" t="e">
        <f>NA()</f>
        <v>#N/A</v>
      </c>
      <c r="F50" s="158">
        <f>IF(ISNUMBER('実質公債費比率（分子）の構造'!L$53),'実質公債費比率（分子）の構造'!L$53,NA())</f>
        <v>451</v>
      </c>
      <c r="G50" s="158" t="e">
        <f>NA()</f>
        <v>#N/A</v>
      </c>
      <c r="H50" s="158" t="e">
        <f>NA()</f>
        <v>#N/A</v>
      </c>
      <c r="I50" s="158">
        <f>IF(ISNUMBER('実質公債費比率（分子）の構造'!M$53),'実質公債費比率（分子）の構造'!M$53,NA())</f>
        <v>457</v>
      </c>
      <c r="J50" s="158" t="e">
        <f>NA()</f>
        <v>#N/A</v>
      </c>
      <c r="K50" s="158" t="e">
        <f>NA()</f>
        <v>#N/A</v>
      </c>
      <c r="L50" s="158">
        <f>IF(ISNUMBER('実質公債費比率（分子）の構造'!N$53),'実質公債費比率（分子）の構造'!N$53,NA())</f>
        <v>415</v>
      </c>
      <c r="M50" s="158" t="e">
        <f>NA()</f>
        <v>#N/A</v>
      </c>
      <c r="N50" s="158" t="e">
        <f>NA()</f>
        <v>#N/A</v>
      </c>
      <c r="O50" s="158">
        <f>IF(ISNUMBER('実質公債費比率（分子）の構造'!O$53),'実質公債費比率（分子）の構造'!O$53,NA())</f>
        <v>338</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6863</v>
      </c>
      <c r="E56" s="157"/>
      <c r="F56" s="157"/>
      <c r="G56" s="157">
        <f>'将来負担比率（分子）の構造'!J$52</f>
        <v>6832</v>
      </c>
      <c r="H56" s="157"/>
      <c r="I56" s="157"/>
      <c r="J56" s="157">
        <f>'将来負担比率（分子）の構造'!K$52</f>
        <v>6321</v>
      </c>
      <c r="K56" s="157"/>
      <c r="L56" s="157"/>
      <c r="M56" s="157">
        <f>'将来負担比率（分子）の構造'!L$52</f>
        <v>5864</v>
      </c>
      <c r="N56" s="157"/>
      <c r="O56" s="157"/>
      <c r="P56" s="157">
        <f>'将来負担比率（分子）の構造'!M$52</f>
        <v>5331</v>
      </c>
    </row>
    <row r="57" spans="1:16" x14ac:dyDescent="0.2">
      <c r="A57" s="157" t="s">
        <v>42</v>
      </c>
      <c r="B57" s="157"/>
      <c r="C57" s="157"/>
      <c r="D57" s="157">
        <f>'将来負担比率（分子）の構造'!I$51</f>
        <v>375</v>
      </c>
      <c r="E57" s="157"/>
      <c r="F57" s="157"/>
      <c r="G57" s="157">
        <f>'将来負担比率（分子）の構造'!J$51</f>
        <v>346</v>
      </c>
      <c r="H57" s="157"/>
      <c r="I57" s="157"/>
      <c r="J57" s="157">
        <f>'将来負担比率（分子）の構造'!K$51</f>
        <v>311</v>
      </c>
      <c r="K57" s="157"/>
      <c r="L57" s="157"/>
      <c r="M57" s="157">
        <f>'将来負担比率（分子）の構造'!L$51</f>
        <v>268</v>
      </c>
      <c r="N57" s="157"/>
      <c r="O57" s="157"/>
      <c r="P57" s="157">
        <f>'将来負担比率（分子）の構造'!M$51</f>
        <v>228</v>
      </c>
    </row>
    <row r="58" spans="1:16" x14ac:dyDescent="0.2">
      <c r="A58" s="157" t="s">
        <v>41</v>
      </c>
      <c r="B58" s="157"/>
      <c r="C58" s="157"/>
      <c r="D58" s="157">
        <f>'将来負担比率（分子）の構造'!I$50</f>
        <v>1262</v>
      </c>
      <c r="E58" s="157"/>
      <c r="F58" s="157"/>
      <c r="G58" s="157">
        <f>'将来負担比率（分子）の構造'!J$50</f>
        <v>1634</v>
      </c>
      <c r="H58" s="157"/>
      <c r="I58" s="157"/>
      <c r="J58" s="157">
        <f>'将来負担比率（分子）の構造'!K$50</f>
        <v>1865</v>
      </c>
      <c r="K58" s="157"/>
      <c r="L58" s="157"/>
      <c r="M58" s="157">
        <f>'将来負担比率（分子）の構造'!L$50</f>
        <v>2251</v>
      </c>
      <c r="N58" s="157"/>
      <c r="O58" s="157"/>
      <c r="P58" s="157">
        <f>'将来負担比率（分子）の構造'!M$50</f>
        <v>2322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1117</v>
      </c>
      <c r="C62" s="157"/>
      <c r="D62" s="157"/>
      <c r="E62" s="157">
        <f>'将来負担比率（分子）の構造'!J$45</f>
        <v>945</v>
      </c>
      <c r="F62" s="157"/>
      <c r="G62" s="157"/>
      <c r="H62" s="157">
        <f>'将来負担比率（分子）の構造'!K$45</f>
        <v>911</v>
      </c>
      <c r="I62" s="157"/>
      <c r="J62" s="157"/>
      <c r="K62" s="157">
        <f>'将来負担比率（分子）の構造'!L$45</f>
        <v>863</v>
      </c>
      <c r="L62" s="157"/>
      <c r="M62" s="157"/>
      <c r="N62" s="157">
        <f>'将来負担比率（分子）の構造'!M$45</f>
        <v>1012</v>
      </c>
      <c r="O62" s="157"/>
      <c r="P62" s="157"/>
    </row>
    <row r="63" spans="1:16" x14ac:dyDescent="0.2">
      <c r="A63" s="157" t="s">
        <v>34</v>
      </c>
      <c r="B63" s="157">
        <f>'将来負担比率（分子）の構造'!I$44</f>
        <v>26</v>
      </c>
      <c r="C63" s="157"/>
      <c r="D63" s="157"/>
      <c r="E63" s="157">
        <f>'将来負担比率（分子）の構造'!J$44</f>
        <v>41</v>
      </c>
      <c r="F63" s="157"/>
      <c r="G63" s="157"/>
      <c r="H63" s="157">
        <f>'将来負担比率（分子）の構造'!K$44</f>
        <v>39</v>
      </c>
      <c r="I63" s="157"/>
      <c r="J63" s="157"/>
      <c r="K63" s="157">
        <f>'将来負担比率（分子）の構造'!L$44</f>
        <v>61</v>
      </c>
      <c r="L63" s="157"/>
      <c r="M63" s="157"/>
      <c r="N63" s="157">
        <f>'将来負担比率（分子）の構造'!M$44</f>
        <v>80</v>
      </c>
      <c r="O63" s="157"/>
      <c r="P63" s="157"/>
    </row>
    <row r="64" spans="1:16" x14ac:dyDescent="0.2">
      <c r="A64" s="157" t="s">
        <v>33</v>
      </c>
      <c r="B64" s="157">
        <f>'将来負担比率（分子）の構造'!I$43</f>
        <v>2287</v>
      </c>
      <c r="C64" s="157"/>
      <c r="D64" s="157"/>
      <c r="E64" s="157">
        <f>'将来負担比率（分子）の構造'!J$43</f>
        <v>2286</v>
      </c>
      <c r="F64" s="157"/>
      <c r="G64" s="157"/>
      <c r="H64" s="157">
        <f>'将来負担比率（分子）の構造'!K$43</f>
        <v>2379</v>
      </c>
      <c r="I64" s="157"/>
      <c r="J64" s="157"/>
      <c r="K64" s="157">
        <f>'将来負担比率（分子）の構造'!L$43</f>
        <v>2587</v>
      </c>
      <c r="L64" s="157"/>
      <c r="M64" s="157"/>
      <c r="N64" s="157">
        <f>'将来負担比率（分子）の構造'!M$43</f>
        <v>2186</v>
      </c>
      <c r="O64" s="157"/>
      <c r="P64" s="157"/>
    </row>
    <row r="65" spans="1:16" x14ac:dyDescent="0.2">
      <c r="A65" s="157" t="s">
        <v>32</v>
      </c>
      <c r="B65" s="157">
        <f>'将来負担比率（分子）の構造'!I$42</f>
        <v>1</v>
      </c>
      <c r="C65" s="157"/>
      <c r="D65" s="157"/>
      <c r="E65" s="157">
        <f>'将来負担比率（分子）の構造'!J$42</f>
        <v>0</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7841</v>
      </c>
      <c r="C66" s="157"/>
      <c r="D66" s="157"/>
      <c r="E66" s="157">
        <f>'将来負担比率（分子）の構造'!J$41</f>
        <v>7788</v>
      </c>
      <c r="F66" s="157"/>
      <c r="G66" s="157"/>
      <c r="H66" s="157">
        <f>'将来負担比率（分子）の構造'!K$41</f>
        <v>6772</v>
      </c>
      <c r="I66" s="157"/>
      <c r="J66" s="157"/>
      <c r="K66" s="157">
        <f>'将来負担比率（分子）の構造'!L$41</f>
        <v>5964</v>
      </c>
      <c r="L66" s="157"/>
      <c r="M66" s="157"/>
      <c r="N66" s="157">
        <f>'将来負担比率（分子）の構造'!M$41</f>
        <v>5163</v>
      </c>
      <c r="O66" s="157"/>
      <c r="P66" s="157"/>
    </row>
    <row r="67" spans="1:16" x14ac:dyDescent="0.2">
      <c r="A67" s="157" t="s">
        <v>71</v>
      </c>
      <c r="B67" s="157" t="e">
        <f>NA()</f>
        <v>#N/A</v>
      </c>
      <c r="C67" s="157">
        <f>IF(ISNUMBER('将来負担比率（分子）の構造'!I$53), IF('将来負担比率（分子）の構造'!I$53 &lt; 0, 0, '将来負担比率（分子）の構造'!I$53), NA())</f>
        <v>2771</v>
      </c>
      <c r="D67" s="157" t="e">
        <f>NA()</f>
        <v>#N/A</v>
      </c>
      <c r="E67" s="157" t="e">
        <f>NA()</f>
        <v>#N/A</v>
      </c>
      <c r="F67" s="157">
        <f>IF(ISNUMBER('将来負担比率（分子）の構造'!J$53), IF('将来負担比率（分子）の構造'!J$53 &lt; 0, 0, '将来負担比率（分子）の構造'!J$53), NA())</f>
        <v>2247</v>
      </c>
      <c r="G67" s="157" t="e">
        <f>NA()</f>
        <v>#N/A</v>
      </c>
      <c r="H67" s="157" t="e">
        <f>NA()</f>
        <v>#N/A</v>
      </c>
      <c r="I67" s="157">
        <f>IF(ISNUMBER('将来負担比率（分子）の構造'!K$53), IF('将来負担比率（分子）の構造'!K$53 &lt; 0, 0, '将来負担比率（分子）の構造'!K$53), NA())</f>
        <v>1605</v>
      </c>
      <c r="J67" s="157" t="e">
        <f>NA()</f>
        <v>#N/A</v>
      </c>
      <c r="K67" s="157" t="e">
        <f>NA()</f>
        <v>#N/A</v>
      </c>
      <c r="L67" s="157">
        <f>IF(ISNUMBER('将来負担比率（分子）の構造'!L$53), IF('将来負担比率（分子）の構造'!L$53 &lt; 0, 0, '将来負担比率（分子）の構造'!L$53), NA())</f>
        <v>1092</v>
      </c>
      <c r="M67" s="157" t="e">
        <f>NA()</f>
        <v>#N/A</v>
      </c>
      <c r="N67" s="157" t="e">
        <f>NA()</f>
        <v>#N/A</v>
      </c>
      <c r="O67" s="157">
        <f>IF(ISNUMBER('将来負担比率（分子）の構造'!M$53), IF('将来負担比率（分子）の構造'!M$53 &lt; 0, 0, '将来負担比率（分子）の構造'!M$53), NA())</f>
        <v>561</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746</v>
      </c>
      <c r="C72" s="161">
        <f>基金残高に係る経年分析!G55</f>
        <v>881</v>
      </c>
      <c r="D72" s="161">
        <f>基金残高に係る経年分析!H55</f>
        <v>878</v>
      </c>
    </row>
    <row r="73" spans="1:16" x14ac:dyDescent="0.2">
      <c r="A73" s="160" t="s">
        <v>74</v>
      </c>
      <c r="B73" s="161">
        <f>基金残高に係る経年分析!F56</f>
        <v>24</v>
      </c>
      <c r="C73" s="161">
        <f>基金残高に係る経年分析!G56</f>
        <v>25</v>
      </c>
      <c r="D73" s="161">
        <f>基金残高に係る経年分析!H56</f>
        <v>29</v>
      </c>
    </row>
    <row r="74" spans="1:16" x14ac:dyDescent="0.2">
      <c r="A74" s="160" t="s">
        <v>75</v>
      </c>
      <c r="B74" s="161">
        <f>基金残高に係る経年分析!F57</f>
        <v>1131</v>
      </c>
      <c r="C74" s="161">
        <f>基金残高に係る経年分析!G57</f>
        <v>1411</v>
      </c>
      <c r="D74" s="161">
        <f>基金残高に係る経年分析!H57</f>
        <v>1511</v>
      </c>
    </row>
  </sheetData>
  <sheetProtection algorithmName="SHA-512" hashValue="z2WRs0mFelwMmLd2AtW1sJAcGbc3iXQ/HENlgTurC0TssYLLSM/zAd3q5Kw9L6CNyIuvFV6KmAj3G+iZqgEKGA==" saltValue="yZafjgTkXC+Bsd0FKmnC3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S12" sqref="BS12:CB12"/>
    </sheetView>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201</v>
      </c>
      <c r="DI1" s="590"/>
      <c r="DJ1" s="590"/>
      <c r="DK1" s="590"/>
      <c r="DL1" s="590"/>
      <c r="DM1" s="590"/>
      <c r="DN1" s="591"/>
      <c r="DO1" s="196"/>
      <c r="DP1" s="589" t="s">
        <v>202</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204</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205</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206</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207</v>
      </c>
      <c r="S4" s="593"/>
      <c r="T4" s="593"/>
      <c r="U4" s="593"/>
      <c r="V4" s="593"/>
      <c r="W4" s="593"/>
      <c r="X4" s="593"/>
      <c r="Y4" s="594"/>
      <c r="Z4" s="592" t="s">
        <v>208</v>
      </c>
      <c r="AA4" s="593"/>
      <c r="AB4" s="593"/>
      <c r="AC4" s="594"/>
      <c r="AD4" s="592" t="s">
        <v>209</v>
      </c>
      <c r="AE4" s="593"/>
      <c r="AF4" s="593"/>
      <c r="AG4" s="593"/>
      <c r="AH4" s="593"/>
      <c r="AI4" s="593"/>
      <c r="AJ4" s="593"/>
      <c r="AK4" s="594"/>
      <c r="AL4" s="592" t="s">
        <v>208</v>
      </c>
      <c r="AM4" s="593"/>
      <c r="AN4" s="593"/>
      <c r="AO4" s="594"/>
      <c r="AP4" s="595" t="s">
        <v>210</v>
      </c>
      <c r="AQ4" s="595"/>
      <c r="AR4" s="595"/>
      <c r="AS4" s="595"/>
      <c r="AT4" s="595"/>
      <c r="AU4" s="595"/>
      <c r="AV4" s="595"/>
      <c r="AW4" s="595"/>
      <c r="AX4" s="595"/>
      <c r="AY4" s="595"/>
      <c r="AZ4" s="595"/>
      <c r="BA4" s="595"/>
      <c r="BB4" s="595"/>
      <c r="BC4" s="595"/>
      <c r="BD4" s="595"/>
      <c r="BE4" s="595"/>
      <c r="BF4" s="595"/>
      <c r="BG4" s="595" t="s">
        <v>211</v>
      </c>
      <c r="BH4" s="595"/>
      <c r="BI4" s="595"/>
      <c r="BJ4" s="595"/>
      <c r="BK4" s="595"/>
      <c r="BL4" s="595"/>
      <c r="BM4" s="595"/>
      <c r="BN4" s="595"/>
      <c r="BO4" s="595" t="s">
        <v>208</v>
      </c>
      <c r="BP4" s="595"/>
      <c r="BQ4" s="595"/>
      <c r="BR4" s="595"/>
      <c r="BS4" s="595" t="s">
        <v>212</v>
      </c>
      <c r="BT4" s="595"/>
      <c r="BU4" s="595"/>
      <c r="BV4" s="595"/>
      <c r="BW4" s="595"/>
      <c r="BX4" s="595"/>
      <c r="BY4" s="595"/>
      <c r="BZ4" s="595"/>
      <c r="CA4" s="595"/>
      <c r="CB4" s="595"/>
      <c r="CD4" s="592" t="s">
        <v>213</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214</v>
      </c>
      <c r="C5" s="597"/>
      <c r="D5" s="597"/>
      <c r="E5" s="597"/>
      <c r="F5" s="597"/>
      <c r="G5" s="597"/>
      <c r="H5" s="597"/>
      <c r="I5" s="597"/>
      <c r="J5" s="597"/>
      <c r="K5" s="597"/>
      <c r="L5" s="597"/>
      <c r="M5" s="597"/>
      <c r="N5" s="597"/>
      <c r="O5" s="597"/>
      <c r="P5" s="597"/>
      <c r="Q5" s="598"/>
      <c r="R5" s="599">
        <v>1657300</v>
      </c>
      <c r="S5" s="600"/>
      <c r="T5" s="600"/>
      <c r="U5" s="600"/>
      <c r="V5" s="600"/>
      <c r="W5" s="600"/>
      <c r="X5" s="600"/>
      <c r="Y5" s="601"/>
      <c r="Z5" s="602">
        <v>16.8</v>
      </c>
      <c r="AA5" s="602"/>
      <c r="AB5" s="602"/>
      <c r="AC5" s="602"/>
      <c r="AD5" s="603">
        <v>1657300</v>
      </c>
      <c r="AE5" s="603"/>
      <c r="AF5" s="603"/>
      <c r="AG5" s="603"/>
      <c r="AH5" s="603"/>
      <c r="AI5" s="603"/>
      <c r="AJ5" s="603"/>
      <c r="AK5" s="603"/>
      <c r="AL5" s="604">
        <v>31.5</v>
      </c>
      <c r="AM5" s="605"/>
      <c r="AN5" s="605"/>
      <c r="AO5" s="606"/>
      <c r="AP5" s="596" t="s">
        <v>215</v>
      </c>
      <c r="AQ5" s="597"/>
      <c r="AR5" s="597"/>
      <c r="AS5" s="597"/>
      <c r="AT5" s="597"/>
      <c r="AU5" s="597"/>
      <c r="AV5" s="597"/>
      <c r="AW5" s="597"/>
      <c r="AX5" s="597"/>
      <c r="AY5" s="597"/>
      <c r="AZ5" s="597"/>
      <c r="BA5" s="597"/>
      <c r="BB5" s="597"/>
      <c r="BC5" s="597"/>
      <c r="BD5" s="597"/>
      <c r="BE5" s="597"/>
      <c r="BF5" s="598"/>
      <c r="BG5" s="610">
        <v>1657300</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210</v>
      </c>
      <c r="CE5" s="593"/>
      <c r="CF5" s="593"/>
      <c r="CG5" s="593"/>
      <c r="CH5" s="593"/>
      <c r="CI5" s="593"/>
      <c r="CJ5" s="593"/>
      <c r="CK5" s="593"/>
      <c r="CL5" s="593"/>
      <c r="CM5" s="593"/>
      <c r="CN5" s="593"/>
      <c r="CO5" s="593"/>
      <c r="CP5" s="593"/>
      <c r="CQ5" s="594"/>
      <c r="CR5" s="592" t="s">
        <v>216</v>
      </c>
      <c r="CS5" s="593"/>
      <c r="CT5" s="593"/>
      <c r="CU5" s="593"/>
      <c r="CV5" s="593"/>
      <c r="CW5" s="593"/>
      <c r="CX5" s="593"/>
      <c r="CY5" s="594"/>
      <c r="CZ5" s="592" t="s">
        <v>208</v>
      </c>
      <c r="DA5" s="593"/>
      <c r="DB5" s="593"/>
      <c r="DC5" s="594"/>
      <c r="DD5" s="592" t="s">
        <v>217</v>
      </c>
      <c r="DE5" s="593"/>
      <c r="DF5" s="593"/>
      <c r="DG5" s="593"/>
      <c r="DH5" s="593"/>
      <c r="DI5" s="593"/>
      <c r="DJ5" s="593"/>
      <c r="DK5" s="593"/>
      <c r="DL5" s="593"/>
      <c r="DM5" s="593"/>
      <c r="DN5" s="593"/>
      <c r="DO5" s="593"/>
      <c r="DP5" s="594"/>
      <c r="DQ5" s="592" t="s">
        <v>218</v>
      </c>
      <c r="DR5" s="593"/>
      <c r="DS5" s="593"/>
      <c r="DT5" s="593"/>
      <c r="DU5" s="593"/>
      <c r="DV5" s="593"/>
      <c r="DW5" s="593"/>
      <c r="DX5" s="593"/>
      <c r="DY5" s="593"/>
      <c r="DZ5" s="593"/>
      <c r="EA5" s="593"/>
      <c r="EB5" s="593"/>
      <c r="EC5" s="594"/>
    </row>
    <row r="6" spans="2:143" ht="11.25" customHeight="1" x14ac:dyDescent="0.2">
      <c r="B6" s="607" t="s">
        <v>219</v>
      </c>
      <c r="C6" s="608"/>
      <c r="D6" s="608"/>
      <c r="E6" s="608"/>
      <c r="F6" s="608"/>
      <c r="G6" s="608"/>
      <c r="H6" s="608"/>
      <c r="I6" s="608"/>
      <c r="J6" s="608"/>
      <c r="K6" s="608"/>
      <c r="L6" s="608"/>
      <c r="M6" s="608"/>
      <c r="N6" s="608"/>
      <c r="O6" s="608"/>
      <c r="P6" s="608"/>
      <c r="Q6" s="609"/>
      <c r="R6" s="610">
        <v>89390</v>
      </c>
      <c r="S6" s="611"/>
      <c r="T6" s="611"/>
      <c r="U6" s="611"/>
      <c r="V6" s="611"/>
      <c r="W6" s="611"/>
      <c r="X6" s="611"/>
      <c r="Y6" s="612"/>
      <c r="Z6" s="613">
        <v>0.9</v>
      </c>
      <c r="AA6" s="613"/>
      <c r="AB6" s="613"/>
      <c r="AC6" s="613"/>
      <c r="AD6" s="614">
        <v>89390</v>
      </c>
      <c r="AE6" s="614"/>
      <c r="AF6" s="614"/>
      <c r="AG6" s="614"/>
      <c r="AH6" s="614"/>
      <c r="AI6" s="614"/>
      <c r="AJ6" s="614"/>
      <c r="AK6" s="614"/>
      <c r="AL6" s="615">
        <v>1.7</v>
      </c>
      <c r="AM6" s="616"/>
      <c r="AN6" s="616"/>
      <c r="AO6" s="617"/>
      <c r="AP6" s="607" t="s">
        <v>220</v>
      </c>
      <c r="AQ6" s="608"/>
      <c r="AR6" s="608"/>
      <c r="AS6" s="608"/>
      <c r="AT6" s="608"/>
      <c r="AU6" s="608"/>
      <c r="AV6" s="608"/>
      <c r="AW6" s="608"/>
      <c r="AX6" s="608"/>
      <c r="AY6" s="608"/>
      <c r="AZ6" s="608"/>
      <c r="BA6" s="608"/>
      <c r="BB6" s="608"/>
      <c r="BC6" s="608"/>
      <c r="BD6" s="608"/>
      <c r="BE6" s="608"/>
      <c r="BF6" s="609"/>
      <c r="BG6" s="610">
        <v>1657300</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221</v>
      </c>
      <c r="CE6" s="597"/>
      <c r="CF6" s="597"/>
      <c r="CG6" s="597"/>
      <c r="CH6" s="597"/>
      <c r="CI6" s="597"/>
      <c r="CJ6" s="597"/>
      <c r="CK6" s="597"/>
      <c r="CL6" s="597"/>
      <c r="CM6" s="597"/>
      <c r="CN6" s="597"/>
      <c r="CO6" s="597"/>
      <c r="CP6" s="597"/>
      <c r="CQ6" s="598"/>
      <c r="CR6" s="610">
        <v>92632</v>
      </c>
      <c r="CS6" s="611"/>
      <c r="CT6" s="611"/>
      <c r="CU6" s="611"/>
      <c r="CV6" s="611"/>
      <c r="CW6" s="611"/>
      <c r="CX6" s="611"/>
      <c r="CY6" s="612"/>
      <c r="CZ6" s="604">
        <v>1</v>
      </c>
      <c r="DA6" s="605"/>
      <c r="DB6" s="605"/>
      <c r="DC6" s="621"/>
      <c r="DD6" s="619" t="s">
        <v>122</v>
      </c>
      <c r="DE6" s="611"/>
      <c r="DF6" s="611"/>
      <c r="DG6" s="611"/>
      <c r="DH6" s="611"/>
      <c r="DI6" s="611"/>
      <c r="DJ6" s="611"/>
      <c r="DK6" s="611"/>
      <c r="DL6" s="611"/>
      <c r="DM6" s="611"/>
      <c r="DN6" s="611"/>
      <c r="DO6" s="611"/>
      <c r="DP6" s="612"/>
      <c r="DQ6" s="619">
        <v>92632</v>
      </c>
      <c r="DR6" s="611"/>
      <c r="DS6" s="611"/>
      <c r="DT6" s="611"/>
      <c r="DU6" s="611"/>
      <c r="DV6" s="611"/>
      <c r="DW6" s="611"/>
      <c r="DX6" s="611"/>
      <c r="DY6" s="611"/>
      <c r="DZ6" s="611"/>
      <c r="EA6" s="611"/>
      <c r="EB6" s="611"/>
      <c r="EC6" s="620"/>
    </row>
    <row r="7" spans="2:143" ht="11.25" customHeight="1" x14ac:dyDescent="0.2">
      <c r="B7" s="607" t="s">
        <v>222</v>
      </c>
      <c r="C7" s="608"/>
      <c r="D7" s="608"/>
      <c r="E7" s="608"/>
      <c r="F7" s="608"/>
      <c r="G7" s="608"/>
      <c r="H7" s="608"/>
      <c r="I7" s="608"/>
      <c r="J7" s="608"/>
      <c r="K7" s="608"/>
      <c r="L7" s="608"/>
      <c r="M7" s="608"/>
      <c r="N7" s="608"/>
      <c r="O7" s="608"/>
      <c r="P7" s="608"/>
      <c r="Q7" s="609"/>
      <c r="R7" s="610">
        <v>592</v>
      </c>
      <c r="S7" s="611"/>
      <c r="T7" s="611"/>
      <c r="U7" s="611"/>
      <c r="V7" s="611"/>
      <c r="W7" s="611"/>
      <c r="X7" s="611"/>
      <c r="Y7" s="612"/>
      <c r="Z7" s="613">
        <v>0</v>
      </c>
      <c r="AA7" s="613"/>
      <c r="AB7" s="613"/>
      <c r="AC7" s="613"/>
      <c r="AD7" s="614">
        <v>592</v>
      </c>
      <c r="AE7" s="614"/>
      <c r="AF7" s="614"/>
      <c r="AG7" s="614"/>
      <c r="AH7" s="614"/>
      <c r="AI7" s="614"/>
      <c r="AJ7" s="614"/>
      <c r="AK7" s="614"/>
      <c r="AL7" s="615">
        <v>0</v>
      </c>
      <c r="AM7" s="616"/>
      <c r="AN7" s="616"/>
      <c r="AO7" s="617"/>
      <c r="AP7" s="607" t="s">
        <v>223</v>
      </c>
      <c r="AQ7" s="608"/>
      <c r="AR7" s="608"/>
      <c r="AS7" s="608"/>
      <c r="AT7" s="608"/>
      <c r="AU7" s="608"/>
      <c r="AV7" s="608"/>
      <c r="AW7" s="608"/>
      <c r="AX7" s="608"/>
      <c r="AY7" s="608"/>
      <c r="AZ7" s="608"/>
      <c r="BA7" s="608"/>
      <c r="BB7" s="608"/>
      <c r="BC7" s="608"/>
      <c r="BD7" s="608"/>
      <c r="BE7" s="608"/>
      <c r="BF7" s="609"/>
      <c r="BG7" s="610">
        <v>625544</v>
      </c>
      <c r="BH7" s="611"/>
      <c r="BI7" s="611"/>
      <c r="BJ7" s="611"/>
      <c r="BK7" s="611"/>
      <c r="BL7" s="611"/>
      <c r="BM7" s="611"/>
      <c r="BN7" s="612"/>
      <c r="BO7" s="613">
        <v>37.700000000000003</v>
      </c>
      <c r="BP7" s="613"/>
      <c r="BQ7" s="613"/>
      <c r="BR7" s="613"/>
      <c r="BS7" s="614" t="s">
        <v>122</v>
      </c>
      <c r="BT7" s="614"/>
      <c r="BU7" s="614"/>
      <c r="BV7" s="614"/>
      <c r="BW7" s="614"/>
      <c r="BX7" s="614"/>
      <c r="BY7" s="614"/>
      <c r="BZ7" s="614"/>
      <c r="CA7" s="614"/>
      <c r="CB7" s="618"/>
      <c r="CD7" s="607" t="s">
        <v>224</v>
      </c>
      <c r="CE7" s="608"/>
      <c r="CF7" s="608"/>
      <c r="CG7" s="608"/>
      <c r="CH7" s="608"/>
      <c r="CI7" s="608"/>
      <c r="CJ7" s="608"/>
      <c r="CK7" s="608"/>
      <c r="CL7" s="608"/>
      <c r="CM7" s="608"/>
      <c r="CN7" s="608"/>
      <c r="CO7" s="608"/>
      <c r="CP7" s="608"/>
      <c r="CQ7" s="609"/>
      <c r="CR7" s="610">
        <v>2180369</v>
      </c>
      <c r="CS7" s="611"/>
      <c r="CT7" s="611"/>
      <c r="CU7" s="611"/>
      <c r="CV7" s="611"/>
      <c r="CW7" s="611"/>
      <c r="CX7" s="611"/>
      <c r="CY7" s="612"/>
      <c r="CZ7" s="613">
        <v>23.5</v>
      </c>
      <c r="DA7" s="613"/>
      <c r="DB7" s="613"/>
      <c r="DC7" s="613"/>
      <c r="DD7" s="619">
        <v>262328</v>
      </c>
      <c r="DE7" s="611"/>
      <c r="DF7" s="611"/>
      <c r="DG7" s="611"/>
      <c r="DH7" s="611"/>
      <c r="DI7" s="611"/>
      <c r="DJ7" s="611"/>
      <c r="DK7" s="611"/>
      <c r="DL7" s="611"/>
      <c r="DM7" s="611"/>
      <c r="DN7" s="611"/>
      <c r="DO7" s="611"/>
      <c r="DP7" s="612"/>
      <c r="DQ7" s="619">
        <v>1186588</v>
      </c>
      <c r="DR7" s="611"/>
      <c r="DS7" s="611"/>
      <c r="DT7" s="611"/>
      <c r="DU7" s="611"/>
      <c r="DV7" s="611"/>
      <c r="DW7" s="611"/>
      <c r="DX7" s="611"/>
      <c r="DY7" s="611"/>
      <c r="DZ7" s="611"/>
      <c r="EA7" s="611"/>
      <c r="EB7" s="611"/>
      <c r="EC7" s="620"/>
    </row>
    <row r="8" spans="2:143" ht="11.25" customHeight="1" x14ac:dyDescent="0.2">
      <c r="B8" s="607" t="s">
        <v>225</v>
      </c>
      <c r="C8" s="608"/>
      <c r="D8" s="608"/>
      <c r="E8" s="608"/>
      <c r="F8" s="608"/>
      <c r="G8" s="608"/>
      <c r="H8" s="608"/>
      <c r="I8" s="608"/>
      <c r="J8" s="608"/>
      <c r="K8" s="608"/>
      <c r="L8" s="608"/>
      <c r="M8" s="608"/>
      <c r="N8" s="608"/>
      <c r="O8" s="608"/>
      <c r="P8" s="608"/>
      <c r="Q8" s="609"/>
      <c r="R8" s="610">
        <v>9411</v>
      </c>
      <c r="S8" s="611"/>
      <c r="T8" s="611"/>
      <c r="U8" s="611"/>
      <c r="V8" s="611"/>
      <c r="W8" s="611"/>
      <c r="X8" s="611"/>
      <c r="Y8" s="612"/>
      <c r="Z8" s="613">
        <v>0.1</v>
      </c>
      <c r="AA8" s="613"/>
      <c r="AB8" s="613"/>
      <c r="AC8" s="613"/>
      <c r="AD8" s="614">
        <v>9411</v>
      </c>
      <c r="AE8" s="614"/>
      <c r="AF8" s="614"/>
      <c r="AG8" s="614"/>
      <c r="AH8" s="614"/>
      <c r="AI8" s="614"/>
      <c r="AJ8" s="614"/>
      <c r="AK8" s="614"/>
      <c r="AL8" s="615">
        <v>0.2</v>
      </c>
      <c r="AM8" s="616"/>
      <c r="AN8" s="616"/>
      <c r="AO8" s="617"/>
      <c r="AP8" s="607" t="s">
        <v>226</v>
      </c>
      <c r="AQ8" s="608"/>
      <c r="AR8" s="608"/>
      <c r="AS8" s="608"/>
      <c r="AT8" s="608"/>
      <c r="AU8" s="608"/>
      <c r="AV8" s="608"/>
      <c r="AW8" s="608"/>
      <c r="AX8" s="608"/>
      <c r="AY8" s="608"/>
      <c r="AZ8" s="608"/>
      <c r="BA8" s="608"/>
      <c r="BB8" s="608"/>
      <c r="BC8" s="608"/>
      <c r="BD8" s="608"/>
      <c r="BE8" s="608"/>
      <c r="BF8" s="609"/>
      <c r="BG8" s="610">
        <v>21999</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227</v>
      </c>
      <c r="CE8" s="608"/>
      <c r="CF8" s="608"/>
      <c r="CG8" s="608"/>
      <c r="CH8" s="608"/>
      <c r="CI8" s="608"/>
      <c r="CJ8" s="608"/>
      <c r="CK8" s="608"/>
      <c r="CL8" s="608"/>
      <c r="CM8" s="608"/>
      <c r="CN8" s="608"/>
      <c r="CO8" s="608"/>
      <c r="CP8" s="608"/>
      <c r="CQ8" s="609"/>
      <c r="CR8" s="610">
        <v>2205017</v>
      </c>
      <c r="CS8" s="611"/>
      <c r="CT8" s="611"/>
      <c r="CU8" s="611"/>
      <c r="CV8" s="611"/>
      <c r="CW8" s="611"/>
      <c r="CX8" s="611"/>
      <c r="CY8" s="612"/>
      <c r="CZ8" s="613">
        <v>23.7</v>
      </c>
      <c r="DA8" s="613"/>
      <c r="DB8" s="613"/>
      <c r="DC8" s="613"/>
      <c r="DD8" s="619">
        <v>8359</v>
      </c>
      <c r="DE8" s="611"/>
      <c r="DF8" s="611"/>
      <c r="DG8" s="611"/>
      <c r="DH8" s="611"/>
      <c r="DI8" s="611"/>
      <c r="DJ8" s="611"/>
      <c r="DK8" s="611"/>
      <c r="DL8" s="611"/>
      <c r="DM8" s="611"/>
      <c r="DN8" s="611"/>
      <c r="DO8" s="611"/>
      <c r="DP8" s="612"/>
      <c r="DQ8" s="619">
        <v>1213709</v>
      </c>
      <c r="DR8" s="611"/>
      <c r="DS8" s="611"/>
      <c r="DT8" s="611"/>
      <c r="DU8" s="611"/>
      <c r="DV8" s="611"/>
      <c r="DW8" s="611"/>
      <c r="DX8" s="611"/>
      <c r="DY8" s="611"/>
      <c r="DZ8" s="611"/>
      <c r="EA8" s="611"/>
      <c r="EB8" s="611"/>
      <c r="EC8" s="620"/>
    </row>
    <row r="9" spans="2:143" ht="11.25" customHeight="1" x14ac:dyDescent="0.2">
      <c r="B9" s="607" t="s">
        <v>228</v>
      </c>
      <c r="C9" s="608"/>
      <c r="D9" s="608"/>
      <c r="E9" s="608"/>
      <c r="F9" s="608"/>
      <c r="G9" s="608"/>
      <c r="H9" s="608"/>
      <c r="I9" s="608"/>
      <c r="J9" s="608"/>
      <c r="K9" s="608"/>
      <c r="L9" s="608"/>
      <c r="M9" s="608"/>
      <c r="N9" s="608"/>
      <c r="O9" s="608"/>
      <c r="P9" s="608"/>
      <c r="Q9" s="609"/>
      <c r="R9" s="610">
        <v>12127</v>
      </c>
      <c r="S9" s="611"/>
      <c r="T9" s="611"/>
      <c r="U9" s="611"/>
      <c r="V9" s="611"/>
      <c r="W9" s="611"/>
      <c r="X9" s="611"/>
      <c r="Y9" s="612"/>
      <c r="Z9" s="613">
        <v>0.1</v>
      </c>
      <c r="AA9" s="613"/>
      <c r="AB9" s="613"/>
      <c r="AC9" s="613"/>
      <c r="AD9" s="614">
        <v>12127</v>
      </c>
      <c r="AE9" s="614"/>
      <c r="AF9" s="614"/>
      <c r="AG9" s="614"/>
      <c r="AH9" s="614"/>
      <c r="AI9" s="614"/>
      <c r="AJ9" s="614"/>
      <c r="AK9" s="614"/>
      <c r="AL9" s="615">
        <v>0.2</v>
      </c>
      <c r="AM9" s="616"/>
      <c r="AN9" s="616"/>
      <c r="AO9" s="617"/>
      <c r="AP9" s="607" t="s">
        <v>229</v>
      </c>
      <c r="AQ9" s="608"/>
      <c r="AR9" s="608"/>
      <c r="AS9" s="608"/>
      <c r="AT9" s="608"/>
      <c r="AU9" s="608"/>
      <c r="AV9" s="608"/>
      <c r="AW9" s="608"/>
      <c r="AX9" s="608"/>
      <c r="AY9" s="608"/>
      <c r="AZ9" s="608"/>
      <c r="BA9" s="608"/>
      <c r="BB9" s="608"/>
      <c r="BC9" s="608"/>
      <c r="BD9" s="608"/>
      <c r="BE9" s="608"/>
      <c r="BF9" s="609"/>
      <c r="BG9" s="610">
        <v>529876</v>
      </c>
      <c r="BH9" s="611"/>
      <c r="BI9" s="611"/>
      <c r="BJ9" s="611"/>
      <c r="BK9" s="611"/>
      <c r="BL9" s="611"/>
      <c r="BM9" s="611"/>
      <c r="BN9" s="612"/>
      <c r="BO9" s="613">
        <v>32</v>
      </c>
      <c r="BP9" s="613"/>
      <c r="BQ9" s="613"/>
      <c r="BR9" s="613"/>
      <c r="BS9" s="614" t="s">
        <v>122</v>
      </c>
      <c r="BT9" s="614"/>
      <c r="BU9" s="614"/>
      <c r="BV9" s="614"/>
      <c r="BW9" s="614"/>
      <c r="BX9" s="614"/>
      <c r="BY9" s="614"/>
      <c r="BZ9" s="614"/>
      <c r="CA9" s="614"/>
      <c r="CB9" s="618"/>
      <c r="CD9" s="607" t="s">
        <v>230</v>
      </c>
      <c r="CE9" s="608"/>
      <c r="CF9" s="608"/>
      <c r="CG9" s="608"/>
      <c r="CH9" s="608"/>
      <c r="CI9" s="608"/>
      <c r="CJ9" s="608"/>
      <c r="CK9" s="608"/>
      <c r="CL9" s="608"/>
      <c r="CM9" s="608"/>
      <c r="CN9" s="608"/>
      <c r="CO9" s="608"/>
      <c r="CP9" s="608"/>
      <c r="CQ9" s="609"/>
      <c r="CR9" s="610">
        <v>552349</v>
      </c>
      <c r="CS9" s="611"/>
      <c r="CT9" s="611"/>
      <c r="CU9" s="611"/>
      <c r="CV9" s="611"/>
      <c r="CW9" s="611"/>
      <c r="CX9" s="611"/>
      <c r="CY9" s="612"/>
      <c r="CZ9" s="613">
        <v>5.9</v>
      </c>
      <c r="DA9" s="613"/>
      <c r="DB9" s="613"/>
      <c r="DC9" s="613"/>
      <c r="DD9" s="619">
        <v>17664</v>
      </c>
      <c r="DE9" s="611"/>
      <c r="DF9" s="611"/>
      <c r="DG9" s="611"/>
      <c r="DH9" s="611"/>
      <c r="DI9" s="611"/>
      <c r="DJ9" s="611"/>
      <c r="DK9" s="611"/>
      <c r="DL9" s="611"/>
      <c r="DM9" s="611"/>
      <c r="DN9" s="611"/>
      <c r="DO9" s="611"/>
      <c r="DP9" s="612"/>
      <c r="DQ9" s="619">
        <v>412277</v>
      </c>
      <c r="DR9" s="611"/>
      <c r="DS9" s="611"/>
      <c r="DT9" s="611"/>
      <c r="DU9" s="611"/>
      <c r="DV9" s="611"/>
      <c r="DW9" s="611"/>
      <c r="DX9" s="611"/>
      <c r="DY9" s="611"/>
      <c r="DZ9" s="611"/>
      <c r="EA9" s="611"/>
      <c r="EB9" s="611"/>
      <c r="EC9" s="620"/>
    </row>
    <row r="10" spans="2:143" ht="11.25" customHeight="1" x14ac:dyDescent="0.2">
      <c r="B10" s="607" t="s">
        <v>231</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232</v>
      </c>
      <c r="AQ10" s="608"/>
      <c r="AR10" s="608"/>
      <c r="AS10" s="608"/>
      <c r="AT10" s="608"/>
      <c r="AU10" s="608"/>
      <c r="AV10" s="608"/>
      <c r="AW10" s="608"/>
      <c r="AX10" s="608"/>
      <c r="AY10" s="608"/>
      <c r="AZ10" s="608"/>
      <c r="BA10" s="608"/>
      <c r="BB10" s="608"/>
      <c r="BC10" s="608"/>
      <c r="BD10" s="608"/>
      <c r="BE10" s="608"/>
      <c r="BF10" s="609"/>
      <c r="BG10" s="610">
        <v>43963</v>
      </c>
      <c r="BH10" s="611"/>
      <c r="BI10" s="611"/>
      <c r="BJ10" s="611"/>
      <c r="BK10" s="611"/>
      <c r="BL10" s="611"/>
      <c r="BM10" s="611"/>
      <c r="BN10" s="612"/>
      <c r="BO10" s="613">
        <v>2.7</v>
      </c>
      <c r="BP10" s="613"/>
      <c r="BQ10" s="613"/>
      <c r="BR10" s="613"/>
      <c r="BS10" s="614" t="s">
        <v>122</v>
      </c>
      <c r="BT10" s="614"/>
      <c r="BU10" s="614"/>
      <c r="BV10" s="614"/>
      <c r="BW10" s="614"/>
      <c r="BX10" s="614"/>
      <c r="BY10" s="614"/>
      <c r="BZ10" s="614"/>
      <c r="CA10" s="614"/>
      <c r="CB10" s="618"/>
      <c r="CD10" s="607" t="s">
        <v>233</v>
      </c>
      <c r="CE10" s="608"/>
      <c r="CF10" s="608"/>
      <c r="CG10" s="608"/>
      <c r="CH10" s="608"/>
      <c r="CI10" s="608"/>
      <c r="CJ10" s="608"/>
      <c r="CK10" s="608"/>
      <c r="CL10" s="608"/>
      <c r="CM10" s="608"/>
      <c r="CN10" s="608"/>
      <c r="CO10" s="608"/>
      <c r="CP10" s="608"/>
      <c r="CQ10" s="609"/>
      <c r="CR10" s="610">
        <v>7303</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1303</v>
      </c>
      <c r="DR10" s="611"/>
      <c r="DS10" s="611"/>
      <c r="DT10" s="611"/>
      <c r="DU10" s="611"/>
      <c r="DV10" s="611"/>
      <c r="DW10" s="611"/>
      <c r="DX10" s="611"/>
      <c r="DY10" s="611"/>
      <c r="DZ10" s="611"/>
      <c r="EA10" s="611"/>
      <c r="EB10" s="611"/>
      <c r="EC10" s="620"/>
    </row>
    <row r="11" spans="2:143" ht="11.25" customHeight="1" x14ac:dyDescent="0.2">
      <c r="B11" s="607" t="s">
        <v>234</v>
      </c>
      <c r="C11" s="608"/>
      <c r="D11" s="608"/>
      <c r="E11" s="608"/>
      <c r="F11" s="608"/>
      <c r="G11" s="608"/>
      <c r="H11" s="608"/>
      <c r="I11" s="608"/>
      <c r="J11" s="608"/>
      <c r="K11" s="608"/>
      <c r="L11" s="608"/>
      <c r="M11" s="608"/>
      <c r="N11" s="608"/>
      <c r="O11" s="608"/>
      <c r="P11" s="608"/>
      <c r="Q11" s="609"/>
      <c r="R11" s="610">
        <v>390889</v>
      </c>
      <c r="S11" s="611"/>
      <c r="T11" s="611"/>
      <c r="U11" s="611"/>
      <c r="V11" s="611"/>
      <c r="W11" s="611"/>
      <c r="X11" s="611"/>
      <c r="Y11" s="612"/>
      <c r="Z11" s="615">
        <v>4</v>
      </c>
      <c r="AA11" s="616"/>
      <c r="AB11" s="616"/>
      <c r="AC11" s="622"/>
      <c r="AD11" s="619">
        <v>390889</v>
      </c>
      <c r="AE11" s="611"/>
      <c r="AF11" s="611"/>
      <c r="AG11" s="611"/>
      <c r="AH11" s="611"/>
      <c r="AI11" s="611"/>
      <c r="AJ11" s="611"/>
      <c r="AK11" s="612"/>
      <c r="AL11" s="615">
        <v>7.4</v>
      </c>
      <c r="AM11" s="616"/>
      <c r="AN11" s="616"/>
      <c r="AO11" s="617"/>
      <c r="AP11" s="607" t="s">
        <v>235</v>
      </c>
      <c r="AQ11" s="608"/>
      <c r="AR11" s="608"/>
      <c r="AS11" s="608"/>
      <c r="AT11" s="608"/>
      <c r="AU11" s="608"/>
      <c r="AV11" s="608"/>
      <c r="AW11" s="608"/>
      <c r="AX11" s="608"/>
      <c r="AY11" s="608"/>
      <c r="AZ11" s="608"/>
      <c r="BA11" s="608"/>
      <c r="BB11" s="608"/>
      <c r="BC11" s="608"/>
      <c r="BD11" s="608"/>
      <c r="BE11" s="608"/>
      <c r="BF11" s="609"/>
      <c r="BG11" s="610">
        <v>29706</v>
      </c>
      <c r="BH11" s="611"/>
      <c r="BI11" s="611"/>
      <c r="BJ11" s="611"/>
      <c r="BK11" s="611"/>
      <c r="BL11" s="611"/>
      <c r="BM11" s="611"/>
      <c r="BN11" s="612"/>
      <c r="BO11" s="613">
        <v>1.8</v>
      </c>
      <c r="BP11" s="613"/>
      <c r="BQ11" s="613"/>
      <c r="BR11" s="613"/>
      <c r="BS11" s="614" t="s">
        <v>122</v>
      </c>
      <c r="BT11" s="614"/>
      <c r="BU11" s="614"/>
      <c r="BV11" s="614"/>
      <c r="BW11" s="614"/>
      <c r="BX11" s="614"/>
      <c r="BY11" s="614"/>
      <c r="BZ11" s="614"/>
      <c r="CA11" s="614"/>
      <c r="CB11" s="618"/>
      <c r="CD11" s="607" t="s">
        <v>236</v>
      </c>
      <c r="CE11" s="608"/>
      <c r="CF11" s="608"/>
      <c r="CG11" s="608"/>
      <c r="CH11" s="608"/>
      <c r="CI11" s="608"/>
      <c r="CJ11" s="608"/>
      <c r="CK11" s="608"/>
      <c r="CL11" s="608"/>
      <c r="CM11" s="608"/>
      <c r="CN11" s="608"/>
      <c r="CO11" s="608"/>
      <c r="CP11" s="608"/>
      <c r="CQ11" s="609"/>
      <c r="CR11" s="610">
        <v>427349</v>
      </c>
      <c r="CS11" s="611"/>
      <c r="CT11" s="611"/>
      <c r="CU11" s="611"/>
      <c r="CV11" s="611"/>
      <c r="CW11" s="611"/>
      <c r="CX11" s="611"/>
      <c r="CY11" s="612"/>
      <c r="CZ11" s="613">
        <v>4.5999999999999996</v>
      </c>
      <c r="DA11" s="613"/>
      <c r="DB11" s="613"/>
      <c r="DC11" s="613"/>
      <c r="DD11" s="619">
        <v>89920</v>
      </c>
      <c r="DE11" s="611"/>
      <c r="DF11" s="611"/>
      <c r="DG11" s="611"/>
      <c r="DH11" s="611"/>
      <c r="DI11" s="611"/>
      <c r="DJ11" s="611"/>
      <c r="DK11" s="611"/>
      <c r="DL11" s="611"/>
      <c r="DM11" s="611"/>
      <c r="DN11" s="611"/>
      <c r="DO11" s="611"/>
      <c r="DP11" s="612"/>
      <c r="DQ11" s="619">
        <v>171277</v>
      </c>
      <c r="DR11" s="611"/>
      <c r="DS11" s="611"/>
      <c r="DT11" s="611"/>
      <c r="DU11" s="611"/>
      <c r="DV11" s="611"/>
      <c r="DW11" s="611"/>
      <c r="DX11" s="611"/>
      <c r="DY11" s="611"/>
      <c r="DZ11" s="611"/>
      <c r="EA11" s="611"/>
      <c r="EB11" s="611"/>
      <c r="EC11" s="620"/>
    </row>
    <row r="12" spans="2:143" ht="11.25" customHeight="1" x14ac:dyDescent="0.2">
      <c r="B12" s="607" t="s">
        <v>237</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238</v>
      </c>
      <c r="AQ12" s="608"/>
      <c r="AR12" s="608"/>
      <c r="AS12" s="608"/>
      <c r="AT12" s="608"/>
      <c r="AU12" s="608"/>
      <c r="AV12" s="608"/>
      <c r="AW12" s="608"/>
      <c r="AX12" s="608"/>
      <c r="AY12" s="608"/>
      <c r="AZ12" s="608"/>
      <c r="BA12" s="608"/>
      <c r="BB12" s="608"/>
      <c r="BC12" s="608"/>
      <c r="BD12" s="608"/>
      <c r="BE12" s="608"/>
      <c r="BF12" s="609"/>
      <c r="BG12" s="610">
        <v>802682</v>
      </c>
      <c r="BH12" s="611"/>
      <c r="BI12" s="611"/>
      <c r="BJ12" s="611"/>
      <c r="BK12" s="611"/>
      <c r="BL12" s="611"/>
      <c r="BM12" s="611"/>
      <c r="BN12" s="612"/>
      <c r="BO12" s="613">
        <v>48.4</v>
      </c>
      <c r="BP12" s="613"/>
      <c r="BQ12" s="613"/>
      <c r="BR12" s="613"/>
      <c r="BS12" s="614" t="s">
        <v>122</v>
      </c>
      <c r="BT12" s="614"/>
      <c r="BU12" s="614"/>
      <c r="BV12" s="614"/>
      <c r="BW12" s="614"/>
      <c r="BX12" s="614"/>
      <c r="BY12" s="614"/>
      <c r="BZ12" s="614"/>
      <c r="CA12" s="614"/>
      <c r="CB12" s="618"/>
      <c r="CD12" s="607" t="s">
        <v>239</v>
      </c>
      <c r="CE12" s="608"/>
      <c r="CF12" s="608"/>
      <c r="CG12" s="608"/>
      <c r="CH12" s="608"/>
      <c r="CI12" s="608"/>
      <c r="CJ12" s="608"/>
      <c r="CK12" s="608"/>
      <c r="CL12" s="608"/>
      <c r="CM12" s="608"/>
      <c r="CN12" s="608"/>
      <c r="CO12" s="608"/>
      <c r="CP12" s="608"/>
      <c r="CQ12" s="609"/>
      <c r="CR12" s="610">
        <v>124188</v>
      </c>
      <c r="CS12" s="611"/>
      <c r="CT12" s="611"/>
      <c r="CU12" s="611"/>
      <c r="CV12" s="611"/>
      <c r="CW12" s="611"/>
      <c r="CX12" s="611"/>
      <c r="CY12" s="612"/>
      <c r="CZ12" s="613">
        <v>1.3</v>
      </c>
      <c r="DA12" s="613"/>
      <c r="DB12" s="613"/>
      <c r="DC12" s="613"/>
      <c r="DD12" s="619">
        <v>542</v>
      </c>
      <c r="DE12" s="611"/>
      <c r="DF12" s="611"/>
      <c r="DG12" s="611"/>
      <c r="DH12" s="611"/>
      <c r="DI12" s="611"/>
      <c r="DJ12" s="611"/>
      <c r="DK12" s="611"/>
      <c r="DL12" s="611"/>
      <c r="DM12" s="611"/>
      <c r="DN12" s="611"/>
      <c r="DO12" s="611"/>
      <c r="DP12" s="612"/>
      <c r="DQ12" s="619">
        <v>100361</v>
      </c>
      <c r="DR12" s="611"/>
      <c r="DS12" s="611"/>
      <c r="DT12" s="611"/>
      <c r="DU12" s="611"/>
      <c r="DV12" s="611"/>
      <c r="DW12" s="611"/>
      <c r="DX12" s="611"/>
      <c r="DY12" s="611"/>
      <c r="DZ12" s="611"/>
      <c r="EA12" s="611"/>
      <c r="EB12" s="611"/>
      <c r="EC12" s="620"/>
    </row>
    <row r="13" spans="2:143" ht="11.25" customHeight="1" x14ac:dyDescent="0.2">
      <c r="B13" s="607" t="s">
        <v>240</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241</v>
      </c>
      <c r="AQ13" s="608"/>
      <c r="AR13" s="608"/>
      <c r="AS13" s="608"/>
      <c r="AT13" s="608"/>
      <c r="AU13" s="608"/>
      <c r="AV13" s="608"/>
      <c r="AW13" s="608"/>
      <c r="AX13" s="608"/>
      <c r="AY13" s="608"/>
      <c r="AZ13" s="608"/>
      <c r="BA13" s="608"/>
      <c r="BB13" s="608"/>
      <c r="BC13" s="608"/>
      <c r="BD13" s="608"/>
      <c r="BE13" s="608"/>
      <c r="BF13" s="609"/>
      <c r="BG13" s="610">
        <v>800907</v>
      </c>
      <c r="BH13" s="611"/>
      <c r="BI13" s="611"/>
      <c r="BJ13" s="611"/>
      <c r="BK13" s="611"/>
      <c r="BL13" s="611"/>
      <c r="BM13" s="611"/>
      <c r="BN13" s="612"/>
      <c r="BO13" s="613">
        <v>48.3</v>
      </c>
      <c r="BP13" s="613"/>
      <c r="BQ13" s="613"/>
      <c r="BR13" s="613"/>
      <c r="BS13" s="614" t="s">
        <v>122</v>
      </c>
      <c r="BT13" s="614"/>
      <c r="BU13" s="614"/>
      <c r="BV13" s="614"/>
      <c r="BW13" s="614"/>
      <c r="BX13" s="614"/>
      <c r="BY13" s="614"/>
      <c r="BZ13" s="614"/>
      <c r="CA13" s="614"/>
      <c r="CB13" s="618"/>
      <c r="CD13" s="607" t="s">
        <v>242</v>
      </c>
      <c r="CE13" s="608"/>
      <c r="CF13" s="608"/>
      <c r="CG13" s="608"/>
      <c r="CH13" s="608"/>
      <c r="CI13" s="608"/>
      <c r="CJ13" s="608"/>
      <c r="CK13" s="608"/>
      <c r="CL13" s="608"/>
      <c r="CM13" s="608"/>
      <c r="CN13" s="608"/>
      <c r="CO13" s="608"/>
      <c r="CP13" s="608"/>
      <c r="CQ13" s="609"/>
      <c r="CR13" s="610">
        <v>1061027</v>
      </c>
      <c r="CS13" s="611"/>
      <c r="CT13" s="611"/>
      <c r="CU13" s="611"/>
      <c r="CV13" s="611"/>
      <c r="CW13" s="611"/>
      <c r="CX13" s="611"/>
      <c r="CY13" s="612"/>
      <c r="CZ13" s="613">
        <v>11.4</v>
      </c>
      <c r="DA13" s="613"/>
      <c r="DB13" s="613"/>
      <c r="DC13" s="613"/>
      <c r="DD13" s="619">
        <v>487057</v>
      </c>
      <c r="DE13" s="611"/>
      <c r="DF13" s="611"/>
      <c r="DG13" s="611"/>
      <c r="DH13" s="611"/>
      <c r="DI13" s="611"/>
      <c r="DJ13" s="611"/>
      <c r="DK13" s="611"/>
      <c r="DL13" s="611"/>
      <c r="DM13" s="611"/>
      <c r="DN13" s="611"/>
      <c r="DO13" s="611"/>
      <c r="DP13" s="612"/>
      <c r="DQ13" s="619">
        <v>722825</v>
      </c>
      <c r="DR13" s="611"/>
      <c r="DS13" s="611"/>
      <c r="DT13" s="611"/>
      <c r="DU13" s="611"/>
      <c r="DV13" s="611"/>
      <c r="DW13" s="611"/>
      <c r="DX13" s="611"/>
      <c r="DY13" s="611"/>
      <c r="DZ13" s="611"/>
      <c r="EA13" s="611"/>
      <c r="EB13" s="611"/>
      <c r="EC13" s="620"/>
    </row>
    <row r="14" spans="2:143" ht="11.25" customHeight="1" x14ac:dyDescent="0.2">
      <c r="B14" s="607" t="s">
        <v>243</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244</v>
      </c>
      <c r="AQ14" s="608"/>
      <c r="AR14" s="608"/>
      <c r="AS14" s="608"/>
      <c r="AT14" s="608"/>
      <c r="AU14" s="608"/>
      <c r="AV14" s="608"/>
      <c r="AW14" s="608"/>
      <c r="AX14" s="608"/>
      <c r="AY14" s="608"/>
      <c r="AZ14" s="608"/>
      <c r="BA14" s="608"/>
      <c r="BB14" s="608"/>
      <c r="BC14" s="608"/>
      <c r="BD14" s="608"/>
      <c r="BE14" s="608"/>
      <c r="BF14" s="609"/>
      <c r="BG14" s="610">
        <v>64788</v>
      </c>
      <c r="BH14" s="611"/>
      <c r="BI14" s="611"/>
      <c r="BJ14" s="611"/>
      <c r="BK14" s="611"/>
      <c r="BL14" s="611"/>
      <c r="BM14" s="611"/>
      <c r="BN14" s="612"/>
      <c r="BO14" s="613">
        <v>3.9</v>
      </c>
      <c r="BP14" s="613"/>
      <c r="BQ14" s="613"/>
      <c r="BR14" s="613"/>
      <c r="BS14" s="614" t="s">
        <v>122</v>
      </c>
      <c r="BT14" s="614"/>
      <c r="BU14" s="614"/>
      <c r="BV14" s="614"/>
      <c r="BW14" s="614"/>
      <c r="BX14" s="614"/>
      <c r="BY14" s="614"/>
      <c r="BZ14" s="614"/>
      <c r="CA14" s="614"/>
      <c r="CB14" s="618"/>
      <c r="CD14" s="607" t="s">
        <v>245</v>
      </c>
      <c r="CE14" s="608"/>
      <c r="CF14" s="608"/>
      <c r="CG14" s="608"/>
      <c r="CH14" s="608"/>
      <c r="CI14" s="608"/>
      <c r="CJ14" s="608"/>
      <c r="CK14" s="608"/>
      <c r="CL14" s="608"/>
      <c r="CM14" s="608"/>
      <c r="CN14" s="608"/>
      <c r="CO14" s="608"/>
      <c r="CP14" s="608"/>
      <c r="CQ14" s="609"/>
      <c r="CR14" s="610">
        <v>375005</v>
      </c>
      <c r="CS14" s="611"/>
      <c r="CT14" s="611"/>
      <c r="CU14" s="611"/>
      <c r="CV14" s="611"/>
      <c r="CW14" s="611"/>
      <c r="CX14" s="611"/>
      <c r="CY14" s="612"/>
      <c r="CZ14" s="613">
        <v>4</v>
      </c>
      <c r="DA14" s="613"/>
      <c r="DB14" s="613"/>
      <c r="DC14" s="613"/>
      <c r="DD14" s="619">
        <v>36855</v>
      </c>
      <c r="DE14" s="611"/>
      <c r="DF14" s="611"/>
      <c r="DG14" s="611"/>
      <c r="DH14" s="611"/>
      <c r="DI14" s="611"/>
      <c r="DJ14" s="611"/>
      <c r="DK14" s="611"/>
      <c r="DL14" s="611"/>
      <c r="DM14" s="611"/>
      <c r="DN14" s="611"/>
      <c r="DO14" s="611"/>
      <c r="DP14" s="612"/>
      <c r="DQ14" s="619">
        <v>339656</v>
      </c>
      <c r="DR14" s="611"/>
      <c r="DS14" s="611"/>
      <c r="DT14" s="611"/>
      <c r="DU14" s="611"/>
      <c r="DV14" s="611"/>
      <c r="DW14" s="611"/>
      <c r="DX14" s="611"/>
      <c r="DY14" s="611"/>
      <c r="DZ14" s="611"/>
      <c r="EA14" s="611"/>
      <c r="EB14" s="611"/>
      <c r="EC14" s="620"/>
    </row>
    <row r="15" spans="2:143" ht="11.25" customHeight="1" x14ac:dyDescent="0.2">
      <c r="B15" s="607" t="s">
        <v>246</v>
      </c>
      <c r="C15" s="608"/>
      <c r="D15" s="608"/>
      <c r="E15" s="608"/>
      <c r="F15" s="608"/>
      <c r="G15" s="608"/>
      <c r="H15" s="608"/>
      <c r="I15" s="608"/>
      <c r="J15" s="608"/>
      <c r="K15" s="608"/>
      <c r="L15" s="608"/>
      <c r="M15" s="608"/>
      <c r="N15" s="608"/>
      <c r="O15" s="608"/>
      <c r="P15" s="608"/>
      <c r="Q15" s="609"/>
      <c r="R15" s="610">
        <v>7887</v>
      </c>
      <c r="S15" s="611"/>
      <c r="T15" s="611"/>
      <c r="U15" s="611"/>
      <c r="V15" s="611"/>
      <c r="W15" s="611"/>
      <c r="X15" s="611"/>
      <c r="Y15" s="612"/>
      <c r="Z15" s="613">
        <v>0.1</v>
      </c>
      <c r="AA15" s="613"/>
      <c r="AB15" s="613"/>
      <c r="AC15" s="613"/>
      <c r="AD15" s="614">
        <v>7887</v>
      </c>
      <c r="AE15" s="614"/>
      <c r="AF15" s="614"/>
      <c r="AG15" s="614"/>
      <c r="AH15" s="614"/>
      <c r="AI15" s="614"/>
      <c r="AJ15" s="614"/>
      <c r="AK15" s="614"/>
      <c r="AL15" s="615">
        <v>0.1</v>
      </c>
      <c r="AM15" s="616"/>
      <c r="AN15" s="616"/>
      <c r="AO15" s="617"/>
      <c r="AP15" s="607" t="s">
        <v>247</v>
      </c>
      <c r="AQ15" s="608"/>
      <c r="AR15" s="608"/>
      <c r="AS15" s="608"/>
      <c r="AT15" s="608"/>
      <c r="AU15" s="608"/>
      <c r="AV15" s="608"/>
      <c r="AW15" s="608"/>
      <c r="AX15" s="608"/>
      <c r="AY15" s="608"/>
      <c r="AZ15" s="608"/>
      <c r="BA15" s="608"/>
      <c r="BB15" s="608"/>
      <c r="BC15" s="608"/>
      <c r="BD15" s="608"/>
      <c r="BE15" s="608"/>
      <c r="BF15" s="609"/>
      <c r="BG15" s="610">
        <v>164286</v>
      </c>
      <c r="BH15" s="611"/>
      <c r="BI15" s="611"/>
      <c r="BJ15" s="611"/>
      <c r="BK15" s="611"/>
      <c r="BL15" s="611"/>
      <c r="BM15" s="611"/>
      <c r="BN15" s="612"/>
      <c r="BO15" s="613">
        <v>9.9</v>
      </c>
      <c r="BP15" s="613"/>
      <c r="BQ15" s="613"/>
      <c r="BR15" s="613"/>
      <c r="BS15" s="614" t="s">
        <v>122</v>
      </c>
      <c r="BT15" s="614"/>
      <c r="BU15" s="614"/>
      <c r="BV15" s="614"/>
      <c r="BW15" s="614"/>
      <c r="BX15" s="614"/>
      <c r="BY15" s="614"/>
      <c r="BZ15" s="614"/>
      <c r="CA15" s="614"/>
      <c r="CB15" s="618"/>
      <c r="CD15" s="607" t="s">
        <v>248</v>
      </c>
      <c r="CE15" s="608"/>
      <c r="CF15" s="608"/>
      <c r="CG15" s="608"/>
      <c r="CH15" s="608"/>
      <c r="CI15" s="608"/>
      <c r="CJ15" s="608"/>
      <c r="CK15" s="608"/>
      <c r="CL15" s="608"/>
      <c r="CM15" s="608"/>
      <c r="CN15" s="608"/>
      <c r="CO15" s="608"/>
      <c r="CP15" s="608"/>
      <c r="CQ15" s="609"/>
      <c r="CR15" s="610">
        <v>1068283</v>
      </c>
      <c r="CS15" s="611"/>
      <c r="CT15" s="611"/>
      <c r="CU15" s="611"/>
      <c r="CV15" s="611"/>
      <c r="CW15" s="611"/>
      <c r="CX15" s="611"/>
      <c r="CY15" s="612"/>
      <c r="CZ15" s="613">
        <v>11.5</v>
      </c>
      <c r="DA15" s="613"/>
      <c r="DB15" s="613"/>
      <c r="DC15" s="613"/>
      <c r="DD15" s="619">
        <v>55355</v>
      </c>
      <c r="DE15" s="611"/>
      <c r="DF15" s="611"/>
      <c r="DG15" s="611"/>
      <c r="DH15" s="611"/>
      <c r="DI15" s="611"/>
      <c r="DJ15" s="611"/>
      <c r="DK15" s="611"/>
      <c r="DL15" s="611"/>
      <c r="DM15" s="611"/>
      <c r="DN15" s="611"/>
      <c r="DO15" s="611"/>
      <c r="DP15" s="612"/>
      <c r="DQ15" s="619">
        <v>861161</v>
      </c>
      <c r="DR15" s="611"/>
      <c r="DS15" s="611"/>
      <c r="DT15" s="611"/>
      <c r="DU15" s="611"/>
      <c r="DV15" s="611"/>
      <c r="DW15" s="611"/>
      <c r="DX15" s="611"/>
      <c r="DY15" s="611"/>
      <c r="DZ15" s="611"/>
      <c r="EA15" s="611"/>
      <c r="EB15" s="611"/>
      <c r="EC15" s="620"/>
    </row>
    <row r="16" spans="2:143" ht="11.25" customHeight="1" x14ac:dyDescent="0.2">
      <c r="B16" s="607" t="s">
        <v>249</v>
      </c>
      <c r="C16" s="608"/>
      <c r="D16" s="608"/>
      <c r="E16" s="608"/>
      <c r="F16" s="608"/>
      <c r="G16" s="608"/>
      <c r="H16" s="608"/>
      <c r="I16" s="608"/>
      <c r="J16" s="608"/>
      <c r="K16" s="608"/>
      <c r="L16" s="608"/>
      <c r="M16" s="608"/>
      <c r="N16" s="608"/>
      <c r="O16" s="608"/>
      <c r="P16" s="608"/>
      <c r="Q16" s="609"/>
      <c r="R16" s="610">
        <v>33749</v>
      </c>
      <c r="S16" s="611"/>
      <c r="T16" s="611"/>
      <c r="U16" s="611"/>
      <c r="V16" s="611"/>
      <c r="W16" s="611"/>
      <c r="X16" s="611"/>
      <c r="Y16" s="612"/>
      <c r="Z16" s="613">
        <v>0.3</v>
      </c>
      <c r="AA16" s="613"/>
      <c r="AB16" s="613"/>
      <c r="AC16" s="613"/>
      <c r="AD16" s="614">
        <v>33749</v>
      </c>
      <c r="AE16" s="614"/>
      <c r="AF16" s="614"/>
      <c r="AG16" s="614"/>
      <c r="AH16" s="614"/>
      <c r="AI16" s="614"/>
      <c r="AJ16" s="614"/>
      <c r="AK16" s="614"/>
      <c r="AL16" s="615">
        <v>0.6</v>
      </c>
      <c r="AM16" s="616"/>
      <c r="AN16" s="616"/>
      <c r="AO16" s="617"/>
      <c r="AP16" s="607" t="s">
        <v>250</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251</v>
      </c>
      <c r="CE16" s="608"/>
      <c r="CF16" s="608"/>
      <c r="CG16" s="608"/>
      <c r="CH16" s="608"/>
      <c r="CI16" s="608"/>
      <c r="CJ16" s="608"/>
      <c r="CK16" s="608"/>
      <c r="CL16" s="608"/>
      <c r="CM16" s="608"/>
      <c r="CN16" s="608"/>
      <c r="CO16" s="608"/>
      <c r="CP16" s="608"/>
      <c r="CQ16" s="609"/>
      <c r="CR16" s="610">
        <v>2832</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1840</v>
      </c>
      <c r="DR16" s="611"/>
      <c r="DS16" s="611"/>
      <c r="DT16" s="611"/>
      <c r="DU16" s="611"/>
      <c r="DV16" s="611"/>
      <c r="DW16" s="611"/>
      <c r="DX16" s="611"/>
      <c r="DY16" s="611"/>
      <c r="DZ16" s="611"/>
      <c r="EA16" s="611"/>
      <c r="EB16" s="611"/>
      <c r="EC16" s="620"/>
    </row>
    <row r="17" spans="2:133" ht="11.25" customHeight="1" x14ac:dyDescent="0.2">
      <c r="B17" s="607" t="s">
        <v>252</v>
      </c>
      <c r="C17" s="608"/>
      <c r="D17" s="608"/>
      <c r="E17" s="608"/>
      <c r="F17" s="608"/>
      <c r="G17" s="608"/>
      <c r="H17" s="608"/>
      <c r="I17" s="608"/>
      <c r="J17" s="608"/>
      <c r="K17" s="608"/>
      <c r="L17" s="608"/>
      <c r="M17" s="608"/>
      <c r="N17" s="608"/>
      <c r="O17" s="608"/>
      <c r="P17" s="608"/>
      <c r="Q17" s="609"/>
      <c r="R17" s="610">
        <v>73332</v>
      </c>
      <c r="S17" s="611"/>
      <c r="T17" s="611"/>
      <c r="U17" s="611"/>
      <c r="V17" s="611"/>
      <c r="W17" s="611"/>
      <c r="X17" s="611"/>
      <c r="Y17" s="612"/>
      <c r="Z17" s="613">
        <v>0.7</v>
      </c>
      <c r="AA17" s="613"/>
      <c r="AB17" s="613"/>
      <c r="AC17" s="613"/>
      <c r="AD17" s="614">
        <v>73332</v>
      </c>
      <c r="AE17" s="614"/>
      <c r="AF17" s="614"/>
      <c r="AG17" s="614"/>
      <c r="AH17" s="614"/>
      <c r="AI17" s="614"/>
      <c r="AJ17" s="614"/>
      <c r="AK17" s="614"/>
      <c r="AL17" s="615">
        <v>1.4</v>
      </c>
      <c r="AM17" s="616"/>
      <c r="AN17" s="616"/>
      <c r="AO17" s="617"/>
      <c r="AP17" s="607" t="s">
        <v>253</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254</v>
      </c>
      <c r="CE17" s="608"/>
      <c r="CF17" s="608"/>
      <c r="CG17" s="608"/>
      <c r="CH17" s="608"/>
      <c r="CI17" s="608"/>
      <c r="CJ17" s="608"/>
      <c r="CK17" s="608"/>
      <c r="CL17" s="608"/>
      <c r="CM17" s="608"/>
      <c r="CN17" s="608"/>
      <c r="CO17" s="608"/>
      <c r="CP17" s="608"/>
      <c r="CQ17" s="609"/>
      <c r="CR17" s="610">
        <v>1191248</v>
      </c>
      <c r="CS17" s="611"/>
      <c r="CT17" s="611"/>
      <c r="CU17" s="611"/>
      <c r="CV17" s="611"/>
      <c r="CW17" s="611"/>
      <c r="CX17" s="611"/>
      <c r="CY17" s="612"/>
      <c r="CZ17" s="613">
        <v>12.8</v>
      </c>
      <c r="DA17" s="613"/>
      <c r="DB17" s="613"/>
      <c r="DC17" s="613"/>
      <c r="DD17" s="619" t="s">
        <v>122</v>
      </c>
      <c r="DE17" s="611"/>
      <c r="DF17" s="611"/>
      <c r="DG17" s="611"/>
      <c r="DH17" s="611"/>
      <c r="DI17" s="611"/>
      <c r="DJ17" s="611"/>
      <c r="DK17" s="611"/>
      <c r="DL17" s="611"/>
      <c r="DM17" s="611"/>
      <c r="DN17" s="611"/>
      <c r="DO17" s="611"/>
      <c r="DP17" s="612"/>
      <c r="DQ17" s="619">
        <v>1147044</v>
      </c>
      <c r="DR17" s="611"/>
      <c r="DS17" s="611"/>
      <c r="DT17" s="611"/>
      <c r="DU17" s="611"/>
      <c r="DV17" s="611"/>
      <c r="DW17" s="611"/>
      <c r="DX17" s="611"/>
      <c r="DY17" s="611"/>
      <c r="DZ17" s="611"/>
      <c r="EA17" s="611"/>
      <c r="EB17" s="611"/>
      <c r="EC17" s="620"/>
    </row>
    <row r="18" spans="2:133" ht="11.25" customHeight="1" x14ac:dyDescent="0.2">
      <c r="B18" s="607" t="s">
        <v>255</v>
      </c>
      <c r="C18" s="608"/>
      <c r="D18" s="608"/>
      <c r="E18" s="608"/>
      <c r="F18" s="608"/>
      <c r="G18" s="608"/>
      <c r="H18" s="608"/>
      <c r="I18" s="608"/>
      <c r="J18" s="608"/>
      <c r="K18" s="608"/>
      <c r="L18" s="608"/>
      <c r="M18" s="608"/>
      <c r="N18" s="608"/>
      <c r="O18" s="608"/>
      <c r="P18" s="608"/>
      <c r="Q18" s="609"/>
      <c r="R18" s="610">
        <v>13279</v>
      </c>
      <c r="S18" s="611"/>
      <c r="T18" s="611"/>
      <c r="U18" s="611"/>
      <c r="V18" s="611"/>
      <c r="W18" s="611"/>
      <c r="X18" s="611"/>
      <c r="Y18" s="612"/>
      <c r="Z18" s="613">
        <v>0.1</v>
      </c>
      <c r="AA18" s="613"/>
      <c r="AB18" s="613"/>
      <c r="AC18" s="613"/>
      <c r="AD18" s="614">
        <v>13279</v>
      </c>
      <c r="AE18" s="614"/>
      <c r="AF18" s="614"/>
      <c r="AG18" s="614"/>
      <c r="AH18" s="614"/>
      <c r="AI18" s="614"/>
      <c r="AJ18" s="614"/>
      <c r="AK18" s="614"/>
      <c r="AL18" s="615">
        <v>0.3</v>
      </c>
      <c r="AM18" s="616"/>
      <c r="AN18" s="616"/>
      <c r="AO18" s="617"/>
      <c r="AP18" s="607" t="s">
        <v>256</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257</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258</v>
      </c>
      <c r="C19" s="608"/>
      <c r="D19" s="608"/>
      <c r="E19" s="608"/>
      <c r="F19" s="608"/>
      <c r="G19" s="608"/>
      <c r="H19" s="608"/>
      <c r="I19" s="608"/>
      <c r="J19" s="608"/>
      <c r="K19" s="608"/>
      <c r="L19" s="608"/>
      <c r="M19" s="608"/>
      <c r="N19" s="608"/>
      <c r="O19" s="608"/>
      <c r="P19" s="608"/>
      <c r="Q19" s="609"/>
      <c r="R19" s="610">
        <v>58931</v>
      </c>
      <c r="S19" s="611"/>
      <c r="T19" s="611"/>
      <c r="U19" s="611"/>
      <c r="V19" s="611"/>
      <c r="W19" s="611"/>
      <c r="X19" s="611"/>
      <c r="Y19" s="612"/>
      <c r="Z19" s="613">
        <v>0.6</v>
      </c>
      <c r="AA19" s="613"/>
      <c r="AB19" s="613"/>
      <c r="AC19" s="613"/>
      <c r="AD19" s="614">
        <v>58931</v>
      </c>
      <c r="AE19" s="614"/>
      <c r="AF19" s="614"/>
      <c r="AG19" s="614"/>
      <c r="AH19" s="614"/>
      <c r="AI19" s="614"/>
      <c r="AJ19" s="614"/>
      <c r="AK19" s="614"/>
      <c r="AL19" s="615">
        <v>1.1000000000000001</v>
      </c>
      <c r="AM19" s="616"/>
      <c r="AN19" s="616"/>
      <c r="AO19" s="617"/>
      <c r="AP19" s="607" t="s">
        <v>259</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260</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261</v>
      </c>
      <c r="C20" s="624"/>
      <c r="D20" s="624"/>
      <c r="E20" s="624"/>
      <c r="F20" s="624"/>
      <c r="G20" s="624"/>
      <c r="H20" s="624"/>
      <c r="I20" s="624"/>
      <c r="J20" s="624"/>
      <c r="K20" s="624"/>
      <c r="L20" s="624"/>
      <c r="M20" s="624"/>
      <c r="N20" s="624"/>
      <c r="O20" s="624"/>
      <c r="P20" s="624"/>
      <c r="Q20" s="625"/>
      <c r="R20" s="610">
        <v>1122</v>
      </c>
      <c r="S20" s="611"/>
      <c r="T20" s="611"/>
      <c r="U20" s="611"/>
      <c r="V20" s="611"/>
      <c r="W20" s="611"/>
      <c r="X20" s="611"/>
      <c r="Y20" s="612"/>
      <c r="Z20" s="613">
        <v>0</v>
      </c>
      <c r="AA20" s="613"/>
      <c r="AB20" s="613"/>
      <c r="AC20" s="613"/>
      <c r="AD20" s="614">
        <v>1122</v>
      </c>
      <c r="AE20" s="614"/>
      <c r="AF20" s="614"/>
      <c r="AG20" s="614"/>
      <c r="AH20" s="614"/>
      <c r="AI20" s="614"/>
      <c r="AJ20" s="614"/>
      <c r="AK20" s="614"/>
      <c r="AL20" s="615">
        <v>0</v>
      </c>
      <c r="AM20" s="616"/>
      <c r="AN20" s="616"/>
      <c r="AO20" s="617"/>
      <c r="AP20" s="607" t="s">
        <v>262</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263</v>
      </c>
      <c r="CE20" s="608"/>
      <c r="CF20" s="608"/>
      <c r="CG20" s="608"/>
      <c r="CH20" s="608"/>
      <c r="CI20" s="608"/>
      <c r="CJ20" s="608"/>
      <c r="CK20" s="608"/>
      <c r="CL20" s="608"/>
      <c r="CM20" s="608"/>
      <c r="CN20" s="608"/>
      <c r="CO20" s="608"/>
      <c r="CP20" s="608"/>
      <c r="CQ20" s="609"/>
      <c r="CR20" s="610">
        <v>9287602</v>
      </c>
      <c r="CS20" s="611"/>
      <c r="CT20" s="611"/>
      <c r="CU20" s="611"/>
      <c r="CV20" s="611"/>
      <c r="CW20" s="611"/>
      <c r="CX20" s="611"/>
      <c r="CY20" s="612"/>
      <c r="CZ20" s="613">
        <v>100</v>
      </c>
      <c r="DA20" s="613"/>
      <c r="DB20" s="613"/>
      <c r="DC20" s="613"/>
      <c r="DD20" s="619">
        <v>958080</v>
      </c>
      <c r="DE20" s="611"/>
      <c r="DF20" s="611"/>
      <c r="DG20" s="611"/>
      <c r="DH20" s="611"/>
      <c r="DI20" s="611"/>
      <c r="DJ20" s="611"/>
      <c r="DK20" s="611"/>
      <c r="DL20" s="611"/>
      <c r="DM20" s="611"/>
      <c r="DN20" s="611"/>
      <c r="DO20" s="611"/>
      <c r="DP20" s="612"/>
      <c r="DQ20" s="619">
        <v>6250673</v>
      </c>
      <c r="DR20" s="611"/>
      <c r="DS20" s="611"/>
      <c r="DT20" s="611"/>
      <c r="DU20" s="611"/>
      <c r="DV20" s="611"/>
      <c r="DW20" s="611"/>
      <c r="DX20" s="611"/>
      <c r="DY20" s="611"/>
      <c r="DZ20" s="611"/>
      <c r="EA20" s="611"/>
      <c r="EB20" s="611"/>
      <c r="EC20" s="620"/>
    </row>
    <row r="21" spans="2:133" ht="11.25" customHeight="1" x14ac:dyDescent="0.2">
      <c r="B21" s="607" t="s">
        <v>264</v>
      </c>
      <c r="C21" s="608"/>
      <c r="D21" s="608"/>
      <c r="E21" s="608"/>
      <c r="F21" s="608"/>
      <c r="G21" s="608"/>
      <c r="H21" s="608"/>
      <c r="I21" s="608"/>
      <c r="J21" s="608"/>
      <c r="K21" s="608"/>
      <c r="L21" s="608"/>
      <c r="M21" s="608"/>
      <c r="N21" s="608"/>
      <c r="O21" s="608"/>
      <c r="P21" s="608"/>
      <c r="Q21" s="609"/>
      <c r="R21" s="610">
        <v>3435850</v>
      </c>
      <c r="S21" s="611"/>
      <c r="T21" s="611"/>
      <c r="U21" s="611"/>
      <c r="V21" s="611"/>
      <c r="W21" s="611"/>
      <c r="X21" s="611"/>
      <c r="Y21" s="612"/>
      <c r="Z21" s="613">
        <v>34.799999999999997</v>
      </c>
      <c r="AA21" s="613"/>
      <c r="AB21" s="613"/>
      <c r="AC21" s="613"/>
      <c r="AD21" s="614">
        <v>2972504</v>
      </c>
      <c r="AE21" s="614"/>
      <c r="AF21" s="614"/>
      <c r="AG21" s="614"/>
      <c r="AH21" s="614"/>
      <c r="AI21" s="614"/>
      <c r="AJ21" s="614"/>
      <c r="AK21" s="614"/>
      <c r="AL21" s="615">
        <v>56.5</v>
      </c>
      <c r="AM21" s="616"/>
      <c r="AN21" s="616"/>
      <c r="AO21" s="617"/>
      <c r="AP21" s="607" t="s">
        <v>265</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266</v>
      </c>
      <c r="C22" s="608"/>
      <c r="D22" s="608"/>
      <c r="E22" s="608"/>
      <c r="F22" s="608"/>
      <c r="G22" s="608"/>
      <c r="H22" s="608"/>
      <c r="I22" s="608"/>
      <c r="J22" s="608"/>
      <c r="K22" s="608"/>
      <c r="L22" s="608"/>
      <c r="M22" s="608"/>
      <c r="N22" s="608"/>
      <c r="O22" s="608"/>
      <c r="P22" s="608"/>
      <c r="Q22" s="609"/>
      <c r="R22" s="610">
        <v>2972504</v>
      </c>
      <c r="S22" s="611"/>
      <c r="T22" s="611"/>
      <c r="U22" s="611"/>
      <c r="V22" s="611"/>
      <c r="W22" s="611"/>
      <c r="X22" s="611"/>
      <c r="Y22" s="612"/>
      <c r="Z22" s="613">
        <v>30.1</v>
      </c>
      <c r="AA22" s="613"/>
      <c r="AB22" s="613"/>
      <c r="AC22" s="613"/>
      <c r="AD22" s="614">
        <v>2972504</v>
      </c>
      <c r="AE22" s="614"/>
      <c r="AF22" s="614"/>
      <c r="AG22" s="614"/>
      <c r="AH22" s="614"/>
      <c r="AI22" s="614"/>
      <c r="AJ22" s="614"/>
      <c r="AK22" s="614"/>
      <c r="AL22" s="615">
        <v>56.5</v>
      </c>
      <c r="AM22" s="616"/>
      <c r="AN22" s="616"/>
      <c r="AO22" s="617"/>
      <c r="AP22" s="607" t="s">
        <v>267</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268</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269</v>
      </c>
      <c r="C23" s="608"/>
      <c r="D23" s="608"/>
      <c r="E23" s="608"/>
      <c r="F23" s="608"/>
      <c r="G23" s="608"/>
      <c r="H23" s="608"/>
      <c r="I23" s="608"/>
      <c r="J23" s="608"/>
      <c r="K23" s="608"/>
      <c r="L23" s="608"/>
      <c r="M23" s="608"/>
      <c r="N23" s="608"/>
      <c r="O23" s="608"/>
      <c r="P23" s="608"/>
      <c r="Q23" s="609"/>
      <c r="R23" s="610">
        <v>458868</v>
      </c>
      <c r="S23" s="611"/>
      <c r="T23" s="611"/>
      <c r="U23" s="611"/>
      <c r="V23" s="611"/>
      <c r="W23" s="611"/>
      <c r="X23" s="611"/>
      <c r="Y23" s="612"/>
      <c r="Z23" s="613">
        <v>4.7</v>
      </c>
      <c r="AA23" s="613"/>
      <c r="AB23" s="613"/>
      <c r="AC23" s="613"/>
      <c r="AD23" s="614" t="s">
        <v>122</v>
      </c>
      <c r="AE23" s="614"/>
      <c r="AF23" s="614"/>
      <c r="AG23" s="614"/>
      <c r="AH23" s="614"/>
      <c r="AI23" s="614"/>
      <c r="AJ23" s="614"/>
      <c r="AK23" s="614"/>
      <c r="AL23" s="615" t="s">
        <v>122</v>
      </c>
      <c r="AM23" s="616"/>
      <c r="AN23" s="616"/>
      <c r="AO23" s="617"/>
      <c r="AP23" s="607" t="s">
        <v>270</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210</v>
      </c>
      <c r="CE23" s="593"/>
      <c r="CF23" s="593"/>
      <c r="CG23" s="593"/>
      <c r="CH23" s="593"/>
      <c r="CI23" s="593"/>
      <c r="CJ23" s="593"/>
      <c r="CK23" s="593"/>
      <c r="CL23" s="593"/>
      <c r="CM23" s="593"/>
      <c r="CN23" s="593"/>
      <c r="CO23" s="593"/>
      <c r="CP23" s="593"/>
      <c r="CQ23" s="594"/>
      <c r="CR23" s="592" t="s">
        <v>271</v>
      </c>
      <c r="CS23" s="593"/>
      <c r="CT23" s="593"/>
      <c r="CU23" s="593"/>
      <c r="CV23" s="593"/>
      <c r="CW23" s="593"/>
      <c r="CX23" s="593"/>
      <c r="CY23" s="594"/>
      <c r="CZ23" s="592" t="s">
        <v>272</v>
      </c>
      <c r="DA23" s="593"/>
      <c r="DB23" s="593"/>
      <c r="DC23" s="594"/>
      <c r="DD23" s="592" t="s">
        <v>273</v>
      </c>
      <c r="DE23" s="593"/>
      <c r="DF23" s="593"/>
      <c r="DG23" s="593"/>
      <c r="DH23" s="593"/>
      <c r="DI23" s="593"/>
      <c r="DJ23" s="593"/>
      <c r="DK23" s="594"/>
      <c r="DL23" s="637" t="s">
        <v>274</v>
      </c>
      <c r="DM23" s="638"/>
      <c r="DN23" s="638"/>
      <c r="DO23" s="638"/>
      <c r="DP23" s="638"/>
      <c r="DQ23" s="638"/>
      <c r="DR23" s="638"/>
      <c r="DS23" s="638"/>
      <c r="DT23" s="638"/>
      <c r="DU23" s="638"/>
      <c r="DV23" s="639"/>
      <c r="DW23" s="592" t="s">
        <v>275</v>
      </c>
      <c r="DX23" s="593"/>
      <c r="DY23" s="593"/>
      <c r="DZ23" s="593"/>
      <c r="EA23" s="593"/>
      <c r="EB23" s="593"/>
      <c r="EC23" s="594"/>
    </row>
    <row r="24" spans="2:133" ht="11.25" customHeight="1" x14ac:dyDescent="0.2">
      <c r="B24" s="607" t="s">
        <v>276</v>
      </c>
      <c r="C24" s="608"/>
      <c r="D24" s="608"/>
      <c r="E24" s="608"/>
      <c r="F24" s="608"/>
      <c r="G24" s="608"/>
      <c r="H24" s="608"/>
      <c r="I24" s="608"/>
      <c r="J24" s="608"/>
      <c r="K24" s="608"/>
      <c r="L24" s="608"/>
      <c r="M24" s="608"/>
      <c r="N24" s="608"/>
      <c r="O24" s="608"/>
      <c r="P24" s="608"/>
      <c r="Q24" s="609"/>
      <c r="R24" s="610">
        <v>4478</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277</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278</v>
      </c>
      <c r="CE24" s="597"/>
      <c r="CF24" s="597"/>
      <c r="CG24" s="597"/>
      <c r="CH24" s="597"/>
      <c r="CI24" s="597"/>
      <c r="CJ24" s="597"/>
      <c r="CK24" s="597"/>
      <c r="CL24" s="597"/>
      <c r="CM24" s="597"/>
      <c r="CN24" s="597"/>
      <c r="CO24" s="597"/>
      <c r="CP24" s="597"/>
      <c r="CQ24" s="598"/>
      <c r="CR24" s="599">
        <v>3543597</v>
      </c>
      <c r="CS24" s="600"/>
      <c r="CT24" s="600"/>
      <c r="CU24" s="600"/>
      <c r="CV24" s="600"/>
      <c r="CW24" s="600"/>
      <c r="CX24" s="600"/>
      <c r="CY24" s="601"/>
      <c r="CZ24" s="604">
        <v>38.200000000000003</v>
      </c>
      <c r="DA24" s="605"/>
      <c r="DB24" s="605"/>
      <c r="DC24" s="621"/>
      <c r="DD24" s="642">
        <v>2906021</v>
      </c>
      <c r="DE24" s="600"/>
      <c r="DF24" s="600"/>
      <c r="DG24" s="600"/>
      <c r="DH24" s="600"/>
      <c r="DI24" s="600"/>
      <c r="DJ24" s="600"/>
      <c r="DK24" s="601"/>
      <c r="DL24" s="642">
        <v>2632891</v>
      </c>
      <c r="DM24" s="600"/>
      <c r="DN24" s="600"/>
      <c r="DO24" s="600"/>
      <c r="DP24" s="600"/>
      <c r="DQ24" s="600"/>
      <c r="DR24" s="600"/>
      <c r="DS24" s="600"/>
      <c r="DT24" s="600"/>
      <c r="DU24" s="600"/>
      <c r="DV24" s="601"/>
      <c r="DW24" s="604">
        <v>49.9</v>
      </c>
      <c r="DX24" s="605"/>
      <c r="DY24" s="605"/>
      <c r="DZ24" s="605"/>
      <c r="EA24" s="605"/>
      <c r="EB24" s="605"/>
      <c r="EC24" s="606"/>
    </row>
    <row r="25" spans="2:133" ht="11.25" customHeight="1" x14ac:dyDescent="0.2">
      <c r="B25" s="607" t="s">
        <v>279</v>
      </c>
      <c r="C25" s="608"/>
      <c r="D25" s="608"/>
      <c r="E25" s="608"/>
      <c r="F25" s="608"/>
      <c r="G25" s="608"/>
      <c r="H25" s="608"/>
      <c r="I25" s="608"/>
      <c r="J25" s="608"/>
      <c r="K25" s="608"/>
      <c r="L25" s="608"/>
      <c r="M25" s="608"/>
      <c r="N25" s="608"/>
      <c r="O25" s="608"/>
      <c r="P25" s="608"/>
      <c r="Q25" s="609"/>
      <c r="R25" s="610">
        <v>5710527</v>
      </c>
      <c r="S25" s="611"/>
      <c r="T25" s="611"/>
      <c r="U25" s="611"/>
      <c r="V25" s="611"/>
      <c r="W25" s="611"/>
      <c r="X25" s="611"/>
      <c r="Y25" s="612"/>
      <c r="Z25" s="613">
        <v>57.9</v>
      </c>
      <c r="AA25" s="613"/>
      <c r="AB25" s="613"/>
      <c r="AC25" s="613"/>
      <c r="AD25" s="614">
        <v>5247181</v>
      </c>
      <c r="AE25" s="614"/>
      <c r="AF25" s="614"/>
      <c r="AG25" s="614"/>
      <c r="AH25" s="614"/>
      <c r="AI25" s="614"/>
      <c r="AJ25" s="614"/>
      <c r="AK25" s="614"/>
      <c r="AL25" s="615">
        <v>99.7</v>
      </c>
      <c r="AM25" s="616"/>
      <c r="AN25" s="616"/>
      <c r="AO25" s="617"/>
      <c r="AP25" s="607" t="s">
        <v>280</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281</v>
      </c>
      <c r="CE25" s="608"/>
      <c r="CF25" s="608"/>
      <c r="CG25" s="608"/>
      <c r="CH25" s="608"/>
      <c r="CI25" s="608"/>
      <c r="CJ25" s="608"/>
      <c r="CK25" s="608"/>
      <c r="CL25" s="608"/>
      <c r="CM25" s="608"/>
      <c r="CN25" s="608"/>
      <c r="CO25" s="608"/>
      <c r="CP25" s="608"/>
      <c r="CQ25" s="609"/>
      <c r="CR25" s="610">
        <v>1663899</v>
      </c>
      <c r="CS25" s="643"/>
      <c r="CT25" s="643"/>
      <c r="CU25" s="643"/>
      <c r="CV25" s="643"/>
      <c r="CW25" s="643"/>
      <c r="CX25" s="643"/>
      <c r="CY25" s="644"/>
      <c r="CZ25" s="615">
        <v>17.899999999999999</v>
      </c>
      <c r="DA25" s="640"/>
      <c r="DB25" s="640"/>
      <c r="DC25" s="645"/>
      <c r="DD25" s="619">
        <v>1549105</v>
      </c>
      <c r="DE25" s="643"/>
      <c r="DF25" s="643"/>
      <c r="DG25" s="643"/>
      <c r="DH25" s="643"/>
      <c r="DI25" s="643"/>
      <c r="DJ25" s="643"/>
      <c r="DK25" s="644"/>
      <c r="DL25" s="619">
        <v>1306831</v>
      </c>
      <c r="DM25" s="643"/>
      <c r="DN25" s="643"/>
      <c r="DO25" s="643"/>
      <c r="DP25" s="643"/>
      <c r="DQ25" s="643"/>
      <c r="DR25" s="643"/>
      <c r="DS25" s="643"/>
      <c r="DT25" s="643"/>
      <c r="DU25" s="643"/>
      <c r="DV25" s="644"/>
      <c r="DW25" s="615">
        <v>24.8</v>
      </c>
      <c r="DX25" s="640"/>
      <c r="DY25" s="640"/>
      <c r="DZ25" s="640"/>
      <c r="EA25" s="640"/>
      <c r="EB25" s="640"/>
      <c r="EC25" s="641"/>
    </row>
    <row r="26" spans="2:133" ht="11.25" customHeight="1" x14ac:dyDescent="0.2">
      <c r="B26" s="607" t="s">
        <v>282</v>
      </c>
      <c r="C26" s="608"/>
      <c r="D26" s="608"/>
      <c r="E26" s="608"/>
      <c r="F26" s="608"/>
      <c r="G26" s="608"/>
      <c r="H26" s="608"/>
      <c r="I26" s="608"/>
      <c r="J26" s="608"/>
      <c r="K26" s="608"/>
      <c r="L26" s="608"/>
      <c r="M26" s="608"/>
      <c r="N26" s="608"/>
      <c r="O26" s="608"/>
      <c r="P26" s="608"/>
      <c r="Q26" s="609"/>
      <c r="R26" s="610">
        <v>891</v>
      </c>
      <c r="S26" s="611"/>
      <c r="T26" s="611"/>
      <c r="U26" s="611"/>
      <c r="V26" s="611"/>
      <c r="W26" s="611"/>
      <c r="X26" s="611"/>
      <c r="Y26" s="612"/>
      <c r="Z26" s="613">
        <v>0</v>
      </c>
      <c r="AA26" s="613"/>
      <c r="AB26" s="613"/>
      <c r="AC26" s="613"/>
      <c r="AD26" s="614">
        <v>891</v>
      </c>
      <c r="AE26" s="614"/>
      <c r="AF26" s="614"/>
      <c r="AG26" s="614"/>
      <c r="AH26" s="614"/>
      <c r="AI26" s="614"/>
      <c r="AJ26" s="614"/>
      <c r="AK26" s="614"/>
      <c r="AL26" s="615">
        <v>0</v>
      </c>
      <c r="AM26" s="616"/>
      <c r="AN26" s="616"/>
      <c r="AO26" s="617"/>
      <c r="AP26" s="607" t="s">
        <v>283</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284</v>
      </c>
      <c r="CE26" s="608"/>
      <c r="CF26" s="608"/>
      <c r="CG26" s="608"/>
      <c r="CH26" s="608"/>
      <c r="CI26" s="608"/>
      <c r="CJ26" s="608"/>
      <c r="CK26" s="608"/>
      <c r="CL26" s="608"/>
      <c r="CM26" s="608"/>
      <c r="CN26" s="608"/>
      <c r="CO26" s="608"/>
      <c r="CP26" s="608"/>
      <c r="CQ26" s="609"/>
      <c r="CR26" s="610">
        <v>1098103</v>
      </c>
      <c r="CS26" s="611"/>
      <c r="CT26" s="611"/>
      <c r="CU26" s="611"/>
      <c r="CV26" s="611"/>
      <c r="CW26" s="611"/>
      <c r="CX26" s="611"/>
      <c r="CY26" s="612"/>
      <c r="CZ26" s="615">
        <v>11.8</v>
      </c>
      <c r="DA26" s="640"/>
      <c r="DB26" s="640"/>
      <c r="DC26" s="645"/>
      <c r="DD26" s="619">
        <v>1004838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285</v>
      </c>
      <c r="C27" s="608"/>
      <c r="D27" s="608"/>
      <c r="E27" s="608"/>
      <c r="F27" s="608"/>
      <c r="G27" s="608"/>
      <c r="H27" s="608"/>
      <c r="I27" s="608"/>
      <c r="J27" s="608"/>
      <c r="K27" s="608"/>
      <c r="L27" s="608"/>
      <c r="M27" s="608"/>
      <c r="N27" s="608"/>
      <c r="O27" s="608"/>
      <c r="P27" s="608"/>
      <c r="Q27" s="609"/>
      <c r="R27" s="610">
        <v>115077</v>
      </c>
      <c r="S27" s="611"/>
      <c r="T27" s="611"/>
      <c r="U27" s="611"/>
      <c r="V27" s="611"/>
      <c r="W27" s="611"/>
      <c r="X27" s="611"/>
      <c r="Y27" s="612"/>
      <c r="Z27" s="613">
        <v>1.2</v>
      </c>
      <c r="AA27" s="613"/>
      <c r="AB27" s="613"/>
      <c r="AC27" s="613"/>
      <c r="AD27" s="614" t="s">
        <v>122</v>
      </c>
      <c r="AE27" s="614"/>
      <c r="AF27" s="614"/>
      <c r="AG27" s="614"/>
      <c r="AH27" s="614"/>
      <c r="AI27" s="614"/>
      <c r="AJ27" s="614"/>
      <c r="AK27" s="614"/>
      <c r="AL27" s="615" t="s">
        <v>122</v>
      </c>
      <c r="AM27" s="616"/>
      <c r="AN27" s="616"/>
      <c r="AO27" s="617"/>
      <c r="AP27" s="607" t="s">
        <v>286</v>
      </c>
      <c r="AQ27" s="608"/>
      <c r="AR27" s="608"/>
      <c r="AS27" s="608"/>
      <c r="AT27" s="608"/>
      <c r="AU27" s="608"/>
      <c r="AV27" s="608"/>
      <c r="AW27" s="608"/>
      <c r="AX27" s="608"/>
      <c r="AY27" s="608"/>
      <c r="AZ27" s="608"/>
      <c r="BA27" s="608"/>
      <c r="BB27" s="608"/>
      <c r="BC27" s="608"/>
      <c r="BD27" s="608"/>
      <c r="BE27" s="608"/>
      <c r="BF27" s="609"/>
      <c r="BG27" s="610">
        <v>1657300</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287</v>
      </c>
      <c r="CE27" s="608"/>
      <c r="CF27" s="608"/>
      <c r="CG27" s="608"/>
      <c r="CH27" s="608"/>
      <c r="CI27" s="608"/>
      <c r="CJ27" s="608"/>
      <c r="CK27" s="608"/>
      <c r="CL27" s="608"/>
      <c r="CM27" s="608"/>
      <c r="CN27" s="608"/>
      <c r="CO27" s="608"/>
      <c r="CP27" s="608"/>
      <c r="CQ27" s="609"/>
      <c r="CR27" s="610">
        <v>688505</v>
      </c>
      <c r="CS27" s="643"/>
      <c r="CT27" s="643"/>
      <c r="CU27" s="643"/>
      <c r="CV27" s="643"/>
      <c r="CW27" s="643"/>
      <c r="CX27" s="643"/>
      <c r="CY27" s="644"/>
      <c r="CZ27" s="615">
        <v>7.4</v>
      </c>
      <c r="DA27" s="640"/>
      <c r="DB27" s="640"/>
      <c r="DC27" s="645"/>
      <c r="DD27" s="619">
        <v>209927</v>
      </c>
      <c r="DE27" s="643"/>
      <c r="DF27" s="643"/>
      <c r="DG27" s="643"/>
      <c r="DH27" s="643"/>
      <c r="DI27" s="643"/>
      <c r="DJ27" s="643"/>
      <c r="DK27" s="644"/>
      <c r="DL27" s="619">
        <v>179071</v>
      </c>
      <c r="DM27" s="643"/>
      <c r="DN27" s="643"/>
      <c r="DO27" s="643"/>
      <c r="DP27" s="643"/>
      <c r="DQ27" s="643"/>
      <c r="DR27" s="643"/>
      <c r="DS27" s="643"/>
      <c r="DT27" s="643"/>
      <c r="DU27" s="643"/>
      <c r="DV27" s="644"/>
      <c r="DW27" s="615">
        <v>3.4</v>
      </c>
      <c r="DX27" s="640"/>
      <c r="DY27" s="640"/>
      <c r="DZ27" s="640"/>
      <c r="EA27" s="640"/>
      <c r="EB27" s="640"/>
      <c r="EC27" s="641"/>
    </row>
    <row r="28" spans="2:133" ht="11.25" customHeight="1" x14ac:dyDescent="0.2">
      <c r="B28" s="607" t="s">
        <v>288</v>
      </c>
      <c r="C28" s="608"/>
      <c r="D28" s="608"/>
      <c r="E28" s="608"/>
      <c r="F28" s="608"/>
      <c r="G28" s="608"/>
      <c r="H28" s="608"/>
      <c r="I28" s="608"/>
      <c r="J28" s="608"/>
      <c r="K28" s="608"/>
      <c r="L28" s="608"/>
      <c r="M28" s="608"/>
      <c r="N28" s="608"/>
      <c r="O28" s="608"/>
      <c r="P28" s="608"/>
      <c r="Q28" s="609"/>
      <c r="R28" s="610">
        <v>96218</v>
      </c>
      <c r="S28" s="611"/>
      <c r="T28" s="611"/>
      <c r="U28" s="611"/>
      <c r="V28" s="611"/>
      <c r="W28" s="611"/>
      <c r="X28" s="611"/>
      <c r="Y28" s="612"/>
      <c r="Z28" s="613">
        <v>1</v>
      </c>
      <c r="AA28" s="613"/>
      <c r="AB28" s="613"/>
      <c r="AC28" s="613"/>
      <c r="AD28" s="614">
        <v>5448</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289</v>
      </c>
      <c r="CE28" s="608"/>
      <c r="CF28" s="608"/>
      <c r="CG28" s="608"/>
      <c r="CH28" s="608"/>
      <c r="CI28" s="608"/>
      <c r="CJ28" s="608"/>
      <c r="CK28" s="608"/>
      <c r="CL28" s="608"/>
      <c r="CM28" s="608"/>
      <c r="CN28" s="608"/>
      <c r="CO28" s="608"/>
      <c r="CP28" s="608"/>
      <c r="CQ28" s="609"/>
      <c r="CR28" s="610">
        <v>1191193</v>
      </c>
      <c r="CS28" s="611"/>
      <c r="CT28" s="611"/>
      <c r="CU28" s="611"/>
      <c r="CV28" s="611"/>
      <c r="CW28" s="611"/>
      <c r="CX28" s="611"/>
      <c r="CY28" s="612"/>
      <c r="CZ28" s="615">
        <v>12.8</v>
      </c>
      <c r="DA28" s="640"/>
      <c r="DB28" s="640"/>
      <c r="DC28" s="645"/>
      <c r="DD28" s="619">
        <v>1146989</v>
      </c>
      <c r="DE28" s="611"/>
      <c r="DF28" s="611"/>
      <c r="DG28" s="611"/>
      <c r="DH28" s="611"/>
      <c r="DI28" s="611"/>
      <c r="DJ28" s="611"/>
      <c r="DK28" s="612"/>
      <c r="DL28" s="619">
        <v>1146989</v>
      </c>
      <c r="DM28" s="611"/>
      <c r="DN28" s="611"/>
      <c r="DO28" s="611"/>
      <c r="DP28" s="611"/>
      <c r="DQ28" s="611"/>
      <c r="DR28" s="611"/>
      <c r="DS28" s="611"/>
      <c r="DT28" s="611"/>
      <c r="DU28" s="611"/>
      <c r="DV28" s="612"/>
      <c r="DW28" s="615">
        <v>21.7</v>
      </c>
      <c r="DX28" s="640"/>
      <c r="DY28" s="640"/>
      <c r="DZ28" s="640"/>
      <c r="EA28" s="640"/>
      <c r="EB28" s="640"/>
      <c r="EC28" s="641"/>
    </row>
    <row r="29" spans="2:133" ht="11.25" customHeight="1" x14ac:dyDescent="0.2">
      <c r="B29" s="607" t="s">
        <v>290</v>
      </c>
      <c r="C29" s="608"/>
      <c r="D29" s="608"/>
      <c r="E29" s="608"/>
      <c r="F29" s="608"/>
      <c r="G29" s="608"/>
      <c r="H29" s="608"/>
      <c r="I29" s="608"/>
      <c r="J29" s="608"/>
      <c r="K29" s="608"/>
      <c r="L29" s="608"/>
      <c r="M29" s="608"/>
      <c r="N29" s="608"/>
      <c r="O29" s="608"/>
      <c r="P29" s="608"/>
      <c r="Q29" s="609"/>
      <c r="R29" s="610">
        <v>19007</v>
      </c>
      <c r="S29" s="611"/>
      <c r="T29" s="611"/>
      <c r="U29" s="611"/>
      <c r="V29" s="611"/>
      <c r="W29" s="611"/>
      <c r="X29" s="611"/>
      <c r="Y29" s="612"/>
      <c r="Z29" s="613">
        <v>0.2</v>
      </c>
      <c r="AA29" s="613"/>
      <c r="AB29" s="613"/>
      <c r="AC29" s="613"/>
      <c r="AD29" s="614">
        <v>839</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291</v>
      </c>
      <c r="CE29" s="649"/>
      <c r="CF29" s="607" t="s">
        <v>66</v>
      </c>
      <c r="CG29" s="608"/>
      <c r="CH29" s="608"/>
      <c r="CI29" s="608"/>
      <c r="CJ29" s="608"/>
      <c r="CK29" s="608"/>
      <c r="CL29" s="608"/>
      <c r="CM29" s="608"/>
      <c r="CN29" s="608"/>
      <c r="CO29" s="608"/>
      <c r="CP29" s="608"/>
      <c r="CQ29" s="609"/>
      <c r="CR29" s="610">
        <v>1190455</v>
      </c>
      <c r="CS29" s="643"/>
      <c r="CT29" s="643"/>
      <c r="CU29" s="643"/>
      <c r="CV29" s="643"/>
      <c r="CW29" s="643"/>
      <c r="CX29" s="643"/>
      <c r="CY29" s="644"/>
      <c r="CZ29" s="615">
        <v>12.8</v>
      </c>
      <c r="DA29" s="640"/>
      <c r="DB29" s="640"/>
      <c r="DC29" s="645"/>
      <c r="DD29" s="619">
        <v>1146251</v>
      </c>
      <c r="DE29" s="643"/>
      <c r="DF29" s="643"/>
      <c r="DG29" s="643"/>
      <c r="DH29" s="643"/>
      <c r="DI29" s="643"/>
      <c r="DJ29" s="643"/>
      <c r="DK29" s="644"/>
      <c r="DL29" s="619">
        <v>1146251</v>
      </c>
      <c r="DM29" s="643"/>
      <c r="DN29" s="643"/>
      <c r="DO29" s="643"/>
      <c r="DP29" s="643"/>
      <c r="DQ29" s="643"/>
      <c r="DR29" s="643"/>
      <c r="DS29" s="643"/>
      <c r="DT29" s="643"/>
      <c r="DU29" s="643"/>
      <c r="DV29" s="644"/>
      <c r="DW29" s="615">
        <v>21.7</v>
      </c>
      <c r="DX29" s="640"/>
      <c r="DY29" s="640"/>
      <c r="DZ29" s="640"/>
      <c r="EA29" s="640"/>
      <c r="EB29" s="640"/>
      <c r="EC29" s="641"/>
    </row>
    <row r="30" spans="2:133" ht="11.25" customHeight="1" x14ac:dyDescent="0.2">
      <c r="B30" s="607" t="s">
        <v>292</v>
      </c>
      <c r="C30" s="608"/>
      <c r="D30" s="608"/>
      <c r="E30" s="608"/>
      <c r="F30" s="608"/>
      <c r="G30" s="608"/>
      <c r="H30" s="608"/>
      <c r="I30" s="608"/>
      <c r="J30" s="608"/>
      <c r="K30" s="608"/>
      <c r="L30" s="608"/>
      <c r="M30" s="608"/>
      <c r="N30" s="608"/>
      <c r="O30" s="608"/>
      <c r="P30" s="608"/>
      <c r="Q30" s="609"/>
      <c r="R30" s="610">
        <v>885215</v>
      </c>
      <c r="S30" s="611"/>
      <c r="T30" s="611"/>
      <c r="U30" s="611"/>
      <c r="V30" s="611"/>
      <c r="W30" s="611"/>
      <c r="X30" s="611"/>
      <c r="Y30" s="612"/>
      <c r="Z30" s="613">
        <v>9</v>
      </c>
      <c r="AA30" s="613"/>
      <c r="AB30" s="613"/>
      <c r="AC30" s="613"/>
      <c r="AD30" s="614" t="s">
        <v>122</v>
      </c>
      <c r="AE30" s="614"/>
      <c r="AF30" s="614"/>
      <c r="AG30" s="614"/>
      <c r="AH30" s="614"/>
      <c r="AI30" s="614"/>
      <c r="AJ30" s="614"/>
      <c r="AK30" s="614"/>
      <c r="AL30" s="615" t="s">
        <v>122</v>
      </c>
      <c r="AM30" s="616"/>
      <c r="AN30" s="616"/>
      <c r="AO30" s="617"/>
      <c r="AP30" s="592" t="s">
        <v>210</v>
      </c>
      <c r="AQ30" s="593"/>
      <c r="AR30" s="593"/>
      <c r="AS30" s="593"/>
      <c r="AT30" s="593"/>
      <c r="AU30" s="593"/>
      <c r="AV30" s="593"/>
      <c r="AW30" s="593"/>
      <c r="AX30" s="593"/>
      <c r="AY30" s="593"/>
      <c r="AZ30" s="593"/>
      <c r="BA30" s="593"/>
      <c r="BB30" s="593"/>
      <c r="BC30" s="593"/>
      <c r="BD30" s="593"/>
      <c r="BE30" s="593"/>
      <c r="BF30" s="594"/>
      <c r="BG30" s="592" t="s">
        <v>293</v>
      </c>
      <c r="BH30" s="646"/>
      <c r="BI30" s="646"/>
      <c r="BJ30" s="646"/>
      <c r="BK30" s="646"/>
      <c r="BL30" s="646"/>
      <c r="BM30" s="646"/>
      <c r="BN30" s="646"/>
      <c r="BO30" s="646"/>
      <c r="BP30" s="646"/>
      <c r="BQ30" s="647"/>
      <c r="BR30" s="592" t="s">
        <v>294</v>
      </c>
      <c r="BS30" s="646"/>
      <c r="BT30" s="646"/>
      <c r="BU30" s="646"/>
      <c r="BV30" s="646"/>
      <c r="BW30" s="646"/>
      <c r="BX30" s="646"/>
      <c r="BY30" s="646"/>
      <c r="BZ30" s="646"/>
      <c r="CA30" s="646"/>
      <c r="CB30" s="647"/>
      <c r="CD30" s="650"/>
      <c r="CE30" s="651"/>
      <c r="CF30" s="607" t="s">
        <v>295</v>
      </c>
      <c r="CG30" s="608"/>
      <c r="CH30" s="608"/>
      <c r="CI30" s="608"/>
      <c r="CJ30" s="608"/>
      <c r="CK30" s="608"/>
      <c r="CL30" s="608"/>
      <c r="CM30" s="608"/>
      <c r="CN30" s="608"/>
      <c r="CO30" s="608"/>
      <c r="CP30" s="608"/>
      <c r="CQ30" s="609"/>
      <c r="CR30" s="610">
        <v>1170678</v>
      </c>
      <c r="CS30" s="611"/>
      <c r="CT30" s="611"/>
      <c r="CU30" s="611"/>
      <c r="CV30" s="611"/>
      <c r="CW30" s="611"/>
      <c r="CX30" s="611"/>
      <c r="CY30" s="612"/>
      <c r="CZ30" s="615">
        <v>12.6</v>
      </c>
      <c r="DA30" s="640"/>
      <c r="DB30" s="640"/>
      <c r="DC30" s="645"/>
      <c r="DD30" s="619">
        <v>1129945</v>
      </c>
      <c r="DE30" s="611"/>
      <c r="DF30" s="611"/>
      <c r="DG30" s="611"/>
      <c r="DH30" s="611"/>
      <c r="DI30" s="611"/>
      <c r="DJ30" s="611"/>
      <c r="DK30" s="612"/>
      <c r="DL30" s="619">
        <v>1129945</v>
      </c>
      <c r="DM30" s="611"/>
      <c r="DN30" s="611"/>
      <c r="DO30" s="611"/>
      <c r="DP30" s="611"/>
      <c r="DQ30" s="611"/>
      <c r="DR30" s="611"/>
      <c r="DS30" s="611"/>
      <c r="DT30" s="611"/>
      <c r="DU30" s="611"/>
      <c r="DV30" s="612"/>
      <c r="DW30" s="615">
        <v>21.4</v>
      </c>
      <c r="DX30" s="640"/>
      <c r="DY30" s="640"/>
      <c r="DZ30" s="640"/>
      <c r="EA30" s="640"/>
      <c r="EB30" s="640"/>
      <c r="EC30" s="641"/>
    </row>
    <row r="31" spans="2:133" ht="11.25" customHeight="1" x14ac:dyDescent="0.2">
      <c r="B31" s="623" t="s">
        <v>296</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297</v>
      </c>
      <c r="AQ31" s="659"/>
      <c r="AR31" s="659"/>
      <c r="AS31" s="659"/>
      <c r="AT31" s="664" t="s">
        <v>298</v>
      </c>
      <c r="AU31" s="200"/>
      <c r="AV31" s="200"/>
      <c r="AW31" s="200"/>
      <c r="AX31" s="596" t="s">
        <v>176</v>
      </c>
      <c r="AY31" s="597"/>
      <c r="AZ31" s="597"/>
      <c r="BA31" s="597"/>
      <c r="BB31" s="597"/>
      <c r="BC31" s="597"/>
      <c r="BD31" s="597"/>
      <c r="BE31" s="597"/>
      <c r="BF31" s="598"/>
      <c r="BG31" s="657">
        <v>99.2</v>
      </c>
      <c r="BH31" s="654"/>
      <c r="BI31" s="654"/>
      <c r="BJ31" s="654"/>
      <c r="BK31" s="654"/>
      <c r="BL31" s="654"/>
      <c r="BM31" s="605">
        <v>97.3</v>
      </c>
      <c r="BN31" s="654"/>
      <c r="BO31" s="654"/>
      <c r="BP31" s="654"/>
      <c r="BQ31" s="655"/>
      <c r="BR31" s="657">
        <v>99.3</v>
      </c>
      <c r="BS31" s="654"/>
      <c r="BT31" s="654"/>
      <c r="BU31" s="654"/>
      <c r="BV31" s="654"/>
      <c r="BW31" s="654"/>
      <c r="BX31" s="605">
        <v>97.5</v>
      </c>
      <c r="BY31" s="654"/>
      <c r="BZ31" s="654"/>
      <c r="CA31" s="654"/>
      <c r="CB31" s="655"/>
      <c r="CD31" s="650"/>
      <c r="CE31" s="651"/>
      <c r="CF31" s="607" t="s">
        <v>299</v>
      </c>
      <c r="CG31" s="608"/>
      <c r="CH31" s="608"/>
      <c r="CI31" s="608"/>
      <c r="CJ31" s="608"/>
      <c r="CK31" s="608"/>
      <c r="CL31" s="608"/>
      <c r="CM31" s="608"/>
      <c r="CN31" s="608"/>
      <c r="CO31" s="608"/>
      <c r="CP31" s="608"/>
      <c r="CQ31" s="609"/>
      <c r="CR31" s="610">
        <v>19777</v>
      </c>
      <c r="CS31" s="643"/>
      <c r="CT31" s="643"/>
      <c r="CU31" s="643"/>
      <c r="CV31" s="643"/>
      <c r="CW31" s="643"/>
      <c r="CX31" s="643"/>
      <c r="CY31" s="644"/>
      <c r="CZ31" s="615">
        <v>0.2</v>
      </c>
      <c r="DA31" s="640"/>
      <c r="DB31" s="640"/>
      <c r="DC31" s="645"/>
      <c r="DD31" s="619">
        <v>16306</v>
      </c>
      <c r="DE31" s="643"/>
      <c r="DF31" s="643"/>
      <c r="DG31" s="643"/>
      <c r="DH31" s="643"/>
      <c r="DI31" s="643"/>
      <c r="DJ31" s="643"/>
      <c r="DK31" s="644"/>
      <c r="DL31" s="619">
        <v>16306</v>
      </c>
      <c r="DM31" s="643"/>
      <c r="DN31" s="643"/>
      <c r="DO31" s="643"/>
      <c r="DP31" s="643"/>
      <c r="DQ31" s="643"/>
      <c r="DR31" s="643"/>
      <c r="DS31" s="643"/>
      <c r="DT31" s="643"/>
      <c r="DU31" s="643"/>
      <c r="DV31" s="644"/>
      <c r="DW31" s="615">
        <v>0.3</v>
      </c>
      <c r="DX31" s="640"/>
      <c r="DY31" s="640"/>
      <c r="DZ31" s="640"/>
      <c r="EA31" s="640"/>
      <c r="EB31" s="640"/>
      <c r="EC31" s="641"/>
    </row>
    <row r="32" spans="2:133" ht="11.25" customHeight="1" x14ac:dyDescent="0.2">
      <c r="B32" s="607" t="s">
        <v>300</v>
      </c>
      <c r="C32" s="608"/>
      <c r="D32" s="608"/>
      <c r="E32" s="608"/>
      <c r="F32" s="608"/>
      <c r="G32" s="608"/>
      <c r="H32" s="608"/>
      <c r="I32" s="608"/>
      <c r="J32" s="608"/>
      <c r="K32" s="608"/>
      <c r="L32" s="608"/>
      <c r="M32" s="608"/>
      <c r="N32" s="608"/>
      <c r="O32" s="608"/>
      <c r="P32" s="608"/>
      <c r="Q32" s="609"/>
      <c r="R32" s="610">
        <v>692995</v>
      </c>
      <c r="S32" s="611"/>
      <c r="T32" s="611"/>
      <c r="U32" s="611"/>
      <c r="V32" s="611"/>
      <c r="W32" s="611"/>
      <c r="X32" s="611"/>
      <c r="Y32" s="612"/>
      <c r="Z32" s="613">
        <v>7</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301</v>
      </c>
      <c r="AX32" s="607" t="s">
        <v>302</v>
      </c>
      <c r="AY32" s="608"/>
      <c r="AZ32" s="608"/>
      <c r="BA32" s="608"/>
      <c r="BB32" s="608"/>
      <c r="BC32" s="608"/>
      <c r="BD32" s="608"/>
      <c r="BE32" s="608"/>
      <c r="BF32" s="609"/>
      <c r="BG32" s="667">
        <v>99.3</v>
      </c>
      <c r="BH32" s="643"/>
      <c r="BI32" s="643"/>
      <c r="BJ32" s="643"/>
      <c r="BK32" s="643"/>
      <c r="BL32" s="643"/>
      <c r="BM32" s="616">
        <v>97.3</v>
      </c>
      <c r="BN32" s="643"/>
      <c r="BO32" s="643"/>
      <c r="BP32" s="643"/>
      <c r="BQ32" s="656"/>
      <c r="BR32" s="667">
        <v>99.4</v>
      </c>
      <c r="BS32" s="643"/>
      <c r="BT32" s="643"/>
      <c r="BU32" s="643"/>
      <c r="BV32" s="643"/>
      <c r="BW32" s="643"/>
      <c r="BX32" s="616">
        <v>97.5</v>
      </c>
      <c r="BY32" s="643"/>
      <c r="BZ32" s="643"/>
      <c r="CA32" s="643"/>
      <c r="CB32" s="656"/>
      <c r="CD32" s="652"/>
      <c r="CE32" s="653"/>
      <c r="CF32" s="607" t="s">
        <v>303</v>
      </c>
      <c r="CG32" s="608"/>
      <c r="CH32" s="608"/>
      <c r="CI32" s="608"/>
      <c r="CJ32" s="608"/>
      <c r="CK32" s="608"/>
      <c r="CL32" s="608"/>
      <c r="CM32" s="608"/>
      <c r="CN32" s="608"/>
      <c r="CO32" s="608"/>
      <c r="CP32" s="608"/>
      <c r="CQ32" s="609"/>
      <c r="CR32" s="610">
        <v>738</v>
      </c>
      <c r="CS32" s="611"/>
      <c r="CT32" s="611"/>
      <c r="CU32" s="611"/>
      <c r="CV32" s="611"/>
      <c r="CW32" s="611"/>
      <c r="CX32" s="611"/>
      <c r="CY32" s="612"/>
      <c r="CZ32" s="615">
        <v>0</v>
      </c>
      <c r="DA32" s="640"/>
      <c r="DB32" s="640"/>
      <c r="DC32" s="645"/>
      <c r="DD32" s="619">
        <v>738</v>
      </c>
      <c r="DE32" s="611"/>
      <c r="DF32" s="611"/>
      <c r="DG32" s="611"/>
      <c r="DH32" s="611"/>
      <c r="DI32" s="611"/>
      <c r="DJ32" s="611"/>
      <c r="DK32" s="612"/>
      <c r="DL32" s="619">
        <v>738</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304</v>
      </c>
      <c r="C33" s="608"/>
      <c r="D33" s="608"/>
      <c r="E33" s="608"/>
      <c r="F33" s="608"/>
      <c r="G33" s="608"/>
      <c r="H33" s="608"/>
      <c r="I33" s="608"/>
      <c r="J33" s="608"/>
      <c r="K33" s="608"/>
      <c r="L33" s="608"/>
      <c r="M33" s="608"/>
      <c r="N33" s="608"/>
      <c r="O33" s="608"/>
      <c r="P33" s="608"/>
      <c r="Q33" s="609"/>
      <c r="R33" s="610">
        <v>12871</v>
      </c>
      <c r="S33" s="611"/>
      <c r="T33" s="611"/>
      <c r="U33" s="611"/>
      <c r="V33" s="611"/>
      <c r="W33" s="611"/>
      <c r="X33" s="611"/>
      <c r="Y33" s="612"/>
      <c r="Z33" s="613">
        <v>0.1</v>
      </c>
      <c r="AA33" s="613"/>
      <c r="AB33" s="613"/>
      <c r="AC33" s="613"/>
      <c r="AD33" s="614">
        <v>7174</v>
      </c>
      <c r="AE33" s="614"/>
      <c r="AF33" s="614"/>
      <c r="AG33" s="614"/>
      <c r="AH33" s="614"/>
      <c r="AI33" s="614"/>
      <c r="AJ33" s="614"/>
      <c r="AK33" s="614"/>
      <c r="AL33" s="615">
        <v>0.1</v>
      </c>
      <c r="AM33" s="616"/>
      <c r="AN33" s="616"/>
      <c r="AO33" s="617"/>
      <c r="AP33" s="662"/>
      <c r="AQ33" s="663"/>
      <c r="AR33" s="663"/>
      <c r="AS33" s="663"/>
      <c r="AT33" s="666"/>
      <c r="AU33" s="201"/>
      <c r="AV33" s="201"/>
      <c r="AW33" s="201"/>
      <c r="AX33" s="631" t="s">
        <v>305</v>
      </c>
      <c r="AY33" s="632"/>
      <c r="AZ33" s="632"/>
      <c r="BA33" s="632"/>
      <c r="BB33" s="632"/>
      <c r="BC33" s="632"/>
      <c r="BD33" s="632"/>
      <c r="BE33" s="632"/>
      <c r="BF33" s="633"/>
      <c r="BG33" s="668">
        <v>99</v>
      </c>
      <c r="BH33" s="669"/>
      <c r="BI33" s="669"/>
      <c r="BJ33" s="669"/>
      <c r="BK33" s="669"/>
      <c r="BL33" s="669"/>
      <c r="BM33" s="670">
        <v>96.7</v>
      </c>
      <c r="BN33" s="669"/>
      <c r="BO33" s="669"/>
      <c r="BP33" s="669"/>
      <c r="BQ33" s="671"/>
      <c r="BR33" s="668">
        <v>99.1</v>
      </c>
      <c r="BS33" s="669"/>
      <c r="BT33" s="669"/>
      <c r="BU33" s="669"/>
      <c r="BV33" s="669"/>
      <c r="BW33" s="669"/>
      <c r="BX33" s="670">
        <v>97</v>
      </c>
      <c r="BY33" s="669"/>
      <c r="BZ33" s="669"/>
      <c r="CA33" s="669"/>
      <c r="CB33" s="671"/>
      <c r="CD33" s="607" t="s">
        <v>306</v>
      </c>
      <c r="CE33" s="608"/>
      <c r="CF33" s="608"/>
      <c r="CG33" s="608"/>
      <c r="CH33" s="608"/>
      <c r="CI33" s="608"/>
      <c r="CJ33" s="608"/>
      <c r="CK33" s="608"/>
      <c r="CL33" s="608"/>
      <c r="CM33" s="608"/>
      <c r="CN33" s="608"/>
      <c r="CO33" s="608"/>
      <c r="CP33" s="608"/>
      <c r="CQ33" s="609"/>
      <c r="CR33" s="610">
        <v>4783093</v>
      </c>
      <c r="CS33" s="643"/>
      <c r="CT33" s="643"/>
      <c r="CU33" s="643"/>
      <c r="CV33" s="643"/>
      <c r="CW33" s="643"/>
      <c r="CX33" s="643"/>
      <c r="CY33" s="644"/>
      <c r="CZ33" s="615">
        <v>51.5</v>
      </c>
      <c r="DA33" s="640"/>
      <c r="DB33" s="640"/>
      <c r="DC33" s="645"/>
      <c r="DD33" s="619">
        <v>3013567</v>
      </c>
      <c r="DE33" s="643"/>
      <c r="DF33" s="643"/>
      <c r="DG33" s="643"/>
      <c r="DH33" s="643"/>
      <c r="DI33" s="643"/>
      <c r="DJ33" s="643"/>
      <c r="DK33" s="644"/>
      <c r="DL33" s="619">
        <v>1990623</v>
      </c>
      <c r="DM33" s="643"/>
      <c r="DN33" s="643"/>
      <c r="DO33" s="643"/>
      <c r="DP33" s="643"/>
      <c r="DQ33" s="643"/>
      <c r="DR33" s="643"/>
      <c r="DS33" s="643"/>
      <c r="DT33" s="643"/>
      <c r="DU33" s="643"/>
      <c r="DV33" s="644"/>
      <c r="DW33" s="615">
        <v>37.700000000000003</v>
      </c>
      <c r="DX33" s="640"/>
      <c r="DY33" s="640"/>
      <c r="DZ33" s="640"/>
      <c r="EA33" s="640"/>
      <c r="EB33" s="640"/>
      <c r="EC33" s="641"/>
    </row>
    <row r="34" spans="2:133" ht="11.25" customHeight="1" x14ac:dyDescent="0.2">
      <c r="B34" s="607" t="s">
        <v>307</v>
      </c>
      <c r="C34" s="608"/>
      <c r="D34" s="608"/>
      <c r="E34" s="608"/>
      <c r="F34" s="608"/>
      <c r="G34" s="608"/>
      <c r="H34" s="608"/>
      <c r="I34" s="608"/>
      <c r="J34" s="608"/>
      <c r="K34" s="608"/>
      <c r="L34" s="608"/>
      <c r="M34" s="608"/>
      <c r="N34" s="608"/>
      <c r="O34" s="608"/>
      <c r="P34" s="608"/>
      <c r="Q34" s="609"/>
      <c r="R34" s="610">
        <v>641686</v>
      </c>
      <c r="S34" s="611"/>
      <c r="T34" s="611"/>
      <c r="U34" s="611"/>
      <c r="V34" s="611"/>
      <c r="W34" s="611"/>
      <c r="X34" s="611"/>
      <c r="Y34" s="612"/>
      <c r="Z34" s="613">
        <v>6.5</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308</v>
      </c>
      <c r="CE34" s="608"/>
      <c r="CF34" s="608"/>
      <c r="CG34" s="608"/>
      <c r="CH34" s="608"/>
      <c r="CI34" s="608"/>
      <c r="CJ34" s="608"/>
      <c r="CK34" s="608"/>
      <c r="CL34" s="608"/>
      <c r="CM34" s="608"/>
      <c r="CN34" s="608"/>
      <c r="CO34" s="608"/>
      <c r="CP34" s="608"/>
      <c r="CQ34" s="609"/>
      <c r="CR34" s="610">
        <v>1194402</v>
      </c>
      <c r="CS34" s="611"/>
      <c r="CT34" s="611"/>
      <c r="CU34" s="611"/>
      <c r="CV34" s="611"/>
      <c r="CW34" s="611"/>
      <c r="CX34" s="611"/>
      <c r="CY34" s="612"/>
      <c r="CZ34" s="615">
        <v>12.9</v>
      </c>
      <c r="DA34" s="640"/>
      <c r="DB34" s="640"/>
      <c r="DC34" s="645"/>
      <c r="DD34" s="619">
        <v>768334</v>
      </c>
      <c r="DE34" s="611"/>
      <c r="DF34" s="611"/>
      <c r="DG34" s="611"/>
      <c r="DH34" s="611"/>
      <c r="DI34" s="611"/>
      <c r="DJ34" s="611"/>
      <c r="DK34" s="612"/>
      <c r="DL34" s="619">
        <v>670108</v>
      </c>
      <c r="DM34" s="611"/>
      <c r="DN34" s="611"/>
      <c r="DO34" s="611"/>
      <c r="DP34" s="611"/>
      <c r="DQ34" s="611"/>
      <c r="DR34" s="611"/>
      <c r="DS34" s="611"/>
      <c r="DT34" s="611"/>
      <c r="DU34" s="611"/>
      <c r="DV34" s="612"/>
      <c r="DW34" s="615">
        <v>12.7</v>
      </c>
      <c r="DX34" s="640"/>
      <c r="DY34" s="640"/>
      <c r="DZ34" s="640"/>
      <c r="EA34" s="640"/>
      <c r="EB34" s="640"/>
      <c r="EC34" s="641"/>
    </row>
    <row r="35" spans="2:133" ht="11.25" customHeight="1" x14ac:dyDescent="0.2">
      <c r="B35" s="607" t="s">
        <v>309</v>
      </c>
      <c r="C35" s="608"/>
      <c r="D35" s="608"/>
      <c r="E35" s="608"/>
      <c r="F35" s="608"/>
      <c r="G35" s="608"/>
      <c r="H35" s="608"/>
      <c r="I35" s="608"/>
      <c r="J35" s="608"/>
      <c r="K35" s="608"/>
      <c r="L35" s="608"/>
      <c r="M35" s="608"/>
      <c r="N35" s="608"/>
      <c r="O35" s="608"/>
      <c r="P35" s="608"/>
      <c r="Q35" s="609"/>
      <c r="R35" s="610">
        <v>670779</v>
      </c>
      <c r="S35" s="611"/>
      <c r="T35" s="611"/>
      <c r="U35" s="611"/>
      <c r="V35" s="611"/>
      <c r="W35" s="611"/>
      <c r="X35" s="611"/>
      <c r="Y35" s="612"/>
      <c r="Z35" s="613">
        <v>6.8</v>
      </c>
      <c r="AA35" s="613"/>
      <c r="AB35" s="613"/>
      <c r="AC35" s="613"/>
      <c r="AD35" s="614" t="s">
        <v>122</v>
      </c>
      <c r="AE35" s="614"/>
      <c r="AF35" s="614"/>
      <c r="AG35" s="614"/>
      <c r="AH35" s="614"/>
      <c r="AI35" s="614"/>
      <c r="AJ35" s="614"/>
      <c r="AK35" s="614"/>
      <c r="AL35" s="615" t="s">
        <v>122</v>
      </c>
      <c r="AM35" s="616"/>
      <c r="AN35" s="616"/>
      <c r="AO35" s="617"/>
      <c r="AP35" s="206"/>
      <c r="AQ35" s="592" t="s">
        <v>310</v>
      </c>
      <c r="AR35" s="593"/>
      <c r="AS35" s="593"/>
      <c r="AT35" s="593"/>
      <c r="AU35" s="593"/>
      <c r="AV35" s="593"/>
      <c r="AW35" s="593"/>
      <c r="AX35" s="593"/>
      <c r="AY35" s="593"/>
      <c r="AZ35" s="593"/>
      <c r="BA35" s="593"/>
      <c r="BB35" s="593"/>
      <c r="BC35" s="593"/>
      <c r="BD35" s="593"/>
      <c r="BE35" s="593"/>
      <c r="BF35" s="594"/>
      <c r="BG35" s="592" t="s">
        <v>311</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312</v>
      </c>
      <c r="CE35" s="608"/>
      <c r="CF35" s="608"/>
      <c r="CG35" s="608"/>
      <c r="CH35" s="608"/>
      <c r="CI35" s="608"/>
      <c r="CJ35" s="608"/>
      <c r="CK35" s="608"/>
      <c r="CL35" s="608"/>
      <c r="CM35" s="608"/>
      <c r="CN35" s="608"/>
      <c r="CO35" s="608"/>
      <c r="CP35" s="608"/>
      <c r="CQ35" s="609"/>
      <c r="CR35" s="610">
        <v>304366</v>
      </c>
      <c r="CS35" s="643"/>
      <c r="CT35" s="643"/>
      <c r="CU35" s="643"/>
      <c r="CV35" s="643"/>
      <c r="CW35" s="643"/>
      <c r="CX35" s="643"/>
      <c r="CY35" s="644"/>
      <c r="CZ35" s="615">
        <v>3.3</v>
      </c>
      <c r="DA35" s="640"/>
      <c r="DB35" s="640"/>
      <c r="DC35" s="645"/>
      <c r="DD35" s="619">
        <v>216997</v>
      </c>
      <c r="DE35" s="643"/>
      <c r="DF35" s="643"/>
      <c r="DG35" s="643"/>
      <c r="DH35" s="643"/>
      <c r="DI35" s="643"/>
      <c r="DJ35" s="643"/>
      <c r="DK35" s="644"/>
      <c r="DL35" s="619">
        <v>20809</v>
      </c>
      <c r="DM35" s="643"/>
      <c r="DN35" s="643"/>
      <c r="DO35" s="643"/>
      <c r="DP35" s="643"/>
      <c r="DQ35" s="643"/>
      <c r="DR35" s="643"/>
      <c r="DS35" s="643"/>
      <c r="DT35" s="643"/>
      <c r="DU35" s="643"/>
      <c r="DV35" s="644"/>
      <c r="DW35" s="615">
        <v>0.4</v>
      </c>
      <c r="DX35" s="640"/>
      <c r="DY35" s="640"/>
      <c r="DZ35" s="640"/>
      <c r="EA35" s="640"/>
      <c r="EB35" s="640"/>
      <c r="EC35" s="641"/>
    </row>
    <row r="36" spans="2:133" ht="11.25" customHeight="1" x14ac:dyDescent="0.2">
      <c r="B36" s="607" t="s">
        <v>313</v>
      </c>
      <c r="C36" s="608"/>
      <c r="D36" s="608"/>
      <c r="E36" s="608"/>
      <c r="F36" s="608"/>
      <c r="G36" s="608"/>
      <c r="H36" s="608"/>
      <c r="I36" s="608"/>
      <c r="J36" s="608"/>
      <c r="K36" s="608"/>
      <c r="L36" s="608"/>
      <c r="M36" s="608"/>
      <c r="N36" s="608"/>
      <c r="O36" s="608"/>
      <c r="P36" s="608"/>
      <c r="Q36" s="609"/>
      <c r="R36" s="610">
        <v>450698</v>
      </c>
      <c r="S36" s="611"/>
      <c r="T36" s="611"/>
      <c r="U36" s="611"/>
      <c r="V36" s="611"/>
      <c r="W36" s="611"/>
      <c r="X36" s="611"/>
      <c r="Y36" s="612"/>
      <c r="Z36" s="613">
        <v>4.5999999999999996</v>
      </c>
      <c r="AA36" s="613"/>
      <c r="AB36" s="613"/>
      <c r="AC36" s="613"/>
      <c r="AD36" s="614" t="s">
        <v>122</v>
      </c>
      <c r="AE36" s="614"/>
      <c r="AF36" s="614"/>
      <c r="AG36" s="614"/>
      <c r="AH36" s="614"/>
      <c r="AI36" s="614"/>
      <c r="AJ36" s="614"/>
      <c r="AK36" s="614"/>
      <c r="AL36" s="615" t="s">
        <v>122</v>
      </c>
      <c r="AM36" s="616"/>
      <c r="AN36" s="616"/>
      <c r="AO36" s="617"/>
      <c r="AP36" s="206"/>
      <c r="AQ36" s="676" t="s">
        <v>314</v>
      </c>
      <c r="AR36" s="677"/>
      <c r="AS36" s="677"/>
      <c r="AT36" s="677"/>
      <c r="AU36" s="677"/>
      <c r="AV36" s="677"/>
      <c r="AW36" s="677"/>
      <c r="AX36" s="677"/>
      <c r="AY36" s="678"/>
      <c r="AZ36" s="599">
        <v>978292</v>
      </c>
      <c r="BA36" s="600"/>
      <c r="BB36" s="600"/>
      <c r="BC36" s="600"/>
      <c r="BD36" s="600"/>
      <c r="BE36" s="600"/>
      <c r="BF36" s="672"/>
      <c r="BG36" s="596" t="s">
        <v>315</v>
      </c>
      <c r="BH36" s="597"/>
      <c r="BI36" s="597"/>
      <c r="BJ36" s="597"/>
      <c r="BK36" s="597"/>
      <c r="BL36" s="597"/>
      <c r="BM36" s="597"/>
      <c r="BN36" s="597"/>
      <c r="BO36" s="597"/>
      <c r="BP36" s="597"/>
      <c r="BQ36" s="597"/>
      <c r="BR36" s="597"/>
      <c r="BS36" s="597"/>
      <c r="BT36" s="597"/>
      <c r="BU36" s="598"/>
      <c r="BV36" s="599">
        <v>45281</v>
      </c>
      <c r="BW36" s="600"/>
      <c r="BX36" s="600"/>
      <c r="BY36" s="600"/>
      <c r="BZ36" s="600"/>
      <c r="CA36" s="600"/>
      <c r="CB36" s="672"/>
      <c r="CD36" s="607" t="s">
        <v>316</v>
      </c>
      <c r="CE36" s="608"/>
      <c r="CF36" s="608"/>
      <c r="CG36" s="608"/>
      <c r="CH36" s="608"/>
      <c r="CI36" s="608"/>
      <c r="CJ36" s="608"/>
      <c r="CK36" s="608"/>
      <c r="CL36" s="608"/>
      <c r="CM36" s="608"/>
      <c r="CN36" s="608"/>
      <c r="CO36" s="608"/>
      <c r="CP36" s="608"/>
      <c r="CQ36" s="609"/>
      <c r="CR36" s="610">
        <v>1712320</v>
      </c>
      <c r="CS36" s="611"/>
      <c r="CT36" s="611"/>
      <c r="CU36" s="611"/>
      <c r="CV36" s="611"/>
      <c r="CW36" s="611"/>
      <c r="CX36" s="611"/>
      <c r="CY36" s="612"/>
      <c r="CZ36" s="615">
        <v>18.399999999999999</v>
      </c>
      <c r="DA36" s="640"/>
      <c r="DB36" s="640"/>
      <c r="DC36" s="645"/>
      <c r="DD36" s="619">
        <v>951584</v>
      </c>
      <c r="DE36" s="611"/>
      <c r="DF36" s="611"/>
      <c r="DG36" s="611"/>
      <c r="DH36" s="611"/>
      <c r="DI36" s="611"/>
      <c r="DJ36" s="611"/>
      <c r="DK36" s="612"/>
      <c r="DL36" s="619">
        <v>796130</v>
      </c>
      <c r="DM36" s="611"/>
      <c r="DN36" s="611"/>
      <c r="DO36" s="611"/>
      <c r="DP36" s="611"/>
      <c r="DQ36" s="611"/>
      <c r="DR36" s="611"/>
      <c r="DS36" s="611"/>
      <c r="DT36" s="611"/>
      <c r="DU36" s="611"/>
      <c r="DV36" s="612"/>
      <c r="DW36" s="615">
        <v>15.1</v>
      </c>
      <c r="DX36" s="640"/>
      <c r="DY36" s="640"/>
      <c r="DZ36" s="640"/>
      <c r="EA36" s="640"/>
      <c r="EB36" s="640"/>
      <c r="EC36" s="641"/>
    </row>
    <row r="37" spans="2:133" ht="11.25" customHeight="1" x14ac:dyDescent="0.2">
      <c r="B37" s="607" t="s">
        <v>317</v>
      </c>
      <c r="C37" s="608"/>
      <c r="D37" s="608"/>
      <c r="E37" s="608"/>
      <c r="F37" s="608"/>
      <c r="G37" s="608"/>
      <c r="H37" s="608"/>
      <c r="I37" s="608"/>
      <c r="J37" s="608"/>
      <c r="K37" s="608"/>
      <c r="L37" s="608"/>
      <c r="M37" s="608"/>
      <c r="N37" s="608"/>
      <c r="O37" s="608"/>
      <c r="P37" s="608"/>
      <c r="Q37" s="609"/>
      <c r="R37" s="610">
        <v>174962</v>
      </c>
      <c r="S37" s="611"/>
      <c r="T37" s="611"/>
      <c r="U37" s="611"/>
      <c r="V37" s="611"/>
      <c r="W37" s="611"/>
      <c r="X37" s="611"/>
      <c r="Y37" s="612"/>
      <c r="Z37" s="613">
        <v>1.8</v>
      </c>
      <c r="AA37" s="613"/>
      <c r="AB37" s="613"/>
      <c r="AC37" s="613"/>
      <c r="AD37" s="614">
        <v>3098</v>
      </c>
      <c r="AE37" s="614"/>
      <c r="AF37" s="614"/>
      <c r="AG37" s="614"/>
      <c r="AH37" s="614"/>
      <c r="AI37" s="614"/>
      <c r="AJ37" s="614"/>
      <c r="AK37" s="614"/>
      <c r="AL37" s="615">
        <v>0.1</v>
      </c>
      <c r="AM37" s="616"/>
      <c r="AN37" s="616"/>
      <c r="AO37" s="617"/>
      <c r="AQ37" s="673" t="s">
        <v>318</v>
      </c>
      <c r="AR37" s="674"/>
      <c r="AS37" s="674"/>
      <c r="AT37" s="674"/>
      <c r="AU37" s="674"/>
      <c r="AV37" s="674"/>
      <c r="AW37" s="674"/>
      <c r="AX37" s="674"/>
      <c r="AY37" s="675"/>
      <c r="AZ37" s="610">
        <v>153746</v>
      </c>
      <c r="BA37" s="611"/>
      <c r="BB37" s="611"/>
      <c r="BC37" s="611"/>
      <c r="BD37" s="643"/>
      <c r="BE37" s="643"/>
      <c r="BF37" s="656"/>
      <c r="BG37" s="607" t="s">
        <v>319</v>
      </c>
      <c r="BH37" s="608"/>
      <c r="BI37" s="608"/>
      <c r="BJ37" s="608"/>
      <c r="BK37" s="608"/>
      <c r="BL37" s="608"/>
      <c r="BM37" s="608"/>
      <c r="BN37" s="608"/>
      <c r="BO37" s="608"/>
      <c r="BP37" s="608"/>
      <c r="BQ37" s="608"/>
      <c r="BR37" s="608"/>
      <c r="BS37" s="608"/>
      <c r="BT37" s="608"/>
      <c r="BU37" s="609"/>
      <c r="BV37" s="610">
        <v>16813</v>
      </c>
      <c r="BW37" s="611"/>
      <c r="BX37" s="611"/>
      <c r="BY37" s="611"/>
      <c r="BZ37" s="611"/>
      <c r="CA37" s="611"/>
      <c r="CB37" s="620"/>
      <c r="CD37" s="607" t="s">
        <v>320</v>
      </c>
      <c r="CE37" s="608"/>
      <c r="CF37" s="608"/>
      <c r="CG37" s="608"/>
      <c r="CH37" s="608"/>
      <c r="CI37" s="608"/>
      <c r="CJ37" s="608"/>
      <c r="CK37" s="608"/>
      <c r="CL37" s="608"/>
      <c r="CM37" s="608"/>
      <c r="CN37" s="608"/>
      <c r="CO37" s="608"/>
      <c r="CP37" s="608"/>
      <c r="CQ37" s="609"/>
      <c r="CR37" s="610">
        <v>430542</v>
      </c>
      <c r="CS37" s="643"/>
      <c r="CT37" s="643"/>
      <c r="CU37" s="643"/>
      <c r="CV37" s="643"/>
      <c r="CW37" s="643"/>
      <c r="CX37" s="643"/>
      <c r="CY37" s="644"/>
      <c r="CZ37" s="615">
        <v>4.5999999999999996</v>
      </c>
      <c r="DA37" s="640"/>
      <c r="DB37" s="640"/>
      <c r="DC37" s="645"/>
      <c r="DD37" s="619">
        <v>418165</v>
      </c>
      <c r="DE37" s="643"/>
      <c r="DF37" s="643"/>
      <c r="DG37" s="643"/>
      <c r="DH37" s="643"/>
      <c r="DI37" s="643"/>
      <c r="DJ37" s="643"/>
      <c r="DK37" s="644"/>
      <c r="DL37" s="619">
        <v>407364</v>
      </c>
      <c r="DM37" s="643"/>
      <c r="DN37" s="643"/>
      <c r="DO37" s="643"/>
      <c r="DP37" s="643"/>
      <c r="DQ37" s="643"/>
      <c r="DR37" s="643"/>
      <c r="DS37" s="643"/>
      <c r="DT37" s="643"/>
      <c r="DU37" s="643"/>
      <c r="DV37" s="644"/>
      <c r="DW37" s="615">
        <v>7.7</v>
      </c>
      <c r="DX37" s="640"/>
      <c r="DY37" s="640"/>
      <c r="DZ37" s="640"/>
      <c r="EA37" s="640"/>
      <c r="EB37" s="640"/>
      <c r="EC37" s="641"/>
    </row>
    <row r="38" spans="2:133" ht="11.25" customHeight="1" x14ac:dyDescent="0.2">
      <c r="B38" s="607" t="s">
        <v>321</v>
      </c>
      <c r="C38" s="608"/>
      <c r="D38" s="608"/>
      <c r="E38" s="608"/>
      <c r="F38" s="608"/>
      <c r="G38" s="608"/>
      <c r="H38" s="608"/>
      <c r="I38" s="608"/>
      <c r="J38" s="608"/>
      <c r="K38" s="608"/>
      <c r="L38" s="608"/>
      <c r="M38" s="608"/>
      <c r="N38" s="608"/>
      <c r="O38" s="608"/>
      <c r="P38" s="608"/>
      <c r="Q38" s="609"/>
      <c r="R38" s="610">
        <v>389193</v>
      </c>
      <c r="S38" s="611"/>
      <c r="T38" s="611"/>
      <c r="U38" s="611"/>
      <c r="V38" s="611"/>
      <c r="W38" s="611"/>
      <c r="X38" s="611"/>
      <c r="Y38" s="612"/>
      <c r="Z38" s="613">
        <v>3.9</v>
      </c>
      <c r="AA38" s="613"/>
      <c r="AB38" s="613"/>
      <c r="AC38" s="613"/>
      <c r="AD38" s="614" t="s">
        <v>122</v>
      </c>
      <c r="AE38" s="614"/>
      <c r="AF38" s="614"/>
      <c r="AG38" s="614"/>
      <c r="AH38" s="614"/>
      <c r="AI38" s="614"/>
      <c r="AJ38" s="614"/>
      <c r="AK38" s="614"/>
      <c r="AL38" s="615" t="s">
        <v>122</v>
      </c>
      <c r="AM38" s="616"/>
      <c r="AN38" s="616"/>
      <c r="AO38" s="617"/>
      <c r="AQ38" s="673" t="s">
        <v>322</v>
      </c>
      <c r="AR38" s="674"/>
      <c r="AS38" s="674"/>
      <c r="AT38" s="674"/>
      <c r="AU38" s="674"/>
      <c r="AV38" s="674"/>
      <c r="AW38" s="674"/>
      <c r="AX38" s="674"/>
      <c r="AY38" s="675"/>
      <c r="AZ38" s="610">
        <v>51100</v>
      </c>
      <c r="BA38" s="611"/>
      <c r="BB38" s="611"/>
      <c r="BC38" s="611"/>
      <c r="BD38" s="643"/>
      <c r="BE38" s="643"/>
      <c r="BF38" s="656"/>
      <c r="BG38" s="607" t="s">
        <v>323</v>
      </c>
      <c r="BH38" s="608"/>
      <c r="BI38" s="608"/>
      <c r="BJ38" s="608"/>
      <c r="BK38" s="608"/>
      <c r="BL38" s="608"/>
      <c r="BM38" s="608"/>
      <c r="BN38" s="608"/>
      <c r="BO38" s="608"/>
      <c r="BP38" s="608"/>
      <c r="BQ38" s="608"/>
      <c r="BR38" s="608"/>
      <c r="BS38" s="608"/>
      <c r="BT38" s="608"/>
      <c r="BU38" s="609"/>
      <c r="BV38" s="610">
        <v>2036</v>
      </c>
      <c r="BW38" s="611"/>
      <c r="BX38" s="611"/>
      <c r="BY38" s="611"/>
      <c r="BZ38" s="611"/>
      <c r="CA38" s="611"/>
      <c r="CB38" s="620"/>
      <c r="CD38" s="607" t="s">
        <v>324</v>
      </c>
      <c r="CE38" s="608"/>
      <c r="CF38" s="608"/>
      <c r="CG38" s="608"/>
      <c r="CH38" s="608"/>
      <c r="CI38" s="608"/>
      <c r="CJ38" s="608"/>
      <c r="CK38" s="608"/>
      <c r="CL38" s="608"/>
      <c r="CM38" s="608"/>
      <c r="CN38" s="608"/>
      <c r="CO38" s="608"/>
      <c r="CP38" s="608"/>
      <c r="CQ38" s="609"/>
      <c r="CR38" s="610">
        <v>773446</v>
      </c>
      <c r="CS38" s="611"/>
      <c r="CT38" s="611"/>
      <c r="CU38" s="611"/>
      <c r="CV38" s="611"/>
      <c r="CW38" s="611"/>
      <c r="CX38" s="611"/>
      <c r="CY38" s="612"/>
      <c r="CZ38" s="615">
        <v>8.3000000000000007</v>
      </c>
      <c r="DA38" s="640"/>
      <c r="DB38" s="640"/>
      <c r="DC38" s="645"/>
      <c r="DD38" s="619">
        <v>645020</v>
      </c>
      <c r="DE38" s="611"/>
      <c r="DF38" s="611"/>
      <c r="DG38" s="611"/>
      <c r="DH38" s="611"/>
      <c r="DI38" s="611"/>
      <c r="DJ38" s="611"/>
      <c r="DK38" s="612"/>
      <c r="DL38" s="619">
        <v>503576</v>
      </c>
      <c r="DM38" s="611"/>
      <c r="DN38" s="611"/>
      <c r="DO38" s="611"/>
      <c r="DP38" s="611"/>
      <c r="DQ38" s="611"/>
      <c r="DR38" s="611"/>
      <c r="DS38" s="611"/>
      <c r="DT38" s="611"/>
      <c r="DU38" s="611"/>
      <c r="DV38" s="612"/>
      <c r="DW38" s="615">
        <v>9.5</v>
      </c>
      <c r="DX38" s="640"/>
      <c r="DY38" s="640"/>
      <c r="DZ38" s="640"/>
      <c r="EA38" s="640"/>
      <c r="EB38" s="640"/>
      <c r="EC38" s="641"/>
    </row>
    <row r="39" spans="2:133" ht="11.25" customHeight="1" x14ac:dyDescent="0.2">
      <c r="B39" s="607" t="s">
        <v>325</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326</v>
      </c>
      <c r="AR39" s="674"/>
      <c r="AS39" s="674"/>
      <c r="AT39" s="674"/>
      <c r="AU39" s="674"/>
      <c r="AV39" s="674"/>
      <c r="AW39" s="674"/>
      <c r="AX39" s="674"/>
      <c r="AY39" s="675"/>
      <c r="AZ39" s="610" t="s">
        <v>122</v>
      </c>
      <c r="BA39" s="611"/>
      <c r="BB39" s="611"/>
      <c r="BC39" s="611"/>
      <c r="BD39" s="643"/>
      <c r="BE39" s="643"/>
      <c r="BF39" s="656"/>
      <c r="BG39" s="607" t="s">
        <v>327</v>
      </c>
      <c r="BH39" s="608"/>
      <c r="BI39" s="608"/>
      <c r="BJ39" s="608"/>
      <c r="BK39" s="608"/>
      <c r="BL39" s="608"/>
      <c r="BM39" s="608"/>
      <c r="BN39" s="608"/>
      <c r="BO39" s="608"/>
      <c r="BP39" s="608"/>
      <c r="BQ39" s="608"/>
      <c r="BR39" s="608"/>
      <c r="BS39" s="608"/>
      <c r="BT39" s="608"/>
      <c r="BU39" s="609"/>
      <c r="BV39" s="610">
        <v>3095</v>
      </c>
      <c r="BW39" s="611"/>
      <c r="BX39" s="611"/>
      <c r="BY39" s="611"/>
      <c r="BZ39" s="611"/>
      <c r="CA39" s="611"/>
      <c r="CB39" s="620"/>
      <c r="CD39" s="607" t="s">
        <v>328</v>
      </c>
      <c r="CE39" s="608"/>
      <c r="CF39" s="608"/>
      <c r="CG39" s="608"/>
      <c r="CH39" s="608"/>
      <c r="CI39" s="608"/>
      <c r="CJ39" s="608"/>
      <c r="CK39" s="608"/>
      <c r="CL39" s="608"/>
      <c r="CM39" s="608"/>
      <c r="CN39" s="608"/>
      <c r="CO39" s="608"/>
      <c r="CP39" s="608"/>
      <c r="CQ39" s="609"/>
      <c r="CR39" s="610">
        <v>772559</v>
      </c>
      <c r="CS39" s="643"/>
      <c r="CT39" s="643"/>
      <c r="CU39" s="643"/>
      <c r="CV39" s="643"/>
      <c r="CW39" s="643"/>
      <c r="CX39" s="643"/>
      <c r="CY39" s="644"/>
      <c r="CZ39" s="615">
        <v>8.3000000000000007</v>
      </c>
      <c r="DA39" s="640"/>
      <c r="DB39" s="640"/>
      <c r="DC39" s="645"/>
      <c r="DD39" s="619">
        <v>431632</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2">
      <c r="B40" s="607" t="s">
        <v>329</v>
      </c>
      <c r="C40" s="608"/>
      <c r="D40" s="608"/>
      <c r="E40" s="608"/>
      <c r="F40" s="608"/>
      <c r="G40" s="608"/>
      <c r="H40" s="608"/>
      <c r="I40" s="608"/>
      <c r="J40" s="608"/>
      <c r="K40" s="608"/>
      <c r="L40" s="608"/>
      <c r="M40" s="608"/>
      <c r="N40" s="608"/>
      <c r="O40" s="608"/>
      <c r="P40" s="608"/>
      <c r="Q40" s="609"/>
      <c r="R40" s="610">
        <v>13693</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330</v>
      </c>
      <c r="AR40" s="674"/>
      <c r="AS40" s="674"/>
      <c r="AT40" s="674"/>
      <c r="AU40" s="674"/>
      <c r="AV40" s="674"/>
      <c r="AW40" s="674"/>
      <c r="AX40" s="674"/>
      <c r="AY40" s="675"/>
      <c r="AZ40" s="610" t="s">
        <v>122</v>
      </c>
      <c r="BA40" s="611"/>
      <c r="BB40" s="611"/>
      <c r="BC40" s="611"/>
      <c r="BD40" s="643"/>
      <c r="BE40" s="643"/>
      <c r="BF40" s="656"/>
      <c r="BG40" s="660" t="s">
        <v>331</v>
      </c>
      <c r="BH40" s="661"/>
      <c r="BI40" s="661"/>
      <c r="BJ40" s="661"/>
      <c r="BK40" s="661"/>
      <c r="BL40" s="202"/>
      <c r="BM40" s="608" t="s">
        <v>332</v>
      </c>
      <c r="BN40" s="608"/>
      <c r="BO40" s="608"/>
      <c r="BP40" s="608"/>
      <c r="BQ40" s="608"/>
      <c r="BR40" s="608"/>
      <c r="BS40" s="608"/>
      <c r="BT40" s="608"/>
      <c r="BU40" s="609"/>
      <c r="BV40" s="610">
        <v>93</v>
      </c>
      <c r="BW40" s="611"/>
      <c r="BX40" s="611"/>
      <c r="BY40" s="611"/>
      <c r="BZ40" s="611"/>
      <c r="CA40" s="611"/>
      <c r="CB40" s="620"/>
      <c r="CD40" s="607" t="s">
        <v>333</v>
      </c>
      <c r="CE40" s="608"/>
      <c r="CF40" s="608"/>
      <c r="CG40" s="608"/>
      <c r="CH40" s="608"/>
      <c r="CI40" s="608"/>
      <c r="CJ40" s="608"/>
      <c r="CK40" s="608"/>
      <c r="CL40" s="608"/>
      <c r="CM40" s="608"/>
      <c r="CN40" s="608"/>
      <c r="CO40" s="608"/>
      <c r="CP40" s="608"/>
      <c r="CQ40" s="609"/>
      <c r="CR40" s="610">
        <v>26000</v>
      </c>
      <c r="CS40" s="611"/>
      <c r="CT40" s="611"/>
      <c r="CU40" s="611"/>
      <c r="CV40" s="611"/>
      <c r="CW40" s="611"/>
      <c r="CX40" s="611"/>
      <c r="CY40" s="612"/>
      <c r="CZ40" s="615">
        <v>0.3</v>
      </c>
      <c r="DA40" s="640"/>
      <c r="DB40" s="640"/>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334</v>
      </c>
      <c r="C41" s="632"/>
      <c r="D41" s="632"/>
      <c r="E41" s="632"/>
      <c r="F41" s="632"/>
      <c r="G41" s="632"/>
      <c r="H41" s="632"/>
      <c r="I41" s="632"/>
      <c r="J41" s="632"/>
      <c r="K41" s="632"/>
      <c r="L41" s="632"/>
      <c r="M41" s="632"/>
      <c r="N41" s="632"/>
      <c r="O41" s="632"/>
      <c r="P41" s="632"/>
      <c r="Q41" s="633"/>
      <c r="R41" s="682">
        <v>9860119</v>
      </c>
      <c r="S41" s="683"/>
      <c r="T41" s="683"/>
      <c r="U41" s="683"/>
      <c r="V41" s="683"/>
      <c r="W41" s="683"/>
      <c r="X41" s="683"/>
      <c r="Y41" s="687"/>
      <c r="Z41" s="688">
        <v>100</v>
      </c>
      <c r="AA41" s="688"/>
      <c r="AB41" s="688"/>
      <c r="AC41" s="688"/>
      <c r="AD41" s="689">
        <v>5264631</v>
      </c>
      <c r="AE41" s="689"/>
      <c r="AF41" s="689"/>
      <c r="AG41" s="689"/>
      <c r="AH41" s="689"/>
      <c r="AI41" s="689"/>
      <c r="AJ41" s="689"/>
      <c r="AK41" s="689"/>
      <c r="AL41" s="690">
        <v>100</v>
      </c>
      <c r="AM41" s="670"/>
      <c r="AN41" s="670"/>
      <c r="AO41" s="691"/>
      <c r="AQ41" s="673" t="s">
        <v>335</v>
      </c>
      <c r="AR41" s="674"/>
      <c r="AS41" s="674"/>
      <c r="AT41" s="674"/>
      <c r="AU41" s="674"/>
      <c r="AV41" s="674"/>
      <c r="AW41" s="674"/>
      <c r="AX41" s="674"/>
      <c r="AY41" s="675"/>
      <c r="AZ41" s="610">
        <v>171370</v>
      </c>
      <c r="BA41" s="611"/>
      <c r="BB41" s="611"/>
      <c r="BC41" s="611"/>
      <c r="BD41" s="643"/>
      <c r="BE41" s="643"/>
      <c r="BF41" s="656"/>
      <c r="BG41" s="660"/>
      <c r="BH41" s="661"/>
      <c r="BI41" s="661"/>
      <c r="BJ41" s="661"/>
      <c r="BK41" s="661"/>
      <c r="BL41" s="202"/>
      <c r="BM41" s="608" t="s">
        <v>336</v>
      </c>
      <c r="BN41" s="608"/>
      <c r="BO41" s="608"/>
      <c r="BP41" s="608"/>
      <c r="BQ41" s="608"/>
      <c r="BR41" s="608"/>
      <c r="BS41" s="608"/>
      <c r="BT41" s="608"/>
      <c r="BU41" s="609"/>
      <c r="BV41" s="610">
        <v>1</v>
      </c>
      <c r="BW41" s="611"/>
      <c r="BX41" s="611"/>
      <c r="BY41" s="611"/>
      <c r="BZ41" s="611"/>
      <c r="CA41" s="611"/>
      <c r="CB41" s="620"/>
      <c r="CD41" s="607" t="s">
        <v>337</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338</v>
      </c>
      <c r="AR42" s="680"/>
      <c r="AS42" s="680"/>
      <c r="AT42" s="680"/>
      <c r="AU42" s="680"/>
      <c r="AV42" s="680"/>
      <c r="AW42" s="680"/>
      <c r="AX42" s="680"/>
      <c r="AY42" s="681"/>
      <c r="AZ42" s="682">
        <v>602076</v>
      </c>
      <c r="BA42" s="683"/>
      <c r="BB42" s="683"/>
      <c r="BC42" s="683"/>
      <c r="BD42" s="669"/>
      <c r="BE42" s="669"/>
      <c r="BF42" s="671"/>
      <c r="BG42" s="662"/>
      <c r="BH42" s="663"/>
      <c r="BI42" s="663"/>
      <c r="BJ42" s="663"/>
      <c r="BK42" s="663"/>
      <c r="BL42" s="203"/>
      <c r="BM42" s="632" t="s">
        <v>339</v>
      </c>
      <c r="BN42" s="632"/>
      <c r="BO42" s="632"/>
      <c r="BP42" s="632"/>
      <c r="BQ42" s="632"/>
      <c r="BR42" s="632"/>
      <c r="BS42" s="632"/>
      <c r="BT42" s="632"/>
      <c r="BU42" s="633"/>
      <c r="BV42" s="682">
        <v>381</v>
      </c>
      <c r="BW42" s="683"/>
      <c r="BX42" s="683"/>
      <c r="BY42" s="683"/>
      <c r="BZ42" s="683"/>
      <c r="CA42" s="683"/>
      <c r="CB42" s="692"/>
      <c r="CD42" s="607" t="s">
        <v>340</v>
      </c>
      <c r="CE42" s="608"/>
      <c r="CF42" s="608"/>
      <c r="CG42" s="608"/>
      <c r="CH42" s="608"/>
      <c r="CI42" s="608"/>
      <c r="CJ42" s="608"/>
      <c r="CK42" s="608"/>
      <c r="CL42" s="608"/>
      <c r="CM42" s="608"/>
      <c r="CN42" s="608"/>
      <c r="CO42" s="608"/>
      <c r="CP42" s="608"/>
      <c r="CQ42" s="609"/>
      <c r="CR42" s="610">
        <v>960912</v>
      </c>
      <c r="CS42" s="643"/>
      <c r="CT42" s="643"/>
      <c r="CU42" s="643"/>
      <c r="CV42" s="643"/>
      <c r="CW42" s="643"/>
      <c r="CX42" s="643"/>
      <c r="CY42" s="644"/>
      <c r="CZ42" s="615">
        <v>10.3</v>
      </c>
      <c r="DA42" s="640"/>
      <c r="DB42" s="640"/>
      <c r="DC42" s="645"/>
      <c r="DD42" s="619">
        <v>331085</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341</v>
      </c>
      <c r="CD43" s="607" t="s">
        <v>342</v>
      </c>
      <c r="CE43" s="608"/>
      <c r="CF43" s="608"/>
      <c r="CG43" s="608"/>
      <c r="CH43" s="608"/>
      <c r="CI43" s="608"/>
      <c r="CJ43" s="608"/>
      <c r="CK43" s="608"/>
      <c r="CL43" s="608"/>
      <c r="CM43" s="608"/>
      <c r="CN43" s="608"/>
      <c r="CO43" s="608"/>
      <c r="CP43" s="608"/>
      <c r="CQ43" s="609"/>
      <c r="CR43" s="610">
        <v>54720</v>
      </c>
      <c r="CS43" s="643"/>
      <c r="CT43" s="643"/>
      <c r="CU43" s="643"/>
      <c r="CV43" s="643"/>
      <c r="CW43" s="643"/>
      <c r="CX43" s="643"/>
      <c r="CY43" s="644"/>
      <c r="CZ43" s="615">
        <v>0.6</v>
      </c>
      <c r="DA43" s="640"/>
      <c r="DB43" s="640"/>
      <c r="DC43" s="645"/>
      <c r="DD43" s="619">
        <v>54720</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291</v>
      </c>
      <c r="CE44" s="649"/>
      <c r="CF44" s="607" t="s">
        <v>344</v>
      </c>
      <c r="CG44" s="608"/>
      <c r="CH44" s="608"/>
      <c r="CI44" s="608"/>
      <c r="CJ44" s="608"/>
      <c r="CK44" s="608"/>
      <c r="CL44" s="608"/>
      <c r="CM44" s="608"/>
      <c r="CN44" s="608"/>
      <c r="CO44" s="608"/>
      <c r="CP44" s="608"/>
      <c r="CQ44" s="609"/>
      <c r="CR44" s="610">
        <v>958080</v>
      </c>
      <c r="CS44" s="611"/>
      <c r="CT44" s="611"/>
      <c r="CU44" s="611"/>
      <c r="CV44" s="611"/>
      <c r="CW44" s="611"/>
      <c r="CX44" s="611"/>
      <c r="CY44" s="612"/>
      <c r="CZ44" s="615">
        <v>10.3</v>
      </c>
      <c r="DA44" s="616"/>
      <c r="DB44" s="616"/>
      <c r="DC44" s="622"/>
      <c r="DD44" s="619">
        <v>329245</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346</v>
      </c>
      <c r="CG45" s="608"/>
      <c r="CH45" s="608"/>
      <c r="CI45" s="608"/>
      <c r="CJ45" s="608"/>
      <c r="CK45" s="608"/>
      <c r="CL45" s="608"/>
      <c r="CM45" s="608"/>
      <c r="CN45" s="608"/>
      <c r="CO45" s="608"/>
      <c r="CP45" s="608"/>
      <c r="CQ45" s="609"/>
      <c r="CR45" s="610">
        <v>316067</v>
      </c>
      <c r="CS45" s="643"/>
      <c r="CT45" s="643"/>
      <c r="CU45" s="643"/>
      <c r="CV45" s="643"/>
      <c r="CW45" s="643"/>
      <c r="CX45" s="643"/>
      <c r="CY45" s="644"/>
      <c r="CZ45" s="615">
        <v>3.4</v>
      </c>
      <c r="DA45" s="640"/>
      <c r="DB45" s="640"/>
      <c r="DC45" s="645"/>
      <c r="DD45" s="619">
        <v>45019</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347</v>
      </c>
      <c r="CG46" s="608"/>
      <c r="CH46" s="608"/>
      <c r="CI46" s="608"/>
      <c r="CJ46" s="608"/>
      <c r="CK46" s="608"/>
      <c r="CL46" s="608"/>
      <c r="CM46" s="608"/>
      <c r="CN46" s="608"/>
      <c r="CO46" s="608"/>
      <c r="CP46" s="608"/>
      <c r="CQ46" s="609"/>
      <c r="CR46" s="610">
        <v>636755</v>
      </c>
      <c r="CS46" s="611"/>
      <c r="CT46" s="611"/>
      <c r="CU46" s="611"/>
      <c r="CV46" s="611"/>
      <c r="CW46" s="611"/>
      <c r="CX46" s="611"/>
      <c r="CY46" s="612"/>
      <c r="CZ46" s="615">
        <v>6.9</v>
      </c>
      <c r="DA46" s="616"/>
      <c r="DB46" s="616"/>
      <c r="DC46" s="622"/>
      <c r="DD46" s="619">
        <v>279968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348</v>
      </c>
      <c r="CG47" s="608"/>
      <c r="CH47" s="608"/>
      <c r="CI47" s="608"/>
      <c r="CJ47" s="608"/>
      <c r="CK47" s="608"/>
      <c r="CL47" s="608"/>
      <c r="CM47" s="608"/>
      <c r="CN47" s="608"/>
      <c r="CO47" s="608"/>
      <c r="CP47" s="608"/>
      <c r="CQ47" s="609"/>
      <c r="CR47" s="610">
        <v>2832</v>
      </c>
      <c r="CS47" s="643"/>
      <c r="CT47" s="643"/>
      <c r="CU47" s="643"/>
      <c r="CV47" s="643"/>
      <c r="CW47" s="643"/>
      <c r="CX47" s="643"/>
      <c r="CY47" s="644"/>
      <c r="CZ47" s="615">
        <v>0</v>
      </c>
      <c r="DA47" s="640"/>
      <c r="DB47" s="640"/>
      <c r="DC47" s="645"/>
      <c r="DD47" s="619">
        <v>1840</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2"/>
      <c r="CE48" s="653"/>
      <c r="CF48" s="607" t="s">
        <v>349</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350</v>
      </c>
      <c r="CE49" s="632"/>
      <c r="CF49" s="632"/>
      <c r="CG49" s="632"/>
      <c r="CH49" s="632"/>
      <c r="CI49" s="632"/>
      <c r="CJ49" s="632"/>
      <c r="CK49" s="632"/>
      <c r="CL49" s="632"/>
      <c r="CM49" s="632"/>
      <c r="CN49" s="632"/>
      <c r="CO49" s="632"/>
      <c r="CP49" s="632"/>
      <c r="CQ49" s="633"/>
      <c r="CR49" s="682">
        <v>9287602</v>
      </c>
      <c r="CS49" s="669"/>
      <c r="CT49" s="669"/>
      <c r="CU49" s="669"/>
      <c r="CV49" s="669"/>
      <c r="CW49" s="669"/>
      <c r="CX49" s="669"/>
      <c r="CY49" s="698"/>
      <c r="CZ49" s="690">
        <v>100</v>
      </c>
      <c r="DA49" s="699"/>
      <c r="DB49" s="699"/>
      <c r="DC49" s="700"/>
      <c r="DD49" s="701">
        <v>6250673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RO5iZR0F4xpcOULun/PnnEbRCWRoGZ2aWzvzmnlDAxxEV9HSORKBXxKJ/jANnQatEa/H1+LGsAR9hHy9U92voQ==" saltValue="V8+cUdWgiM4pRS1FUP8As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6" zoomScale="70" zoomScaleNormal="25" zoomScaleSheetLayoutView="70" workbookViewId="0">
      <selection activeCell="AU8" sqref="AU8:AY8"/>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352</v>
      </c>
      <c r="DK2" s="710"/>
      <c r="DL2" s="710"/>
      <c r="DM2" s="710"/>
      <c r="DN2" s="710"/>
      <c r="DO2" s="711"/>
      <c r="DP2" s="210"/>
      <c r="DQ2" s="709" t="s">
        <v>353</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14"/>
      <c r="BA5" s="214"/>
      <c r="BB5" s="214"/>
      <c r="BC5" s="214"/>
      <c r="BD5" s="214"/>
      <c r="BE5" s="215"/>
      <c r="BF5" s="215"/>
      <c r="BG5" s="215"/>
      <c r="BH5" s="215"/>
      <c r="BI5" s="215"/>
      <c r="BJ5" s="215"/>
      <c r="BK5" s="215"/>
      <c r="BL5" s="215"/>
      <c r="BM5" s="215"/>
      <c r="BN5" s="215"/>
      <c r="BO5" s="215"/>
      <c r="BP5" s="215"/>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50" t="s">
        <v>370</v>
      </c>
      <c r="DH5" s="751"/>
      <c r="DI5" s="751"/>
      <c r="DJ5" s="751"/>
      <c r="DK5" s="752"/>
      <c r="DL5" s="750" t="s">
        <v>371</v>
      </c>
      <c r="DM5" s="751"/>
      <c r="DN5" s="751"/>
      <c r="DO5" s="751"/>
      <c r="DP5" s="752"/>
      <c r="DQ5" s="720" t="s">
        <v>372</v>
      </c>
      <c r="DR5" s="721"/>
      <c r="DS5" s="721"/>
      <c r="DT5" s="721"/>
      <c r="DU5" s="722"/>
      <c r="DV5" s="720" t="s">
        <v>363</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373</v>
      </c>
      <c r="C7" s="737"/>
      <c r="D7" s="737"/>
      <c r="E7" s="737"/>
      <c r="F7" s="737"/>
      <c r="G7" s="737"/>
      <c r="H7" s="737"/>
      <c r="I7" s="737"/>
      <c r="J7" s="737"/>
      <c r="K7" s="737"/>
      <c r="L7" s="737"/>
      <c r="M7" s="737"/>
      <c r="N7" s="737"/>
      <c r="O7" s="737"/>
      <c r="P7" s="738"/>
      <c r="Q7" s="739">
        <v>9792</v>
      </c>
      <c r="R7" s="740"/>
      <c r="S7" s="740"/>
      <c r="T7" s="740"/>
      <c r="U7" s="740"/>
      <c r="V7" s="740">
        <v>9219</v>
      </c>
      <c r="W7" s="740"/>
      <c r="X7" s="740"/>
      <c r="Y7" s="740"/>
      <c r="Z7" s="740"/>
      <c r="AA7" s="740">
        <v>573</v>
      </c>
      <c r="AB7" s="740"/>
      <c r="AC7" s="740"/>
      <c r="AD7" s="740"/>
      <c r="AE7" s="741"/>
      <c r="AF7" s="742">
        <v>557</v>
      </c>
      <c r="AG7" s="743"/>
      <c r="AH7" s="743"/>
      <c r="AI7" s="743"/>
      <c r="AJ7" s="744"/>
      <c r="AK7" s="745" t="s">
        <v>543</v>
      </c>
      <c r="AL7" s="746"/>
      <c r="AM7" s="746"/>
      <c r="AN7" s="746"/>
      <c r="AO7" s="746"/>
      <c r="AP7" s="746">
        <v>4766</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553</v>
      </c>
      <c r="BT7" s="734"/>
      <c r="BU7" s="734"/>
      <c r="BV7" s="734"/>
      <c r="BW7" s="734"/>
      <c r="BX7" s="734"/>
      <c r="BY7" s="734"/>
      <c r="BZ7" s="734"/>
      <c r="CA7" s="734"/>
      <c r="CB7" s="734"/>
      <c r="CC7" s="734"/>
      <c r="CD7" s="734"/>
      <c r="CE7" s="734"/>
      <c r="CF7" s="734"/>
      <c r="CG7" s="749"/>
      <c r="CH7" s="730">
        <v>2</v>
      </c>
      <c r="CI7" s="731"/>
      <c r="CJ7" s="731"/>
      <c r="CK7" s="731"/>
      <c r="CL7" s="732"/>
      <c r="CM7" s="730">
        <v>82</v>
      </c>
      <c r="CN7" s="731"/>
      <c r="CO7" s="731"/>
      <c r="CP7" s="731"/>
      <c r="CQ7" s="732"/>
      <c r="CR7" s="730">
        <v>12</v>
      </c>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2">
      <c r="A8" s="221">
        <v>2</v>
      </c>
      <c r="B8" s="767" t="s">
        <v>374</v>
      </c>
      <c r="C8" s="768"/>
      <c r="D8" s="768"/>
      <c r="E8" s="768"/>
      <c r="F8" s="768"/>
      <c r="G8" s="768"/>
      <c r="H8" s="768"/>
      <c r="I8" s="768"/>
      <c r="J8" s="768"/>
      <c r="K8" s="768"/>
      <c r="L8" s="768"/>
      <c r="M8" s="768"/>
      <c r="N8" s="768"/>
      <c r="O8" s="768"/>
      <c r="P8" s="769"/>
      <c r="Q8" s="770">
        <v>178</v>
      </c>
      <c r="R8" s="771"/>
      <c r="S8" s="771"/>
      <c r="T8" s="771"/>
      <c r="U8" s="771"/>
      <c r="V8" s="771">
        <v>178</v>
      </c>
      <c r="W8" s="771"/>
      <c r="X8" s="771"/>
      <c r="Y8" s="771"/>
      <c r="Z8" s="771"/>
      <c r="AA8" s="771" t="s">
        <v>543</v>
      </c>
      <c r="AB8" s="771"/>
      <c r="AC8" s="771"/>
      <c r="AD8" s="771"/>
      <c r="AE8" s="772"/>
      <c r="AF8" s="773" t="s">
        <v>122</v>
      </c>
      <c r="AG8" s="774"/>
      <c r="AH8" s="774"/>
      <c r="AI8" s="774"/>
      <c r="AJ8" s="775"/>
      <c r="AK8" s="756">
        <v>109</v>
      </c>
      <c r="AL8" s="757"/>
      <c r="AM8" s="757"/>
      <c r="AN8" s="757"/>
      <c r="AO8" s="757"/>
      <c r="AP8" s="757">
        <v>397</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376</v>
      </c>
      <c r="B23" s="776" t="s">
        <v>377</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557</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356</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363</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388</v>
      </c>
      <c r="C28" s="737"/>
      <c r="D28" s="737"/>
      <c r="E28" s="737"/>
      <c r="F28" s="737"/>
      <c r="G28" s="737"/>
      <c r="H28" s="737"/>
      <c r="I28" s="737"/>
      <c r="J28" s="737"/>
      <c r="K28" s="737"/>
      <c r="L28" s="737"/>
      <c r="M28" s="737"/>
      <c r="N28" s="737"/>
      <c r="O28" s="737"/>
      <c r="P28" s="738"/>
      <c r="Q28" s="809">
        <v>1720</v>
      </c>
      <c r="R28" s="810"/>
      <c r="S28" s="810"/>
      <c r="T28" s="810"/>
      <c r="U28" s="810"/>
      <c r="V28" s="810">
        <v>1674</v>
      </c>
      <c r="W28" s="810"/>
      <c r="X28" s="810"/>
      <c r="Y28" s="810"/>
      <c r="Z28" s="810"/>
      <c r="AA28" s="810">
        <v>46</v>
      </c>
      <c r="AB28" s="810"/>
      <c r="AC28" s="810"/>
      <c r="AD28" s="810"/>
      <c r="AE28" s="811"/>
      <c r="AF28" s="812">
        <v>41</v>
      </c>
      <c r="AG28" s="810"/>
      <c r="AH28" s="810"/>
      <c r="AI28" s="810"/>
      <c r="AJ28" s="813"/>
      <c r="AK28" s="814">
        <v>171</v>
      </c>
      <c r="AL28" s="815"/>
      <c r="AM28" s="815"/>
      <c r="AN28" s="815"/>
      <c r="AO28" s="815"/>
      <c r="AP28" s="815" t="s">
        <v>543</v>
      </c>
      <c r="AQ28" s="815"/>
      <c r="AR28" s="815"/>
      <c r="AS28" s="815"/>
      <c r="AT28" s="815"/>
      <c r="AU28" s="815" t="s">
        <v>543</v>
      </c>
      <c r="AV28" s="815"/>
      <c r="AW28" s="815"/>
      <c r="AX28" s="815"/>
      <c r="AY28" s="815"/>
      <c r="AZ28" s="816" t="s">
        <v>543</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389</v>
      </c>
      <c r="C29" s="768"/>
      <c r="D29" s="768"/>
      <c r="E29" s="768"/>
      <c r="F29" s="768"/>
      <c r="G29" s="768"/>
      <c r="H29" s="768"/>
      <c r="I29" s="768"/>
      <c r="J29" s="768"/>
      <c r="K29" s="768"/>
      <c r="L29" s="768"/>
      <c r="M29" s="768"/>
      <c r="N29" s="768"/>
      <c r="O29" s="768"/>
      <c r="P29" s="769"/>
      <c r="Q29" s="770">
        <v>2320</v>
      </c>
      <c r="R29" s="771"/>
      <c r="S29" s="771"/>
      <c r="T29" s="771"/>
      <c r="U29" s="771"/>
      <c r="V29" s="771">
        <v>2213</v>
      </c>
      <c r="W29" s="771"/>
      <c r="X29" s="771"/>
      <c r="Y29" s="771"/>
      <c r="Z29" s="771"/>
      <c r="AA29" s="771">
        <v>107</v>
      </c>
      <c r="AB29" s="771"/>
      <c r="AC29" s="771"/>
      <c r="AD29" s="771"/>
      <c r="AE29" s="772"/>
      <c r="AF29" s="773">
        <v>107</v>
      </c>
      <c r="AG29" s="774"/>
      <c r="AH29" s="774"/>
      <c r="AI29" s="774"/>
      <c r="AJ29" s="775"/>
      <c r="AK29" s="821">
        <v>338</v>
      </c>
      <c r="AL29" s="817"/>
      <c r="AM29" s="817"/>
      <c r="AN29" s="817"/>
      <c r="AO29" s="817"/>
      <c r="AP29" s="817" t="s">
        <v>543</v>
      </c>
      <c r="AQ29" s="817"/>
      <c r="AR29" s="817"/>
      <c r="AS29" s="817"/>
      <c r="AT29" s="817"/>
      <c r="AU29" s="817" t="s">
        <v>543</v>
      </c>
      <c r="AV29" s="817"/>
      <c r="AW29" s="817"/>
      <c r="AX29" s="817"/>
      <c r="AY29" s="817"/>
      <c r="AZ29" s="818" t="s">
        <v>543</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390</v>
      </c>
      <c r="C30" s="768"/>
      <c r="D30" s="768"/>
      <c r="E30" s="768"/>
      <c r="F30" s="768"/>
      <c r="G30" s="768"/>
      <c r="H30" s="768"/>
      <c r="I30" s="768"/>
      <c r="J30" s="768"/>
      <c r="K30" s="768"/>
      <c r="L30" s="768"/>
      <c r="M30" s="768"/>
      <c r="N30" s="768"/>
      <c r="O30" s="768"/>
      <c r="P30" s="769"/>
      <c r="Q30" s="770">
        <v>227</v>
      </c>
      <c r="R30" s="771"/>
      <c r="S30" s="771"/>
      <c r="T30" s="771"/>
      <c r="U30" s="771"/>
      <c r="V30" s="771">
        <v>225</v>
      </c>
      <c r="W30" s="771"/>
      <c r="X30" s="771"/>
      <c r="Y30" s="771"/>
      <c r="Z30" s="771"/>
      <c r="AA30" s="771">
        <v>2</v>
      </c>
      <c r="AB30" s="771"/>
      <c r="AC30" s="771"/>
      <c r="AD30" s="771"/>
      <c r="AE30" s="772"/>
      <c r="AF30" s="773">
        <v>2</v>
      </c>
      <c r="AG30" s="774"/>
      <c r="AH30" s="774"/>
      <c r="AI30" s="774"/>
      <c r="AJ30" s="775"/>
      <c r="AK30" s="821">
        <v>64</v>
      </c>
      <c r="AL30" s="817"/>
      <c r="AM30" s="817"/>
      <c r="AN30" s="817"/>
      <c r="AO30" s="817"/>
      <c r="AP30" s="817" t="s">
        <v>543</v>
      </c>
      <c r="AQ30" s="817"/>
      <c r="AR30" s="817"/>
      <c r="AS30" s="817"/>
      <c r="AT30" s="817"/>
      <c r="AU30" s="817" t="s">
        <v>543</v>
      </c>
      <c r="AV30" s="817"/>
      <c r="AW30" s="817"/>
      <c r="AX30" s="817"/>
      <c r="AY30" s="817"/>
      <c r="AZ30" s="818" t="s">
        <v>543</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391</v>
      </c>
      <c r="C31" s="768"/>
      <c r="D31" s="768"/>
      <c r="E31" s="768"/>
      <c r="F31" s="768"/>
      <c r="G31" s="768"/>
      <c r="H31" s="768"/>
      <c r="I31" s="768"/>
      <c r="J31" s="768"/>
      <c r="K31" s="768"/>
      <c r="L31" s="768"/>
      <c r="M31" s="768"/>
      <c r="N31" s="768"/>
      <c r="O31" s="768"/>
      <c r="P31" s="769"/>
      <c r="Q31" s="770">
        <v>446</v>
      </c>
      <c r="R31" s="771"/>
      <c r="S31" s="771"/>
      <c r="T31" s="771"/>
      <c r="U31" s="771"/>
      <c r="V31" s="771">
        <v>439</v>
      </c>
      <c r="W31" s="771"/>
      <c r="X31" s="771"/>
      <c r="Y31" s="771"/>
      <c r="Z31" s="771"/>
      <c r="AA31" s="771">
        <v>7</v>
      </c>
      <c r="AB31" s="771"/>
      <c r="AC31" s="771"/>
      <c r="AD31" s="771"/>
      <c r="AE31" s="772"/>
      <c r="AF31" s="773">
        <v>860</v>
      </c>
      <c r="AG31" s="774"/>
      <c r="AH31" s="774"/>
      <c r="AI31" s="774"/>
      <c r="AJ31" s="775"/>
      <c r="AK31" s="821">
        <v>51</v>
      </c>
      <c r="AL31" s="817"/>
      <c r="AM31" s="817"/>
      <c r="AN31" s="817"/>
      <c r="AO31" s="817"/>
      <c r="AP31" s="817">
        <v>352</v>
      </c>
      <c r="AQ31" s="817"/>
      <c r="AR31" s="817"/>
      <c r="AS31" s="817"/>
      <c r="AT31" s="817"/>
      <c r="AU31" s="817" t="s">
        <v>543</v>
      </c>
      <c r="AV31" s="817"/>
      <c r="AW31" s="817"/>
      <c r="AX31" s="817"/>
      <c r="AY31" s="817"/>
      <c r="AZ31" s="818" t="s">
        <v>543</v>
      </c>
      <c r="BA31" s="818"/>
      <c r="BB31" s="818"/>
      <c r="BC31" s="818"/>
      <c r="BD31" s="818"/>
      <c r="BE31" s="819" t="s">
        <v>392</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393</v>
      </c>
      <c r="C32" s="768"/>
      <c r="D32" s="768"/>
      <c r="E32" s="768"/>
      <c r="F32" s="768"/>
      <c r="G32" s="768"/>
      <c r="H32" s="768"/>
      <c r="I32" s="768"/>
      <c r="J32" s="768"/>
      <c r="K32" s="768"/>
      <c r="L32" s="768"/>
      <c r="M32" s="768"/>
      <c r="N32" s="768"/>
      <c r="O32" s="768"/>
      <c r="P32" s="769"/>
      <c r="Q32" s="770">
        <v>460</v>
      </c>
      <c r="R32" s="771"/>
      <c r="S32" s="771"/>
      <c r="T32" s="771"/>
      <c r="U32" s="771"/>
      <c r="V32" s="771">
        <v>437</v>
      </c>
      <c r="W32" s="771"/>
      <c r="X32" s="771"/>
      <c r="Y32" s="771"/>
      <c r="Z32" s="771"/>
      <c r="AA32" s="771">
        <v>23</v>
      </c>
      <c r="AB32" s="771"/>
      <c r="AC32" s="771"/>
      <c r="AD32" s="771"/>
      <c r="AE32" s="772"/>
      <c r="AF32" s="773">
        <v>18</v>
      </c>
      <c r="AG32" s="774"/>
      <c r="AH32" s="774"/>
      <c r="AI32" s="774"/>
      <c r="AJ32" s="775"/>
      <c r="AK32" s="821">
        <v>154</v>
      </c>
      <c r="AL32" s="817"/>
      <c r="AM32" s="817"/>
      <c r="AN32" s="817"/>
      <c r="AO32" s="817"/>
      <c r="AP32" s="817">
        <v>2496</v>
      </c>
      <c r="AQ32" s="817"/>
      <c r="AR32" s="817"/>
      <c r="AS32" s="817"/>
      <c r="AT32" s="817"/>
      <c r="AU32" s="817" t="s">
        <v>543</v>
      </c>
      <c r="AV32" s="817"/>
      <c r="AW32" s="817"/>
      <c r="AX32" s="817"/>
      <c r="AY32" s="817"/>
      <c r="AZ32" s="818" t="s">
        <v>543</v>
      </c>
      <c r="BA32" s="818"/>
      <c r="BB32" s="818"/>
      <c r="BC32" s="818"/>
      <c r="BD32" s="818"/>
      <c r="BE32" s="819" t="s">
        <v>392</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376</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1029</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397</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398</v>
      </c>
      <c r="AV66" s="721"/>
      <c r="AW66" s="721"/>
      <c r="AX66" s="721"/>
      <c r="AY66" s="722"/>
      <c r="AZ66" s="720" t="s">
        <v>363</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544</v>
      </c>
      <c r="C68" s="857"/>
      <c r="D68" s="857"/>
      <c r="E68" s="857"/>
      <c r="F68" s="857"/>
      <c r="G68" s="857"/>
      <c r="H68" s="857"/>
      <c r="I68" s="857"/>
      <c r="J68" s="857"/>
      <c r="K68" s="857"/>
      <c r="L68" s="857"/>
      <c r="M68" s="857"/>
      <c r="N68" s="857"/>
      <c r="O68" s="857"/>
      <c r="P68" s="858"/>
      <c r="Q68" s="859">
        <v>11917</v>
      </c>
      <c r="R68" s="853"/>
      <c r="S68" s="853"/>
      <c r="T68" s="853"/>
      <c r="U68" s="853"/>
      <c r="V68" s="853">
        <v>11778</v>
      </c>
      <c r="W68" s="853"/>
      <c r="X68" s="853"/>
      <c r="Y68" s="853"/>
      <c r="Z68" s="853"/>
      <c r="AA68" s="853">
        <v>139</v>
      </c>
      <c r="AB68" s="853"/>
      <c r="AC68" s="853"/>
      <c r="AD68" s="853"/>
      <c r="AE68" s="853"/>
      <c r="AF68" s="853">
        <v>128</v>
      </c>
      <c r="AG68" s="853"/>
      <c r="AH68" s="853"/>
      <c r="AI68" s="853"/>
      <c r="AJ68" s="853"/>
      <c r="AK68" s="853">
        <v>687</v>
      </c>
      <c r="AL68" s="853"/>
      <c r="AM68" s="853"/>
      <c r="AN68" s="853"/>
      <c r="AO68" s="853"/>
      <c r="AP68" s="853">
        <v>12075</v>
      </c>
      <c r="AQ68" s="853"/>
      <c r="AR68" s="853"/>
      <c r="AS68" s="853"/>
      <c r="AT68" s="853"/>
      <c r="AU68" s="853" t="s">
        <v>543</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545</v>
      </c>
      <c r="C69" s="861"/>
      <c r="D69" s="861"/>
      <c r="E69" s="861"/>
      <c r="F69" s="861"/>
      <c r="G69" s="861"/>
      <c r="H69" s="861"/>
      <c r="I69" s="861"/>
      <c r="J69" s="861"/>
      <c r="K69" s="861"/>
      <c r="L69" s="861"/>
      <c r="M69" s="861"/>
      <c r="N69" s="861"/>
      <c r="O69" s="861"/>
      <c r="P69" s="862"/>
      <c r="Q69" s="863">
        <v>564</v>
      </c>
      <c r="R69" s="817"/>
      <c r="S69" s="817"/>
      <c r="T69" s="817"/>
      <c r="U69" s="817"/>
      <c r="V69" s="817">
        <v>512</v>
      </c>
      <c r="W69" s="817"/>
      <c r="X69" s="817"/>
      <c r="Y69" s="817"/>
      <c r="Z69" s="817"/>
      <c r="AA69" s="817">
        <v>52</v>
      </c>
      <c r="AB69" s="817"/>
      <c r="AC69" s="817"/>
      <c r="AD69" s="817"/>
      <c r="AE69" s="817"/>
      <c r="AF69" s="817">
        <v>1699</v>
      </c>
      <c r="AG69" s="817"/>
      <c r="AH69" s="817"/>
      <c r="AI69" s="817"/>
      <c r="AJ69" s="817"/>
      <c r="AK69" s="817" t="s">
        <v>543</v>
      </c>
      <c r="AL69" s="817"/>
      <c r="AM69" s="817"/>
      <c r="AN69" s="817"/>
      <c r="AO69" s="817"/>
      <c r="AP69" s="817">
        <v>358</v>
      </c>
      <c r="AQ69" s="817"/>
      <c r="AR69" s="817"/>
      <c r="AS69" s="817"/>
      <c r="AT69" s="817"/>
      <c r="AU69" s="817" t="s">
        <v>543</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546</v>
      </c>
      <c r="C70" s="861"/>
      <c r="D70" s="861"/>
      <c r="E70" s="861"/>
      <c r="F70" s="861"/>
      <c r="G70" s="861"/>
      <c r="H70" s="861"/>
      <c r="I70" s="861"/>
      <c r="J70" s="861"/>
      <c r="K70" s="861"/>
      <c r="L70" s="861"/>
      <c r="M70" s="861"/>
      <c r="N70" s="861"/>
      <c r="O70" s="861"/>
      <c r="P70" s="862"/>
      <c r="Q70" s="863">
        <v>8445</v>
      </c>
      <c r="R70" s="817"/>
      <c r="S70" s="817"/>
      <c r="T70" s="817"/>
      <c r="U70" s="817"/>
      <c r="V70" s="817">
        <v>6617</v>
      </c>
      <c r="W70" s="817"/>
      <c r="X70" s="817"/>
      <c r="Y70" s="817"/>
      <c r="Z70" s="817"/>
      <c r="AA70" s="817">
        <v>1828</v>
      </c>
      <c r="AB70" s="817"/>
      <c r="AC70" s="817"/>
      <c r="AD70" s="817"/>
      <c r="AE70" s="817"/>
      <c r="AF70" s="817" t="s">
        <v>543</v>
      </c>
      <c r="AG70" s="817"/>
      <c r="AH70" s="817"/>
      <c r="AI70" s="817"/>
      <c r="AJ70" s="817"/>
      <c r="AK70" s="817">
        <v>14</v>
      </c>
      <c r="AL70" s="817"/>
      <c r="AM70" s="817"/>
      <c r="AN70" s="817"/>
      <c r="AO70" s="817"/>
      <c r="AP70" s="817" t="s">
        <v>543</v>
      </c>
      <c r="AQ70" s="817"/>
      <c r="AR70" s="817"/>
      <c r="AS70" s="817"/>
      <c r="AT70" s="817"/>
      <c r="AU70" s="817" t="s">
        <v>543</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547</v>
      </c>
      <c r="C71" s="861"/>
      <c r="D71" s="861"/>
      <c r="E71" s="861"/>
      <c r="F71" s="861"/>
      <c r="G71" s="861"/>
      <c r="H71" s="861"/>
      <c r="I71" s="861"/>
      <c r="J71" s="861"/>
      <c r="K71" s="861"/>
      <c r="L71" s="861"/>
      <c r="M71" s="861"/>
      <c r="N71" s="861"/>
      <c r="O71" s="861"/>
      <c r="P71" s="862"/>
      <c r="Q71" s="863">
        <v>1514</v>
      </c>
      <c r="R71" s="817"/>
      <c r="S71" s="817"/>
      <c r="T71" s="817"/>
      <c r="U71" s="817"/>
      <c r="V71" s="817">
        <v>1513</v>
      </c>
      <c r="W71" s="817"/>
      <c r="X71" s="817"/>
      <c r="Y71" s="817"/>
      <c r="Z71" s="817"/>
      <c r="AA71" s="817">
        <v>1</v>
      </c>
      <c r="AB71" s="817"/>
      <c r="AC71" s="817"/>
      <c r="AD71" s="817"/>
      <c r="AE71" s="817"/>
      <c r="AF71" s="817" t="s">
        <v>543</v>
      </c>
      <c r="AG71" s="817"/>
      <c r="AH71" s="817"/>
      <c r="AI71" s="817"/>
      <c r="AJ71" s="817"/>
      <c r="AK71" s="817" t="s">
        <v>543</v>
      </c>
      <c r="AL71" s="817"/>
      <c r="AM71" s="817"/>
      <c r="AN71" s="817"/>
      <c r="AO71" s="817"/>
      <c r="AP71" s="817" t="s">
        <v>543</v>
      </c>
      <c r="AQ71" s="817"/>
      <c r="AR71" s="817"/>
      <c r="AS71" s="817"/>
      <c r="AT71" s="817"/>
      <c r="AU71" s="817" t="s">
        <v>543</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548</v>
      </c>
      <c r="C72" s="861"/>
      <c r="D72" s="861"/>
      <c r="E72" s="861"/>
      <c r="F72" s="861"/>
      <c r="G72" s="861"/>
      <c r="H72" s="861"/>
      <c r="I72" s="861"/>
      <c r="J72" s="861"/>
      <c r="K72" s="861"/>
      <c r="L72" s="861"/>
      <c r="M72" s="861"/>
      <c r="N72" s="861"/>
      <c r="O72" s="861"/>
      <c r="P72" s="862"/>
      <c r="Q72" s="863">
        <v>2</v>
      </c>
      <c r="R72" s="817"/>
      <c r="S72" s="817"/>
      <c r="T72" s="817"/>
      <c r="U72" s="817"/>
      <c r="V72" s="817">
        <v>0</v>
      </c>
      <c r="W72" s="817"/>
      <c r="X72" s="817"/>
      <c r="Y72" s="817"/>
      <c r="Z72" s="817"/>
      <c r="AA72" s="817">
        <v>2</v>
      </c>
      <c r="AB72" s="817"/>
      <c r="AC72" s="817"/>
      <c r="AD72" s="817"/>
      <c r="AE72" s="817"/>
      <c r="AF72" s="817" t="s">
        <v>543</v>
      </c>
      <c r="AG72" s="817"/>
      <c r="AH72" s="817"/>
      <c r="AI72" s="817"/>
      <c r="AJ72" s="817"/>
      <c r="AK72" s="817" t="s">
        <v>543</v>
      </c>
      <c r="AL72" s="817"/>
      <c r="AM72" s="817"/>
      <c r="AN72" s="817"/>
      <c r="AO72" s="817"/>
      <c r="AP72" s="817" t="s">
        <v>543</v>
      </c>
      <c r="AQ72" s="817"/>
      <c r="AR72" s="817"/>
      <c r="AS72" s="817"/>
      <c r="AT72" s="817"/>
      <c r="AU72" s="817" t="s">
        <v>543</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549</v>
      </c>
      <c r="C73" s="861"/>
      <c r="D73" s="861"/>
      <c r="E73" s="861"/>
      <c r="F73" s="861"/>
      <c r="G73" s="861"/>
      <c r="H73" s="861"/>
      <c r="I73" s="861"/>
      <c r="J73" s="861"/>
      <c r="K73" s="861"/>
      <c r="L73" s="861"/>
      <c r="M73" s="861"/>
      <c r="N73" s="861"/>
      <c r="O73" s="861"/>
      <c r="P73" s="862"/>
      <c r="Q73" s="863">
        <v>53</v>
      </c>
      <c r="R73" s="817"/>
      <c r="S73" s="817"/>
      <c r="T73" s="817"/>
      <c r="U73" s="817"/>
      <c r="V73" s="817">
        <v>29</v>
      </c>
      <c r="W73" s="817"/>
      <c r="X73" s="817"/>
      <c r="Y73" s="817"/>
      <c r="Z73" s="817"/>
      <c r="AA73" s="817">
        <v>24</v>
      </c>
      <c r="AB73" s="817"/>
      <c r="AC73" s="817"/>
      <c r="AD73" s="817"/>
      <c r="AE73" s="817"/>
      <c r="AF73" s="817" t="s">
        <v>543</v>
      </c>
      <c r="AG73" s="817"/>
      <c r="AH73" s="817"/>
      <c r="AI73" s="817"/>
      <c r="AJ73" s="817"/>
      <c r="AK73" s="817" t="s">
        <v>543</v>
      </c>
      <c r="AL73" s="817"/>
      <c r="AM73" s="817"/>
      <c r="AN73" s="817"/>
      <c r="AO73" s="817"/>
      <c r="AP73" s="817" t="s">
        <v>543</v>
      </c>
      <c r="AQ73" s="817"/>
      <c r="AR73" s="817"/>
      <c r="AS73" s="817"/>
      <c r="AT73" s="817"/>
      <c r="AU73" s="817" t="s">
        <v>543</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550</v>
      </c>
      <c r="C74" s="861"/>
      <c r="D74" s="861"/>
      <c r="E74" s="861"/>
      <c r="F74" s="861"/>
      <c r="G74" s="861"/>
      <c r="H74" s="861"/>
      <c r="I74" s="861"/>
      <c r="J74" s="861"/>
      <c r="K74" s="861"/>
      <c r="L74" s="861"/>
      <c r="M74" s="861"/>
      <c r="N74" s="861"/>
      <c r="O74" s="861"/>
      <c r="P74" s="862"/>
      <c r="Q74" s="863">
        <v>43</v>
      </c>
      <c r="R74" s="817"/>
      <c r="S74" s="817"/>
      <c r="T74" s="817"/>
      <c r="U74" s="817"/>
      <c r="V74" s="817">
        <v>42</v>
      </c>
      <c r="W74" s="817"/>
      <c r="X74" s="817"/>
      <c r="Y74" s="817"/>
      <c r="Z74" s="817"/>
      <c r="AA74" s="817">
        <v>1</v>
      </c>
      <c r="AB74" s="817"/>
      <c r="AC74" s="817"/>
      <c r="AD74" s="817"/>
      <c r="AE74" s="817"/>
      <c r="AF74" s="817" t="s">
        <v>543</v>
      </c>
      <c r="AG74" s="817"/>
      <c r="AH74" s="817"/>
      <c r="AI74" s="817"/>
      <c r="AJ74" s="817"/>
      <c r="AK74" s="817" t="s">
        <v>543</v>
      </c>
      <c r="AL74" s="817"/>
      <c r="AM74" s="817"/>
      <c r="AN74" s="817"/>
      <c r="AO74" s="817"/>
      <c r="AP74" s="817" t="s">
        <v>543</v>
      </c>
      <c r="AQ74" s="817"/>
      <c r="AR74" s="817"/>
      <c r="AS74" s="817"/>
      <c r="AT74" s="817"/>
      <c r="AU74" s="817" t="s">
        <v>543</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551</v>
      </c>
      <c r="C75" s="861"/>
      <c r="D75" s="861"/>
      <c r="E75" s="861"/>
      <c r="F75" s="861"/>
      <c r="G75" s="861"/>
      <c r="H75" s="861"/>
      <c r="I75" s="861"/>
      <c r="J75" s="861"/>
      <c r="K75" s="861"/>
      <c r="L75" s="861"/>
      <c r="M75" s="861"/>
      <c r="N75" s="861"/>
      <c r="O75" s="861"/>
      <c r="P75" s="862"/>
      <c r="Q75" s="864">
        <v>997</v>
      </c>
      <c r="R75" s="865"/>
      <c r="S75" s="865"/>
      <c r="T75" s="865"/>
      <c r="U75" s="821"/>
      <c r="V75" s="866">
        <v>947</v>
      </c>
      <c r="W75" s="865"/>
      <c r="X75" s="865"/>
      <c r="Y75" s="865"/>
      <c r="Z75" s="821"/>
      <c r="AA75" s="866">
        <v>50</v>
      </c>
      <c r="AB75" s="865"/>
      <c r="AC75" s="865"/>
      <c r="AD75" s="865"/>
      <c r="AE75" s="821"/>
      <c r="AF75" s="866">
        <v>50</v>
      </c>
      <c r="AG75" s="865"/>
      <c r="AH75" s="865"/>
      <c r="AI75" s="865"/>
      <c r="AJ75" s="821"/>
      <c r="AK75" s="866" t="s">
        <v>543</v>
      </c>
      <c r="AL75" s="865"/>
      <c r="AM75" s="865"/>
      <c r="AN75" s="865"/>
      <c r="AO75" s="821"/>
      <c r="AP75" s="866" t="s">
        <v>543</v>
      </c>
      <c r="AQ75" s="865"/>
      <c r="AR75" s="865"/>
      <c r="AS75" s="865"/>
      <c r="AT75" s="821"/>
      <c r="AU75" s="866" t="s">
        <v>543</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t="s">
        <v>552</v>
      </c>
      <c r="C76" s="861"/>
      <c r="D76" s="861"/>
      <c r="E76" s="861"/>
      <c r="F76" s="861"/>
      <c r="G76" s="861"/>
      <c r="H76" s="861"/>
      <c r="I76" s="861"/>
      <c r="J76" s="861"/>
      <c r="K76" s="861"/>
      <c r="L76" s="861"/>
      <c r="M76" s="861"/>
      <c r="N76" s="861"/>
      <c r="O76" s="861"/>
      <c r="P76" s="862"/>
      <c r="Q76" s="864">
        <v>259339</v>
      </c>
      <c r="R76" s="865"/>
      <c r="S76" s="865"/>
      <c r="T76" s="865"/>
      <c r="U76" s="821"/>
      <c r="V76" s="866">
        <v>254515</v>
      </c>
      <c r="W76" s="865"/>
      <c r="X76" s="865"/>
      <c r="Y76" s="865"/>
      <c r="Z76" s="821"/>
      <c r="AA76" s="866">
        <v>4824</v>
      </c>
      <c r="AB76" s="865"/>
      <c r="AC76" s="865"/>
      <c r="AD76" s="865"/>
      <c r="AE76" s="821"/>
      <c r="AF76" s="866">
        <v>4824</v>
      </c>
      <c r="AG76" s="865"/>
      <c r="AH76" s="865"/>
      <c r="AI76" s="865"/>
      <c r="AJ76" s="821"/>
      <c r="AK76" s="866">
        <v>1141</v>
      </c>
      <c r="AL76" s="865"/>
      <c r="AM76" s="865"/>
      <c r="AN76" s="865"/>
      <c r="AO76" s="821"/>
      <c r="AP76" s="866" t="s">
        <v>543</v>
      </c>
      <c r="AQ76" s="865"/>
      <c r="AR76" s="865"/>
      <c r="AS76" s="865"/>
      <c r="AT76" s="821"/>
      <c r="AU76" s="867" t="s">
        <v>543</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7"/>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8"/>
      <c r="C87" s="869"/>
      <c r="D87" s="869"/>
      <c r="E87" s="869"/>
      <c r="F87" s="869"/>
      <c r="G87" s="869"/>
      <c r="H87" s="869"/>
      <c r="I87" s="869"/>
      <c r="J87" s="869"/>
      <c r="K87" s="869"/>
      <c r="L87" s="869"/>
      <c r="M87" s="869"/>
      <c r="N87" s="869"/>
      <c r="O87" s="869"/>
      <c r="P87" s="870"/>
      <c r="Q87" s="871"/>
      <c r="R87" s="872"/>
      <c r="S87" s="872"/>
      <c r="T87" s="872"/>
      <c r="U87" s="872"/>
      <c r="V87" s="872"/>
      <c r="W87" s="872"/>
      <c r="X87" s="872"/>
      <c r="Y87" s="872"/>
      <c r="Z87" s="872"/>
      <c r="AA87" s="872"/>
      <c r="AB87" s="872"/>
      <c r="AC87" s="872"/>
      <c r="AD87" s="872"/>
      <c r="AE87" s="872"/>
      <c r="AF87" s="872"/>
      <c r="AG87" s="872"/>
      <c r="AH87" s="872"/>
      <c r="AI87" s="872"/>
      <c r="AJ87" s="872"/>
      <c r="AK87" s="872"/>
      <c r="AL87" s="872"/>
      <c r="AM87" s="872"/>
      <c r="AN87" s="872"/>
      <c r="AO87" s="872"/>
      <c r="AP87" s="872"/>
      <c r="AQ87" s="872"/>
      <c r="AR87" s="872"/>
      <c r="AS87" s="872"/>
      <c r="AT87" s="872"/>
      <c r="AU87" s="872"/>
      <c r="AV87" s="872"/>
      <c r="AW87" s="872"/>
      <c r="AX87" s="872"/>
      <c r="AY87" s="872"/>
      <c r="AZ87" s="873"/>
      <c r="BA87" s="873"/>
      <c r="BB87" s="873"/>
      <c r="BC87" s="873"/>
      <c r="BD87" s="874"/>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376</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400</v>
      </c>
      <c r="BS102" s="777"/>
      <c r="BT102" s="777"/>
      <c r="BU102" s="777"/>
      <c r="BV102" s="777"/>
      <c r="BW102" s="777"/>
      <c r="BX102" s="777"/>
      <c r="BY102" s="777"/>
      <c r="BZ102" s="777"/>
      <c r="CA102" s="777"/>
      <c r="CB102" s="777"/>
      <c r="CC102" s="777"/>
      <c r="CD102" s="777"/>
      <c r="CE102" s="777"/>
      <c r="CF102" s="777"/>
      <c r="CG102" s="778"/>
      <c r="CH102" s="875"/>
      <c r="CI102" s="876"/>
      <c r="CJ102" s="876"/>
      <c r="CK102" s="876"/>
      <c r="CL102" s="877"/>
      <c r="CM102" s="875"/>
      <c r="CN102" s="876"/>
      <c r="CO102" s="876"/>
      <c r="CP102" s="876"/>
      <c r="CQ102" s="877"/>
      <c r="CR102" s="878"/>
      <c r="CS102" s="839"/>
      <c r="CT102" s="839"/>
      <c r="CU102" s="839"/>
      <c r="CV102" s="879"/>
      <c r="CW102" s="878"/>
      <c r="CX102" s="839"/>
      <c r="CY102" s="839"/>
      <c r="CZ102" s="839"/>
      <c r="DA102" s="879"/>
      <c r="DB102" s="878"/>
      <c r="DC102" s="839"/>
      <c r="DD102" s="839"/>
      <c r="DE102" s="839"/>
      <c r="DF102" s="879"/>
      <c r="DG102" s="878"/>
      <c r="DH102" s="839"/>
      <c r="DI102" s="839"/>
      <c r="DJ102" s="839"/>
      <c r="DK102" s="879"/>
      <c r="DL102" s="878"/>
      <c r="DM102" s="839"/>
      <c r="DN102" s="839"/>
      <c r="DO102" s="839"/>
      <c r="DP102" s="879"/>
      <c r="DQ102" s="878"/>
      <c r="DR102" s="839"/>
      <c r="DS102" s="839"/>
      <c r="DT102" s="839"/>
      <c r="DU102" s="879"/>
      <c r="DV102" s="776"/>
      <c r="DW102" s="777"/>
      <c r="DX102" s="777"/>
      <c r="DY102" s="777"/>
      <c r="DZ102" s="902"/>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3" t="s">
        <v>401</v>
      </c>
      <c r="BR103" s="903"/>
      <c r="BS103" s="903"/>
      <c r="BT103" s="903"/>
      <c r="BU103" s="903"/>
      <c r="BV103" s="903"/>
      <c r="BW103" s="903"/>
      <c r="BX103" s="903"/>
      <c r="BY103" s="903"/>
      <c r="BZ103" s="903"/>
      <c r="CA103" s="903"/>
      <c r="CB103" s="903"/>
      <c r="CC103" s="903"/>
      <c r="CD103" s="903"/>
      <c r="CE103" s="903"/>
      <c r="CF103" s="903"/>
      <c r="CG103" s="903"/>
      <c r="CH103" s="903"/>
      <c r="CI103" s="903"/>
      <c r="CJ103" s="903"/>
      <c r="CK103" s="903"/>
      <c r="CL103" s="903"/>
      <c r="CM103" s="903"/>
      <c r="CN103" s="903"/>
      <c r="CO103" s="903"/>
      <c r="CP103" s="903"/>
      <c r="CQ103" s="903"/>
      <c r="CR103" s="903"/>
      <c r="CS103" s="903"/>
      <c r="CT103" s="903"/>
      <c r="CU103" s="903"/>
      <c r="CV103" s="903"/>
      <c r="CW103" s="903"/>
      <c r="CX103" s="903"/>
      <c r="CY103" s="903"/>
      <c r="CZ103" s="903"/>
      <c r="DA103" s="903"/>
      <c r="DB103" s="903"/>
      <c r="DC103" s="903"/>
      <c r="DD103" s="903"/>
      <c r="DE103" s="903"/>
      <c r="DF103" s="903"/>
      <c r="DG103" s="903"/>
      <c r="DH103" s="903"/>
      <c r="DI103" s="903"/>
      <c r="DJ103" s="903"/>
      <c r="DK103" s="903"/>
      <c r="DL103" s="903"/>
      <c r="DM103" s="903"/>
      <c r="DN103" s="903"/>
      <c r="DO103" s="903"/>
      <c r="DP103" s="903"/>
      <c r="DQ103" s="903"/>
      <c r="DR103" s="903"/>
      <c r="DS103" s="903"/>
      <c r="DT103" s="903"/>
      <c r="DU103" s="903"/>
      <c r="DV103" s="903"/>
      <c r="DW103" s="903"/>
      <c r="DX103" s="903"/>
      <c r="DY103" s="903"/>
      <c r="DZ103" s="903"/>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4" t="s">
        <v>402</v>
      </c>
      <c r="BR104" s="904"/>
      <c r="BS104" s="904"/>
      <c r="BT104" s="904"/>
      <c r="BU104" s="904"/>
      <c r="BV104" s="904"/>
      <c r="BW104" s="904"/>
      <c r="BX104" s="904"/>
      <c r="BY104" s="904"/>
      <c r="BZ104" s="904"/>
      <c r="CA104" s="904"/>
      <c r="CB104" s="904"/>
      <c r="CC104" s="904"/>
      <c r="CD104" s="904"/>
      <c r="CE104" s="904"/>
      <c r="CF104" s="904"/>
      <c r="CG104" s="904"/>
      <c r="CH104" s="904"/>
      <c r="CI104" s="904"/>
      <c r="CJ104" s="904"/>
      <c r="CK104" s="904"/>
      <c r="CL104" s="904"/>
      <c r="CM104" s="904"/>
      <c r="CN104" s="904"/>
      <c r="CO104" s="904"/>
      <c r="CP104" s="904"/>
      <c r="CQ104" s="904"/>
      <c r="CR104" s="904"/>
      <c r="CS104" s="904"/>
      <c r="CT104" s="904"/>
      <c r="CU104" s="904"/>
      <c r="CV104" s="904"/>
      <c r="CW104" s="904"/>
      <c r="CX104" s="904"/>
      <c r="CY104" s="904"/>
      <c r="CZ104" s="904"/>
      <c r="DA104" s="904"/>
      <c r="DB104" s="904"/>
      <c r="DC104" s="904"/>
      <c r="DD104" s="904"/>
      <c r="DE104" s="904"/>
      <c r="DF104" s="904"/>
      <c r="DG104" s="904"/>
      <c r="DH104" s="904"/>
      <c r="DI104" s="904"/>
      <c r="DJ104" s="904"/>
      <c r="DK104" s="904"/>
      <c r="DL104" s="904"/>
      <c r="DM104" s="904"/>
      <c r="DN104" s="904"/>
      <c r="DO104" s="904"/>
      <c r="DP104" s="904"/>
      <c r="DQ104" s="904"/>
      <c r="DR104" s="904"/>
      <c r="DS104" s="904"/>
      <c r="DT104" s="904"/>
      <c r="DU104" s="904"/>
      <c r="DV104" s="904"/>
      <c r="DW104" s="904"/>
      <c r="DX104" s="904"/>
      <c r="DY104" s="904"/>
      <c r="DZ104" s="904"/>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5" t="s">
        <v>405</v>
      </c>
      <c r="B108" s="906"/>
      <c r="C108" s="906"/>
      <c r="D108" s="906"/>
      <c r="E108" s="906"/>
      <c r="F108" s="906"/>
      <c r="G108" s="906"/>
      <c r="H108" s="906"/>
      <c r="I108" s="906"/>
      <c r="J108" s="906"/>
      <c r="K108" s="906"/>
      <c r="L108" s="906"/>
      <c r="M108" s="906"/>
      <c r="N108" s="906"/>
      <c r="O108" s="906"/>
      <c r="P108" s="906"/>
      <c r="Q108" s="906"/>
      <c r="R108" s="906"/>
      <c r="S108" s="906"/>
      <c r="T108" s="906"/>
      <c r="U108" s="906"/>
      <c r="V108" s="906"/>
      <c r="W108" s="906"/>
      <c r="X108" s="906"/>
      <c r="Y108" s="906"/>
      <c r="Z108" s="906"/>
      <c r="AA108" s="906"/>
      <c r="AB108" s="906"/>
      <c r="AC108" s="906"/>
      <c r="AD108" s="906"/>
      <c r="AE108" s="906"/>
      <c r="AF108" s="906"/>
      <c r="AG108" s="906"/>
      <c r="AH108" s="906"/>
      <c r="AI108" s="906"/>
      <c r="AJ108" s="906"/>
      <c r="AK108" s="906"/>
      <c r="AL108" s="906"/>
      <c r="AM108" s="906"/>
      <c r="AN108" s="906"/>
      <c r="AO108" s="906"/>
      <c r="AP108" s="906"/>
      <c r="AQ108" s="906"/>
      <c r="AR108" s="906"/>
      <c r="AS108" s="906"/>
      <c r="AT108" s="907"/>
      <c r="AU108" s="905" t="s">
        <v>406</v>
      </c>
      <c r="AV108" s="906"/>
      <c r="AW108" s="906"/>
      <c r="AX108" s="906"/>
      <c r="AY108" s="906"/>
      <c r="AZ108" s="906"/>
      <c r="BA108" s="906"/>
      <c r="BB108" s="906"/>
      <c r="BC108" s="906"/>
      <c r="BD108" s="906"/>
      <c r="BE108" s="906"/>
      <c r="BF108" s="906"/>
      <c r="BG108" s="906"/>
      <c r="BH108" s="906"/>
      <c r="BI108" s="906"/>
      <c r="BJ108" s="906"/>
      <c r="BK108" s="906"/>
      <c r="BL108" s="906"/>
      <c r="BM108" s="906"/>
      <c r="BN108" s="906"/>
      <c r="BO108" s="906"/>
      <c r="BP108" s="906"/>
      <c r="BQ108" s="906"/>
      <c r="BR108" s="906"/>
      <c r="BS108" s="906"/>
      <c r="BT108" s="906"/>
      <c r="BU108" s="906"/>
      <c r="BV108" s="906"/>
      <c r="BW108" s="906"/>
      <c r="BX108" s="906"/>
      <c r="BY108" s="906"/>
      <c r="BZ108" s="906"/>
      <c r="CA108" s="906"/>
      <c r="CB108" s="906"/>
      <c r="CC108" s="906"/>
      <c r="CD108" s="906"/>
      <c r="CE108" s="906"/>
      <c r="CF108" s="906"/>
      <c r="CG108" s="906"/>
      <c r="CH108" s="906"/>
      <c r="CI108" s="906"/>
      <c r="CJ108" s="906"/>
      <c r="CK108" s="906"/>
      <c r="CL108" s="906"/>
      <c r="CM108" s="906"/>
      <c r="CN108" s="906"/>
      <c r="CO108" s="906"/>
      <c r="CP108" s="906"/>
      <c r="CQ108" s="906"/>
      <c r="CR108" s="906"/>
      <c r="CS108" s="906"/>
      <c r="CT108" s="906"/>
      <c r="CU108" s="906"/>
      <c r="CV108" s="906"/>
      <c r="CW108" s="906"/>
      <c r="CX108" s="906"/>
      <c r="CY108" s="906"/>
      <c r="CZ108" s="906"/>
      <c r="DA108" s="906"/>
      <c r="DB108" s="906"/>
      <c r="DC108" s="906"/>
      <c r="DD108" s="906"/>
      <c r="DE108" s="906"/>
      <c r="DF108" s="906"/>
      <c r="DG108" s="906"/>
      <c r="DH108" s="906"/>
      <c r="DI108" s="906"/>
      <c r="DJ108" s="906"/>
      <c r="DK108" s="906"/>
      <c r="DL108" s="906"/>
      <c r="DM108" s="906"/>
      <c r="DN108" s="906"/>
      <c r="DO108" s="906"/>
      <c r="DP108" s="906"/>
      <c r="DQ108" s="906"/>
      <c r="DR108" s="906"/>
      <c r="DS108" s="906"/>
      <c r="DT108" s="906"/>
      <c r="DU108" s="906"/>
      <c r="DV108" s="906"/>
      <c r="DW108" s="906"/>
      <c r="DX108" s="906"/>
      <c r="DY108" s="906"/>
      <c r="DZ108" s="907"/>
    </row>
    <row r="109" spans="1:131" s="212" customFormat="1" ht="26.25" customHeight="1" x14ac:dyDescent="0.2">
      <c r="A109" s="900" t="s">
        <v>407</v>
      </c>
      <c r="B109" s="881"/>
      <c r="C109" s="881"/>
      <c r="D109" s="881"/>
      <c r="E109" s="881"/>
      <c r="F109" s="881"/>
      <c r="G109" s="881"/>
      <c r="H109" s="881"/>
      <c r="I109" s="881"/>
      <c r="J109" s="881"/>
      <c r="K109" s="881"/>
      <c r="L109" s="881"/>
      <c r="M109" s="881"/>
      <c r="N109" s="881"/>
      <c r="O109" s="881"/>
      <c r="P109" s="881"/>
      <c r="Q109" s="881"/>
      <c r="R109" s="881"/>
      <c r="S109" s="881"/>
      <c r="T109" s="881"/>
      <c r="U109" s="881"/>
      <c r="V109" s="881"/>
      <c r="W109" s="881"/>
      <c r="X109" s="881"/>
      <c r="Y109" s="881"/>
      <c r="Z109" s="882"/>
      <c r="AA109" s="880" t="s">
        <v>408</v>
      </c>
      <c r="AB109" s="881"/>
      <c r="AC109" s="881"/>
      <c r="AD109" s="881"/>
      <c r="AE109" s="882"/>
      <c r="AF109" s="880" t="s">
        <v>409</v>
      </c>
      <c r="AG109" s="881"/>
      <c r="AH109" s="881"/>
      <c r="AI109" s="881"/>
      <c r="AJ109" s="882"/>
      <c r="AK109" s="880" t="s">
        <v>293</v>
      </c>
      <c r="AL109" s="881"/>
      <c r="AM109" s="881"/>
      <c r="AN109" s="881"/>
      <c r="AO109" s="882"/>
      <c r="AP109" s="880" t="s">
        <v>410</v>
      </c>
      <c r="AQ109" s="881"/>
      <c r="AR109" s="881"/>
      <c r="AS109" s="881"/>
      <c r="AT109" s="883"/>
      <c r="AU109" s="900" t="s">
        <v>407</v>
      </c>
      <c r="AV109" s="881"/>
      <c r="AW109" s="881"/>
      <c r="AX109" s="881"/>
      <c r="AY109" s="881"/>
      <c r="AZ109" s="881"/>
      <c r="BA109" s="881"/>
      <c r="BB109" s="881"/>
      <c r="BC109" s="881"/>
      <c r="BD109" s="881"/>
      <c r="BE109" s="881"/>
      <c r="BF109" s="881"/>
      <c r="BG109" s="881"/>
      <c r="BH109" s="881"/>
      <c r="BI109" s="881"/>
      <c r="BJ109" s="881"/>
      <c r="BK109" s="881"/>
      <c r="BL109" s="881"/>
      <c r="BM109" s="881"/>
      <c r="BN109" s="881"/>
      <c r="BO109" s="881"/>
      <c r="BP109" s="882"/>
      <c r="BQ109" s="880" t="s">
        <v>408</v>
      </c>
      <c r="BR109" s="881"/>
      <c r="BS109" s="881"/>
      <c r="BT109" s="881"/>
      <c r="BU109" s="882"/>
      <c r="BV109" s="880" t="s">
        <v>409</v>
      </c>
      <c r="BW109" s="881"/>
      <c r="BX109" s="881"/>
      <c r="BY109" s="881"/>
      <c r="BZ109" s="882"/>
      <c r="CA109" s="880" t="s">
        <v>293</v>
      </c>
      <c r="CB109" s="881"/>
      <c r="CC109" s="881"/>
      <c r="CD109" s="881"/>
      <c r="CE109" s="882"/>
      <c r="CF109" s="901" t="s">
        <v>410</v>
      </c>
      <c r="CG109" s="901"/>
      <c r="CH109" s="901"/>
      <c r="CI109" s="901"/>
      <c r="CJ109" s="901"/>
      <c r="CK109" s="880" t="s">
        <v>411</v>
      </c>
      <c r="CL109" s="881"/>
      <c r="CM109" s="881"/>
      <c r="CN109" s="881"/>
      <c r="CO109" s="881"/>
      <c r="CP109" s="881"/>
      <c r="CQ109" s="881"/>
      <c r="CR109" s="881"/>
      <c r="CS109" s="881"/>
      <c r="CT109" s="881"/>
      <c r="CU109" s="881"/>
      <c r="CV109" s="881"/>
      <c r="CW109" s="881"/>
      <c r="CX109" s="881"/>
      <c r="CY109" s="881"/>
      <c r="CZ109" s="881"/>
      <c r="DA109" s="881"/>
      <c r="DB109" s="881"/>
      <c r="DC109" s="881"/>
      <c r="DD109" s="881"/>
      <c r="DE109" s="881"/>
      <c r="DF109" s="882"/>
      <c r="DG109" s="880" t="s">
        <v>408</v>
      </c>
      <c r="DH109" s="881"/>
      <c r="DI109" s="881"/>
      <c r="DJ109" s="881"/>
      <c r="DK109" s="882"/>
      <c r="DL109" s="880" t="s">
        <v>409</v>
      </c>
      <c r="DM109" s="881"/>
      <c r="DN109" s="881"/>
      <c r="DO109" s="881"/>
      <c r="DP109" s="882"/>
      <c r="DQ109" s="880" t="s">
        <v>293</v>
      </c>
      <c r="DR109" s="881"/>
      <c r="DS109" s="881"/>
      <c r="DT109" s="881"/>
      <c r="DU109" s="882"/>
      <c r="DV109" s="880" t="s">
        <v>410</v>
      </c>
      <c r="DW109" s="881"/>
      <c r="DX109" s="881"/>
      <c r="DY109" s="881"/>
      <c r="DZ109" s="883"/>
    </row>
    <row r="110" spans="1:131" s="212" customFormat="1" ht="26.25" customHeight="1" x14ac:dyDescent="0.2">
      <c r="A110" s="884" t="s">
        <v>412</v>
      </c>
      <c r="B110" s="885"/>
      <c r="C110" s="885"/>
      <c r="D110" s="885"/>
      <c r="E110" s="885"/>
      <c r="F110" s="885"/>
      <c r="G110" s="885"/>
      <c r="H110" s="885"/>
      <c r="I110" s="885"/>
      <c r="J110" s="885"/>
      <c r="K110" s="885"/>
      <c r="L110" s="885"/>
      <c r="M110" s="885"/>
      <c r="N110" s="885"/>
      <c r="O110" s="885"/>
      <c r="P110" s="885"/>
      <c r="Q110" s="885"/>
      <c r="R110" s="885"/>
      <c r="S110" s="885"/>
      <c r="T110" s="885"/>
      <c r="U110" s="885"/>
      <c r="V110" s="885"/>
      <c r="W110" s="885"/>
      <c r="X110" s="885"/>
      <c r="Y110" s="885"/>
      <c r="Z110" s="886"/>
      <c r="AA110" s="887">
        <v>1089513</v>
      </c>
      <c r="AB110" s="888"/>
      <c r="AC110" s="888"/>
      <c r="AD110" s="888"/>
      <c r="AE110" s="889"/>
      <c r="AF110" s="890">
        <v>1070596</v>
      </c>
      <c r="AG110" s="888"/>
      <c r="AH110" s="888"/>
      <c r="AI110" s="888"/>
      <c r="AJ110" s="889"/>
      <c r="AK110" s="890">
        <v>957919</v>
      </c>
      <c r="AL110" s="888"/>
      <c r="AM110" s="888"/>
      <c r="AN110" s="888"/>
      <c r="AO110" s="889"/>
      <c r="AP110" s="891">
        <v>21</v>
      </c>
      <c r="AQ110" s="892"/>
      <c r="AR110" s="892"/>
      <c r="AS110" s="892"/>
      <c r="AT110" s="893"/>
      <c r="AU110" s="894" t="s">
        <v>69</v>
      </c>
      <c r="AV110" s="895"/>
      <c r="AW110" s="895"/>
      <c r="AX110" s="895"/>
      <c r="AY110" s="895"/>
      <c r="AZ110" s="917" t="s">
        <v>413</v>
      </c>
      <c r="BA110" s="885"/>
      <c r="BB110" s="885"/>
      <c r="BC110" s="885"/>
      <c r="BD110" s="885"/>
      <c r="BE110" s="885"/>
      <c r="BF110" s="885"/>
      <c r="BG110" s="885"/>
      <c r="BH110" s="885"/>
      <c r="BI110" s="885"/>
      <c r="BJ110" s="885"/>
      <c r="BK110" s="885"/>
      <c r="BL110" s="885"/>
      <c r="BM110" s="885"/>
      <c r="BN110" s="885"/>
      <c r="BO110" s="885"/>
      <c r="BP110" s="886"/>
      <c r="BQ110" s="918">
        <v>6771525</v>
      </c>
      <c r="BR110" s="919"/>
      <c r="BS110" s="919"/>
      <c r="BT110" s="919"/>
      <c r="BU110" s="919"/>
      <c r="BV110" s="919">
        <v>5964268</v>
      </c>
      <c r="BW110" s="919"/>
      <c r="BX110" s="919"/>
      <c r="BY110" s="919"/>
      <c r="BZ110" s="919"/>
      <c r="CA110" s="919">
        <v>5163204</v>
      </c>
      <c r="CB110" s="919"/>
      <c r="CC110" s="919"/>
      <c r="CD110" s="919"/>
      <c r="CE110" s="919"/>
      <c r="CF110" s="932">
        <v>113.1</v>
      </c>
      <c r="CG110" s="933"/>
      <c r="CH110" s="933"/>
      <c r="CI110" s="933"/>
      <c r="CJ110" s="933"/>
      <c r="CK110" s="934" t="s">
        <v>414</v>
      </c>
      <c r="CL110" s="935"/>
      <c r="CM110" s="917" t="s">
        <v>415</v>
      </c>
      <c r="CN110" s="885"/>
      <c r="CO110" s="885"/>
      <c r="CP110" s="885"/>
      <c r="CQ110" s="885"/>
      <c r="CR110" s="885"/>
      <c r="CS110" s="885"/>
      <c r="CT110" s="885"/>
      <c r="CU110" s="885"/>
      <c r="CV110" s="885"/>
      <c r="CW110" s="885"/>
      <c r="CX110" s="885"/>
      <c r="CY110" s="885"/>
      <c r="CZ110" s="885"/>
      <c r="DA110" s="885"/>
      <c r="DB110" s="885"/>
      <c r="DC110" s="885"/>
      <c r="DD110" s="885"/>
      <c r="DE110" s="885"/>
      <c r="DF110" s="886"/>
      <c r="DG110" s="918" t="s">
        <v>122</v>
      </c>
      <c r="DH110" s="919"/>
      <c r="DI110" s="919"/>
      <c r="DJ110" s="919"/>
      <c r="DK110" s="919"/>
      <c r="DL110" s="919" t="s">
        <v>122</v>
      </c>
      <c r="DM110" s="919"/>
      <c r="DN110" s="919"/>
      <c r="DO110" s="919"/>
      <c r="DP110" s="919"/>
      <c r="DQ110" s="919" t="s">
        <v>122</v>
      </c>
      <c r="DR110" s="919"/>
      <c r="DS110" s="919"/>
      <c r="DT110" s="919"/>
      <c r="DU110" s="919"/>
      <c r="DV110" s="920" t="s">
        <v>122</v>
      </c>
      <c r="DW110" s="920"/>
      <c r="DX110" s="920"/>
      <c r="DY110" s="920"/>
      <c r="DZ110" s="921"/>
    </row>
    <row r="111" spans="1:131" s="212" customFormat="1" ht="26.25" customHeight="1" x14ac:dyDescent="0.2">
      <c r="A111" s="922" t="s">
        <v>416</v>
      </c>
      <c r="B111" s="923"/>
      <c r="C111" s="923"/>
      <c r="D111" s="923"/>
      <c r="E111" s="923"/>
      <c r="F111" s="923"/>
      <c r="G111" s="923"/>
      <c r="H111" s="923"/>
      <c r="I111" s="923"/>
      <c r="J111" s="923"/>
      <c r="K111" s="923"/>
      <c r="L111" s="923"/>
      <c r="M111" s="923"/>
      <c r="N111" s="923"/>
      <c r="O111" s="923"/>
      <c r="P111" s="923"/>
      <c r="Q111" s="923"/>
      <c r="R111" s="923"/>
      <c r="S111" s="923"/>
      <c r="T111" s="923"/>
      <c r="U111" s="923"/>
      <c r="V111" s="923"/>
      <c r="W111" s="923"/>
      <c r="X111" s="923"/>
      <c r="Y111" s="923"/>
      <c r="Z111" s="924"/>
      <c r="AA111" s="925" t="s">
        <v>122</v>
      </c>
      <c r="AB111" s="926"/>
      <c r="AC111" s="926"/>
      <c r="AD111" s="926"/>
      <c r="AE111" s="927"/>
      <c r="AF111" s="928" t="s">
        <v>122</v>
      </c>
      <c r="AG111" s="926"/>
      <c r="AH111" s="926"/>
      <c r="AI111" s="926"/>
      <c r="AJ111" s="927"/>
      <c r="AK111" s="928" t="s">
        <v>122</v>
      </c>
      <c r="AL111" s="926"/>
      <c r="AM111" s="926"/>
      <c r="AN111" s="926"/>
      <c r="AO111" s="927"/>
      <c r="AP111" s="929" t="s">
        <v>122</v>
      </c>
      <c r="AQ111" s="930"/>
      <c r="AR111" s="930"/>
      <c r="AS111" s="930"/>
      <c r="AT111" s="931"/>
      <c r="AU111" s="896"/>
      <c r="AV111" s="897"/>
      <c r="AW111" s="897"/>
      <c r="AX111" s="897"/>
      <c r="AY111" s="897"/>
      <c r="AZ111" s="910" t="s">
        <v>417</v>
      </c>
      <c r="BA111" s="911"/>
      <c r="BB111" s="911"/>
      <c r="BC111" s="911"/>
      <c r="BD111" s="911"/>
      <c r="BE111" s="911"/>
      <c r="BF111" s="911"/>
      <c r="BG111" s="911"/>
      <c r="BH111" s="911"/>
      <c r="BI111" s="911"/>
      <c r="BJ111" s="911"/>
      <c r="BK111" s="911"/>
      <c r="BL111" s="911"/>
      <c r="BM111" s="911"/>
      <c r="BN111" s="911"/>
      <c r="BO111" s="911"/>
      <c r="BP111" s="912"/>
      <c r="BQ111" s="913" t="s">
        <v>122</v>
      </c>
      <c r="BR111" s="914"/>
      <c r="BS111" s="914"/>
      <c r="BT111" s="914"/>
      <c r="BU111" s="914"/>
      <c r="BV111" s="914" t="s">
        <v>122</v>
      </c>
      <c r="BW111" s="914"/>
      <c r="BX111" s="914"/>
      <c r="BY111" s="914"/>
      <c r="BZ111" s="914"/>
      <c r="CA111" s="914" t="s">
        <v>122</v>
      </c>
      <c r="CB111" s="914"/>
      <c r="CC111" s="914"/>
      <c r="CD111" s="914"/>
      <c r="CE111" s="914"/>
      <c r="CF111" s="908" t="s">
        <v>122</v>
      </c>
      <c r="CG111" s="909"/>
      <c r="CH111" s="909"/>
      <c r="CI111" s="909"/>
      <c r="CJ111" s="909"/>
      <c r="CK111" s="936"/>
      <c r="CL111" s="937"/>
      <c r="CM111" s="910" t="s">
        <v>418</v>
      </c>
      <c r="CN111" s="911"/>
      <c r="CO111" s="911"/>
      <c r="CP111" s="911"/>
      <c r="CQ111" s="911"/>
      <c r="CR111" s="911"/>
      <c r="CS111" s="911"/>
      <c r="CT111" s="911"/>
      <c r="CU111" s="911"/>
      <c r="CV111" s="911"/>
      <c r="CW111" s="911"/>
      <c r="CX111" s="911"/>
      <c r="CY111" s="911"/>
      <c r="CZ111" s="911"/>
      <c r="DA111" s="911"/>
      <c r="DB111" s="911"/>
      <c r="DC111" s="911"/>
      <c r="DD111" s="911"/>
      <c r="DE111" s="911"/>
      <c r="DF111" s="912"/>
      <c r="DG111" s="913" t="s">
        <v>122</v>
      </c>
      <c r="DH111" s="914"/>
      <c r="DI111" s="914"/>
      <c r="DJ111" s="914"/>
      <c r="DK111" s="914"/>
      <c r="DL111" s="914" t="s">
        <v>122</v>
      </c>
      <c r="DM111" s="914"/>
      <c r="DN111" s="914"/>
      <c r="DO111" s="914"/>
      <c r="DP111" s="914"/>
      <c r="DQ111" s="914" t="s">
        <v>122</v>
      </c>
      <c r="DR111" s="914"/>
      <c r="DS111" s="914"/>
      <c r="DT111" s="914"/>
      <c r="DU111" s="914"/>
      <c r="DV111" s="915" t="s">
        <v>122</v>
      </c>
      <c r="DW111" s="915"/>
      <c r="DX111" s="915"/>
      <c r="DY111" s="915"/>
      <c r="DZ111" s="916"/>
    </row>
    <row r="112" spans="1:131" s="212" customFormat="1" ht="26.25" customHeight="1" x14ac:dyDescent="0.2">
      <c r="A112" s="940" t="s">
        <v>419</v>
      </c>
      <c r="B112" s="941"/>
      <c r="C112" s="911" t="s">
        <v>420</v>
      </c>
      <c r="D112" s="911"/>
      <c r="E112" s="911"/>
      <c r="F112" s="911"/>
      <c r="G112" s="911"/>
      <c r="H112" s="911"/>
      <c r="I112" s="911"/>
      <c r="J112" s="911"/>
      <c r="K112" s="911"/>
      <c r="L112" s="911"/>
      <c r="M112" s="911"/>
      <c r="N112" s="911"/>
      <c r="O112" s="911"/>
      <c r="P112" s="911"/>
      <c r="Q112" s="911"/>
      <c r="R112" s="911"/>
      <c r="S112" s="911"/>
      <c r="T112" s="911"/>
      <c r="U112" s="911"/>
      <c r="V112" s="911"/>
      <c r="W112" s="911"/>
      <c r="X112" s="911"/>
      <c r="Y112" s="911"/>
      <c r="Z112" s="912"/>
      <c r="AA112" s="946" t="s">
        <v>122</v>
      </c>
      <c r="AB112" s="947"/>
      <c r="AC112" s="947"/>
      <c r="AD112" s="947"/>
      <c r="AE112" s="948"/>
      <c r="AF112" s="949" t="s">
        <v>122</v>
      </c>
      <c r="AG112" s="947"/>
      <c r="AH112" s="947"/>
      <c r="AI112" s="947"/>
      <c r="AJ112" s="948"/>
      <c r="AK112" s="949" t="s">
        <v>122</v>
      </c>
      <c r="AL112" s="947"/>
      <c r="AM112" s="947"/>
      <c r="AN112" s="947"/>
      <c r="AO112" s="948"/>
      <c r="AP112" s="950" t="s">
        <v>122</v>
      </c>
      <c r="AQ112" s="951"/>
      <c r="AR112" s="951"/>
      <c r="AS112" s="951"/>
      <c r="AT112" s="952"/>
      <c r="AU112" s="896"/>
      <c r="AV112" s="897"/>
      <c r="AW112" s="897"/>
      <c r="AX112" s="897"/>
      <c r="AY112" s="897"/>
      <c r="AZ112" s="910" t="s">
        <v>421</v>
      </c>
      <c r="BA112" s="911"/>
      <c r="BB112" s="911"/>
      <c r="BC112" s="911"/>
      <c r="BD112" s="911"/>
      <c r="BE112" s="911"/>
      <c r="BF112" s="911"/>
      <c r="BG112" s="911"/>
      <c r="BH112" s="911"/>
      <c r="BI112" s="911"/>
      <c r="BJ112" s="911"/>
      <c r="BK112" s="911"/>
      <c r="BL112" s="911"/>
      <c r="BM112" s="911"/>
      <c r="BN112" s="911"/>
      <c r="BO112" s="911"/>
      <c r="BP112" s="912"/>
      <c r="BQ112" s="913">
        <v>2379188</v>
      </c>
      <c r="BR112" s="914"/>
      <c r="BS112" s="914"/>
      <c r="BT112" s="914"/>
      <c r="BU112" s="914"/>
      <c r="BV112" s="914">
        <v>2586632</v>
      </c>
      <c r="BW112" s="914"/>
      <c r="BX112" s="914"/>
      <c r="BY112" s="914"/>
      <c r="BZ112" s="914"/>
      <c r="CA112" s="914">
        <v>2185664</v>
      </c>
      <c r="CB112" s="914"/>
      <c r="CC112" s="914"/>
      <c r="CD112" s="914"/>
      <c r="CE112" s="914"/>
      <c r="CF112" s="908">
        <v>47.9</v>
      </c>
      <c r="CG112" s="909"/>
      <c r="CH112" s="909"/>
      <c r="CI112" s="909"/>
      <c r="CJ112" s="909"/>
      <c r="CK112" s="936"/>
      <c r="CL112" s="937"/>
      <c r="CM112" s="910" t="s">
        <v>422</v>
      </c>
      <c r="CN112" s="911"/>
      <c r="CO112" s="911"/>
      <c r="CP112" s="911"/>
      <c r="CQ112" s="911"/>
      <c r="CR112" s="911"/>
      <c r="CS112" s="911"/>
      <c r="CT112" s="911"/>
      <c r="CU112" s="911"/>
      <c r="CV112" s="911"/>
      <c r="CW112" s="911"/>
      <c r="CX112" s="911"/>
      <c r="CY112" s="911"/>
      <c r="CZ112" s="911"/>
      <c r="DA112" s="911"/>
      <c r="DB112" s="911"/>
      <c r="DC112" s="911"/>
      <c r="DD112" s="911"/>
      <c r="DE112" s="911"/>
      <c r="DF112" s="912"/>
      <c r="DG112" s="913" t="s">
        <v>122</v>
      </c>
      <c r="DH112" s="914"/>
      <c r="DI112" s="914"/>
      <c r="DJ112" s="914"/>
      <c r="DK112" s="914"/>
      <c r="DL112" s="914" t="s">
        <v>122</v>
      </c>
      <c r="DM112" s="914"/>
      <c r="DN112" s="914"/>
      <c r="DO112" s="914"/>
      <c r="DP112" s="914"/>
      <c r="DQ112" s="914" t="s">
        <v>122</v>
      </c>
      <c r="DR112" s="914"/>
      <c r="DS112" s="914"/>
      <c r="DT112" s="914"/>
      <c r="DU112" s="914"/>
      <c r="DV112" s="915" t="s">
        <v>122</v>
      </c>
      <c r="DW112" s="915"/>
      <c r="DX112" s="915"/>
      <c r="DY112" s="915"/>
      <c r="DZ112" s="916"/>
    </row>
    <row r="113" spans="1:130" s="212" customFormat="1" ht="26.25" customHeight="1" x14ac:dyDescent="0.2">
      <c r="A113" s="942"/>
      <c r="B113" s="943"/>
      <c r="C113" s="911" t="s">
        <v>423</v>
      </c>
      <c r="D113" s="911"/>
      <c r="E113" s="911"/>
      <c r="F113" s="911"/>
      <c r="G113" s="911"/>
      <c r="H113" s="911"/>
      <c r="I113" s="911"/>
      <c r="J113" s="911"/>
      <c r="K113" s="911"/>
      <c r="L113" s="911"/>
      <c r="M113" s="911"/>
      <c r="N113" s="911"/>
      <c r="O113" s="911"/>
      <c r="P113" s="911"/>
      <c r="Q113" s="911"/>
      <c r="R113" s="911"/>
      <c r="S113" s="911"/>
      <c r="T113" s="911"/>
      <c r="U113" s="911"/>
      <c r="V113" s="911"/>
      <c r="W113" s="911"/>
      <c r="X113" s="911"/>
      <c r="Y113" s="911"/>
      <c r="Z113" s="912"/>
      <c r="AA113" s="925">
        <v>182428</v>
      </c>
      <c r="AB113" s="926"/>
      <c r="AC113" s="926"/>
      <c r="AD113" s="926"/>
      <c r="AE113" s="927"/>
      <c r="AF113" s="928">
        <v>162279</v>
      </c>
      <c r="AG113" s="926"/>
      <c r="AH113" s="926"/>
      <c r="AI113" s="926"/>
      <c r="AJ113" s="927"/>
      <c r="AK113" s="928">
        <v>87425</v>
      </c>
      <c r="AL113" s="926"/>
      <c r="AM113" s="926"/>
      <c r="AN113" s="926"/>
      <c r="AO113" s="927"/>
      <c r="AP113" s="929">
        <v>1.9</v>
      </c>
      <c r="AQ113" s="930"/>
      <c r="AR113" s="930"/>
      <c r="AS113" s="930"/>
      <c r="AT113" s="931"/>
      <c r="AU113" s="896"/>
      <c r="AV113" s="897"/>
      <c r="AW113" s="897"/>
      <c r="AX113" s="897"/>
      <c r="AY113" s="897"/>
      <c r="AZ113" s="910" t="s">
        <v>424</v>
      </c>
      <c r="BA113" s="911"/>
      <c r="BB113" s="911"/>
      <c r="BC113" s="911"/>
      <c r="BD113" s="911"/>
      <c r="BE113" s="911"/>
      <c r="BF113" s="911"/>
      <c r="BG113" s="911"/>
      <c r="BH113" s="911"/>
      <c r="BI113" s="911"/>
      <c r="BJ113" s="911"/>
      <c r="BK113" s="911"/>
      <c r="BL113" s="911"/>
      <c r="BM113" s="911"/>
      <c r="BN113" s="911"/>
      <c r="BO113" s="911"/>
      <c r="BP113" s="912"/>
      <c r="BQ113" s="913">
        <v>39213</v>
      </c>
      <c r="BR113" s="914"/>
      <c r="BS113" s="914"/>
      <c r="BT113" s="914"/>
      <c r="BU113" s="914"/>
      <c r="BV113" s="914">
        <v>61062</v>
      </c>
      <c r="BW113" s="914"/>
      <c r="BX113" s="914"/>
      <c r="BY113" s="914"/>
      <c r="BZ113" s="914"/>
      <c r="CA113" s="914">
        <v>80422</v>
      </c>
      <c r="CB113" s="914"/>
      <c r="CC113" s="914"/>
      <c r="CD113" s="914"/>
      <c r="CE113" s="914"/>
      <c r="CF113" s="908">
        <v>1.8</v>
      </c>
      <c r="CG113" s="909"/>
      <c r="CH113" s="909"/>
      <c r="CI113" s="909"/>
      <c r="CJ113" s="909"/>
      <c r="CK113" s="936"/>
      <c r="CL113" s="937"/>
      <c r="CM113" s="910" t="s">
        <v>425</v>
      </c>
      <c r="CN113" s="911"/>
      <c r="CO113" s="911"/>
      <c r="CP113" s="911"/>
      <c r="CQ113" s="911"/>
      <c r="CR113" s="911"/>
      <c r="CS113" s="911"/>
      <c r="CT113" s="911"/>
      <c r="CU113" s="911"/>
      <c r="CV113" s="911"/>
      <c r="CW113" s="911"/>
      <c r="CX113" s="911"/>
      <c r="CY113" s="911"/>
      <c r="CZ113" s="911"/>
      <c r="DA113" s="911"/>
      <c r="DB113" s="911"/>
      <c r="DC113" s="911"/>
      <c r="DD113" s="911"/>
      <c r="DE113" s="911"/>
      <c r="DF113" s="912"/>
      <c r="DG113" s="946" t="s">
        <v>122</v>
      </c>
      <c r="DH113" s="947"/>
      <c r="DI113" s="947"/>
      <c r="DJ113" s="947"/>
      <c r="DK113" s="948"/>
      <c r="DL113" s="949" t="s">
        <v>122</v>
      </c>
      <c r="DM113" s="947"/>
      <c r="DN113" s="947"/>
      <c r="DO113" s="947"/>
      <c r="DP113" s="948"/>
      <c r="DQ113" s="949" t="s">
        <v>122</v>
      </c>
      <c r="DR113" s="947"/>
      <c r="DS113" s="947"/>
      <c r="DT113" s="947"/>
      <c r="DU113" s="948"/>
      <c r="DV113" s="950" t="s">
        <v>122</v>
      </c>
      <c r="DW113" s="951"/>
      <c r="DX113" s="951"/>
      <c r="DY113" s="951"/>
      <c r="DZ113" s="952"/>
    </row>
    <row r="114" spans="1:130" s="212" customFormat="1" ht="26.25" customHeight="1" x14ac:dyDescent="0.2">
      <c r="A114" s="942"/>
      <c r="B114" s="943"/>
      <c r="C114" s="911" t="s">
        <v>426</v>
      </c>
      <c r="D114" s="911"/>
      <c r="E114" s="911"/>
      <c r="F114" s="911"/>
      <c r="G114" s="911"/>
      <c r="H114" s="911"/>
      <c r="I114" s="911"/>
      <c r="J114" s="911"/>
      <c r="K114" s="911"/>
      <c r="L114" s="911"/>
      <c r="M114" s="911"/>
      <c r="N114" s="911"/>
      <c r="O114" s="911"/>
      <c r="P114" s="911"/>
      <c r="Q114" s="911"/>
      <c r="R114" s="911"/>
      <c r="S114" s="911"/>
      <c r="T114" s="911"/>
      <c r="U114" s="911"/>
      <c r="V114" s="911"/>
      <c r="W114" s="911"/>
      <c r="X114" s="911"/>
      <c r="Y114" s="911"/>
      <c r="Z114" s="912"/>
      <c r="AA114" s="946">
        <v>8230</v>
      </c>
      <c r="AB114" s="947"/>
      <c r="AC114" s="947"/>
      <c r="AD114" s="947"/>
      <c r="AE114" s="948"/>
      <c r="AF114" s="949">
        <v>9060</v>
      </c>
      <c r="AG114" s="947"/>
      <c r="AH114" s="947"/>
      <c r="AI114" s="947"/>
      <c r="AJ114" s="948"/>
      <c r="AK114" s="949">
        <v>32694</v>
      </c>
      <c r="AL114" s="947"/>
      <c r="AM114" s="947"/>
      <c r="AN114" s="947"/>
      <c r="AO114" s="948"/>
      <c r="AP114" s="950">
        <v>0.7</v>
      </c>
      <c r="AQ114" s="951"/>
      <c r="AR114" s="951"/>
      <c r="AS114" s="951"/>
      <c r="AT114" s="952"/>
      <c r="AU114" s="896"/>
      <c r="AV114" s="897"/>
      <c r="AW114" s="897"/>
      <c r="AX114" s="897"/>
      <c r="AY114" s="897"/>
      <c r="AZ114" s="910" t="s">
        <v>427</v>
      </c>
      <c r="BA114" s="911"/>
      <c r="BB114" s="911"/>
      <c r="BC114" s="911"/>
      <c r="BD114" s="911"/>
      <c r="BE114" s="911"/>
      <c r="BF114" s="911"/>
      <c r="BG114" s="911"/>
      <c r="BH114" s="911"/>
      <c r="BI114" s="911"/>
      <c r="BJ114" s="911"/>
      <c r="BK114" s="911"/>
      <c r="BL114" s="911"/>
      <c r="BM114" s="911"/>
      <c r="BN114" s="911"/>
      <c r="BO114" s="911"/>
      <c r="BP114" s="912"/>
      <c r="BQ114" s="913">
        <v>910982</v>
      </c>
      <c r="BR114" s="914"/>
      <c r="BS114" s="914"/>
      <c r="BT114" s="914"/>
      <c r="BU114" s="914"/>
      <c r="BV114" s="914">
        <v>862585</v>
      </c>
      <c r="BW114" s="914"/>
      <c r="BX114" s="914"/>
      <c r="BY114" s="914"/>
      <c r="BZ114" s="914"/>
      <c r="CA114" s="914">
        <v>1012123</v>
      </c>
      <c r="CB114" s="914"/>
      <c r="CC114" s="914"/>
      <c r="CD114" s="914"/>
      <c r="CE114" s="914"/>
      <c r="CF114" s="908">
        <v>22.2</v>
      </c>
      <c r="CG114" s="909"/>
      <c r="CH114" s="909"/>
      <c r="CI114" s="909"/>
      <c r="CJ114" s="909"/>
      <c r="CK114" s="936"/>
      <c r="CL114" s="937"/>
      <c r="CM114" s="910" t="s">
        <v>428</v>
      </c>
      <c r="CN114" s="911"/>
      <c r="CO114" s="911"/>
      <c r="CP114" s="911"/>
      <c r="CQ114" s="911"/>
      <c r="CR114" s="911"/>
      <c r="CS114" s="911"/>
      <c r="CT114" s="911"/>
      <c r="CU114" s="911"/>
      <c r="CV114" s="911"/>
      <c r="CW114" s="911"/>
      <c r="CX114" s="911"/>
      <c r="CY114" s="911"/>
      <c r="CZ114" s="911"/>
      <c r="DA114" s="911"/>
      <c r="DB114" s="911"/>
      <c r="DC114" s="911"/>
      <c r="DD114" s="911"/>
      <c r="DE114" s="911"/>
      <c r="DF114" s="912"/>
      <c r="DG114" s="946" t="s">
        <v>122</v>
      </c>
      <c r="DH114" s="947"/>
      <c r="DI114" s="947"/>
      <c r="DJ114" s="947"/>
      <c r="DK114" s="948"/>
      <c r="DL114" s="949" t="s">
        <v>122</v>
      </c>
      <c r="DM114" s="947"/>
      <c r="DN114" s="947"/>
      <c r="DO114" s="947"/>
      <c r="DP114" s="948"/>
      <c r="DQ114" s="949" t="s">
        <v>122</v>
      </c>
      <c r="DR114" s="947"/>
      <c r="DS114" s="947"/>
      <c r="DT114" s="947"/>
      <c r="DU114" s="948"/>
      <c r="DV114" s="950" t="s">
        <v>122</v>
      </c>
      <c r="DW114" s="951"/>
      <c r="DX114" s="951"/>
      <c r="DY114" s="951"/>
      <c r="DZ114" s="952"/>
    </row>
    <row r="115" spans="1:130" s="212" customFormat="1" ht="26.25" customHeight="1" x14ac:dyDescent="0.2">
      <c r="A115" s="942"/>
      <c r="B115" s="943"/>
      <c r="C115" s="911" t="s">
        <v>429</v>
      </c>
      <c r="D115" s="911"/>
      <c r="E115" s="911"/>
      <c r="F115" s="911"/>
      <c r="G115" s="911"/>
      <c r="H115" s="911"/>
      <c r="I115" s="911"/>
      <c r="J115" s="911"/>
      <c r="K115" s="911"/>
      <c r="L115" s="911"/>
      <c r="M115" s="911"/>
      <c r="N115" s="911"/>
      <c r="O115" s="911"/>
      <c r="P115" s="911"/>
      <c r="Q115" s="911"/>
      <c r="R115" s="911"/>
      <c r="S115" s="911"/>
      <c r="T115" s="911"/>
      <c r="U115" s="911"/>
      <c r="V115" s="911"/>
      <c r="W115" s="911"/>
      <c r="X115" s="911"/>
      <c r="Y115" s="911"/>
      <c r="Z115" s="912"/>
      <c r="AA115" s="925">
        <v>192</v>
      </c>
      <c r="AB115" s="926"/>
      <c r="AC115" s="926"/>
      <c r="AD115" s="926"/>
      <c r="AE115" s="927"/>
      <c r="AF115" s="928" t="s">
        <v>122</v>
      </c>
      <c r="AG115" s="926"/>
      <c r="AH115" s="926"/>
      <c r="AI115" s="926"/>
      <c r="AJ115" s="927"/>
      <c r="AK115" s="928" t="s">
        <v>122</v>
      </c>
      <c r="AL115" s="926"/>
      <c r="AM115" s="926"/>
      <c r="AN115" s="926"/>
      <c r="AO115" s="927"/>
      <c r="AP115" s="929" t="s">
        <v>122</v>
      </c>
      <c r="AQ115" s="930"/>
      <c r="AR115" s="930"/>
      <c r="AS115" s="930"/>
      <c r="AT115" s="931"/>
      <c r="AU115" s="896"/>
      <c r="AV115" s="897"/>
      <c r="AW115" s="897"/>
      <c r="AX115" s="897"/>
      <c r="AY115" s="897"/>
      <c r="AZ115" s="910" t="s">
        <v>430</v>
      </c>
      <c r="BA115" s="911"/>
      <c r="BB115" s="911"/>
      <c r="BC115" s="911"/>
      <c r="BD115" s="911"/>
      <c r="BE115" s="911"/>
      <c r="BF115" s="911"/>
      <c r="BG115" s="911"/>
      <c r="BH115" s="911"/>
      <c r="BI115" s="911"/>
      <c r="BJ115" s="911"/>
      <c r="BK115" s="911"/>
      <c r="BL115" s="911"/>
      <c r="BM115" s="911"/>
      <c r="BN115" s="911"/>
      <c r="BO115" s="911"/>
      <c r="BP115" s="912"/>
      <c r="BQ115" s="913" t="s">
        <v>122</v>
      </c>
      <c r="BR115" s="914"/>
      <c r="BS115" s="914"/>
      <c r="BT115" s="914"/>
      <c r="BU115" s="914"/>
      <c r="BV115" s="914" t="s">
        <v>122</v>
      </c>
      <c r="BW115" s="914"/>
      <c r="BX115" s="914"/>
      <c r="BY115" s="914"/>
      <c r="BZ115" s="914"/>
      <c r="CA115" s="914" t="s">
        <v>122</v>
      </c>
      <c r="CB115" s="914"/>
      <c r="CC115" s="914"/>
      <c r="CD115" s="914"/>
      <c r="CE115" s="914"/>
      <c r="CF115" s="908" t="s">
        <v>122</v>
      </c>
      <c r="CG115" s="909"/>
      <c r="CH115" s="909"/>
      <c r="CI115" s="909"/>
      <c r="CJ115" s="909"/>
      <c r="CK115" s="936"/>
      <c r="CL115" s="937"/>
      <c r="CM115" s="910" t="s">
        <v>431</v>
      </c>
      <c r="CN115" s="911"/>
      <c r="CO115" s="911"/>
      <c r="CP115" s="911"/>
      <c r="CQ115" s="911"/>
      <c r="CR115" s="911"/>
      <c r="CS115" s="911"/>
      <c r="CT115" s="911"/>
      <c r="CU115" s="911"/>
      <c r="CV115" s="911"/>
      <c r="CW115" s="911"/>
      <c r="CX115" s="911"/>
      <c r="CY115" s="911"/>
      <c r="CZ115" s="911"/>
      <c r="DA115" s="911"/>
      <c r="DB115" s="911"/>
      <c r="DC115" s="911"/>
      <c r="DD115" s="911"/>
      <c r="DE115" s="911"/>
      <c r="DF115" s="912"/>
      <c r="DG115" s="946" t="s">
        <v>122</v>
      </c>
      <c r="DH115" s="947"/>
      <c r="DI115" s="947"/>
      <c r="DJ115" s="947"/>
      <c r="DK115" s="948"/>
      <c r="DL115" s="949" t="s">
        <v>122</v>
      </c>
      <c r="DM115" s="947"/>
      <c r="DN115" s="947"/>
      <c r="DO115" s="947"/>
      <c r="DP115" s="948"/>
      <c r="DQ115" s="949" t="s">
        <v>122</v>
      </c>
      <c r="DR115" s="947"/>
      <c r="DS115" s="947"/>
      <c r="DT115" s="947"/>
      <c r="DU115" s="948"/>
      <c r="DV115" s="950" t="s">
        <v>122</v>
      </c>
      <c r="DW115" s="951"/>
      <c r="DX115" s="951"/>
      <c r="DY115" s="951"/>
      <c r="DZ115" s="952"/>
    </row>
    <row r="116" spans="1:130" s="212" customFormat="1" ht="26.25" customHeight="1" x14ac:dyDescent="0.2">
      <c r="A116" s="944"/>
      <c r="B116" s="945"/>
      <c r="C116" s="953" t="s">
        <v>432</v>
      </c>
      <c r="D116" s="953"/>
      <c r="E116" s="953"/>
      <c r="F116" s="953"/>
      <c r="G116" s="953"/>
      <c r="H116" s="953"/>
      <c r="I116" s="953"/>
      <c r="J116" s="953"/>
      <c r="K116" s="953"/>
      <c r="L116" s="953"/>
      <c r="M116" s="953"/>
      <c r="N116" s="953"/>
      <c r="O116" s="953"/>
      <c r="P116" s="953"/>
      <c r="Q116" s="953"/>
      <c r="R116" s="953"/>
      <c r="S116" s="953"/>
      <c r="T116" s="953"/>
      <c r="U116" s="953"/>
      <c r="V116" s="953"/>
      <c r="W116" s="953"/>
      <c r="X116" s="953"/>
      <c r="Y116" s="953"/>
      <c r="Z116" s="954"/>
      <c r="AA116" s="946">
        <v>55</v>
      </c>
      <c r="AB116" s="947"/>
      <c r="AC116" s="947"/>
      <c r="AD116" s="947"/>
      <c r="AE116" s="948"/>
      <c r="AF116" s="949">
        <v>67</v>
      </c>
      <c r="AG116" s="947"/>
      <c r="AH116" s="947"/>
      <c r="AI116" s="947"/>
      <c r="AJ116" s="948"/>
      <c r="AK116" s="949">
        <v>738</v>
      </c>
      <c r="AL116" s="947"/>
      <c r="AM116" s="947"/>
      <c r="AN116" s="947"/>
      <c r="AO116" s="948"/>
      <c r="AP116" s="950">
        <v>0</v>
      </c>
      <c r="AQ116" s="951"/>
      <c r="AR116" s="951"/>
      <c r="AS116" s="951"/>
      <c r="AT116" s="952"/>
      <c r="AU116" s="896"/>
      <c r="AV116" s="897"/>
      <c r="AW116" s="897"/>
      <c r="AX116" s="897"/>
      <c r="AY116" s="897"/>
      <c r="AZ116" s="955" t="s">
        <v>433</v>
      </c>
      <c r="BA116" s="956"/>
      <c r="BB116" s="956"/>
      <c r="BC116" s="956"/>
      <c r="BD116" s="956"/>
      <c r="BE116" s="956"/>
      <c r="BF116" s="956"/>
      <c r="BG116" s="956"/>
      <c r="BH116" s="956"/>
      <c r="BI116" s="956"/>
      <c r="BJ116" s="956"/>
      <c r="BK116" s="956"/>
      <c r="BL116" s="956"/>
      <c r="BM116" s="956"/>
      <c r="BN116" s="956"/>
      <c r="BO116" s="956"/>
      <c r="BP116" s="957"/>
      <c r="BQ116" s="913" t="s">
        <v>122</v>
      </c>
      <c r="BR116" s="914"/>
      <c r="BS116" s="914"/>
      <c r="BT116" s="914"/>
      <c r="BU116" s="914"/>
      <c r="BV116" s="914" t="s">
        <v>122</v>
      </c>
      <c r="BW116" s="914"/>
      <c r="BX116" s="914"/>
      <c r="BY116" s="914"/>
      <c r="BZ116" s="914"/>
      <c r="CA116" s="914" t="s">
        <v>122</v>
      </c>
      <c r="CB116" s="914"/>
      <c r="CC116" s="914"/>
      <c r="CD116" s="914"/>
      <c r="CE116" s="914"/>
      <c r="CF116" s="908" t="s">
        <v>122</v>
      </c>
      <c r="CG116" s="909"/>
      <c r="CH116" s="909"/>
      <c r="CI116" s="909"/>
      <c r="CJ116" s="909"/>
      <c r="CK116" s="936"/>
      <c r="CL116" s="937"/>
      <c r="CM116" s="910" t="s">
        <v>434</v>
      </c>
      <c r="CN116" s="911"/>
      <c r="CO116" s="911"/>
      <c r="CP116" s="911"/>
      <c r="CQ116" s="911"/>
      <c r="CR116" s="911"/>
      <c r="CS116" s="911"/>
      <c r="CT116" s="911"/>
      <c r="CU116" s="911"/>
      <c r="CV116" s="911"/>
      <c r="CW116" s="911"/>
      <c r="CX116" s="911"/>
      <c r="CY116" s="911"/>
      <c r="CZ116" s="911"/>
      <c r="DA116" s="911"/>
      <c r="DB116" s="911"/>
      <c r="DC116" s="911"/>
      <c r="DD116" s="911"/>
      <c r="DE116" s="911"/>
      <c r="DF116" s="912"/>
      <c r="DG116" s="946" t="s">
        <v>122</v>
      </c>
      <c r="DH116" s="947"/>
      <c r="DI116" s="947"/>
      <c r="DJ116" s="947"/>
      <c r="DK116" s="948"/>
      <c r="DL116" s="949" t="s">
        <v>122</v>
      </c>
      <c r="DM116" s="947"/>
      <c r="DN116" s="947"/>
      <c r="DO116" s="947"/>
      <c r="DP116" s="948"/>
      <c r="DQ116" s="949" t="s">
        <v>122</v>
      </c>
      <c r="DR116" s="947"/>
      <c r="DS116" s="947"/>
      <c r="DT116" s="947"/>
      <c r="DU116" s="948"/>
      <c r="DV116" s="950" t="s">
        <v>122</v>
      </c>
      <c r="DW116" s="951"/>
      <c r="DX116" s="951"/>
      <c r="DY116" s="951"/>
      <c r="DZ116" s="952"/>
    </row>
    <row r="117" spans="1:130" s="212" customFormat="1" ht="26.25" customHeight="1" x14ac:dyDescent="0.2">
      <c r="A117" s="900" t="s">
        <v>176</v>
      </c>
      <c r="B117" s="881"/>
      <c r="C117" s="881"/>
      <c r="D117" s="881"/>
      <c r="E117" s="881"/>
      <c r="F117" s="881"/>
      <c r="G117" s="881"/>
      <c r="H117" s="881"/>
      <c r="I117" s="881"/>
      <c r="J117" s="881"/>
      <c r="K117" s="881"/>
      <c r="L117" s="881"/>
      <c r="M117" s="881"/>
      <c r="N117" s="881"/>
      <c r="O117" s="881"/>
      <c r="P117" s="881"/>
      <c r="Q117" s="881"/>
      <c r="R117" s="881"/>
      <c r="S117" s="881"/>
      <c r="T117" s="881"/>
      <c r="U117" s="881"/>
      <c r="V117" s="881"/>
      <c r="W117" s="881"/>
      <c r="X117" s="881"/>
      <c r="Y117" s="965" t="s">
        <v>435</v>
      </c>
      <c r="Z117" s="882"/>
      <c r="AA117" s="966">
        <v>1280418</v>
      </c>
      <c r="AB117" s="967"/>
      <c r="AC117" s="967"/>
      <c r="AD117" s="967"/>
      <c r="AE117" s="968"/>
      <c r="AF117" s="969">
        <v>1242002</v>
      </c>
      <c r="AG117" s="967"/>
      <c r="AH117" s="967"/>
      <c r="AI117" s="967"/>
      <c r="AJ117" s="968"/>
      <c r="AK117" s="969">
        <v>1078776</v>
      </c>
      <c r="AL117" s="967"/>
      <c r="AM117" s="967"/>
      <c r="AN117" s="967"/>
      <c r="AO117" s="968"/>
      <c r="AP117" s="970"/>
      <c r="AQ117" s="971"/>
      <c r="AR117" s="971"/>
      <c r="AS117" s="971"/>
      <c r="AT117" s="972"/>
      <c r="AU117" s="896"/>
      <c r="AV117" s="897"/>
      <c r="AW117" s="897"/>
      <c r="AX117" s="897"/>
      <c r="AY117" s="897"/>
      <c r="AZ117" s="962" t="s">
        <v>436</v>
      </c>
      <c r="BA117" s="963"/>
      <c r="BB117" s="963"/>
      <c r="BC117" s="963"/>
      <c r="BD117" s="963"/>
      <c r="BE117" s="963"/>
      <c r="BF117" s="963"/>
      <c r="BG117" s="963"/>
      <c r="BH117" s="963"/>
      <c r="BI117" s="963"/>
      <c r="BJ117" s="963"/>
      <c r="BK117" s="963"/>
      <c r="BL117" s="963"/>
      <c r="BM117" s="963"/>
      <c r="BN117" s="963"/>
      <c r="BO117" s="963"/>
      <c r="BP117" s="964"/>
      <c r="BQ117" s="913" t="s">
        <v>122</v>
      </c>
      <c r="BR117" s="914"/>
      <c r="BS117" s="914"/>
      <c r="BT117" s="914"/>
      <c r="BU117" s="914"/>
      <c r="BV117" s="914" t="s">
        <v>122</v>
      </c>
      <c r="BW117" s="914"/>
      <c r="BX117" s="914"/>
      <c r="BY117" s="914"/>
      <c r="BZ117" s="914"/>
      <c r="CA117" s="914" t="s">
        <v>122</v>
      </c>
      <c r="CB117" s="914"/>
      <c r="CC117" s="914"/>
      <c r="CD117" s="914"/>
      <c r="CE117" s="914"/>
      <c r="CF117" s="908" t="s">
        <v>122</v>
      </c>
      <c r="CG117" s="909"/>
      <c r="CH117" s="909"/>
      <c r="CI117" s="909"/>
      <c r="CJ117" s="909"/>
      <c r="CK117" s="936"/>
      <c r="CL117" s="937"/>
      <c r="CM117" s="910" t="s">
        <v>437</v>
      </c>
      <c r="CN117" s="911"/>
      <c r="CO117" s="911"/>
      <c r="CP117" s="911"/>
      <c r="CQ117" s="911"/>
      <c r="CR117" s="911"/>
      <c r="CS117" s="911"/>
      <c r="CT117" s="911"/>
      <c r="CU117" s="911"/>
      <c r="CV117" s="911"/>
      <c r="CW117" s="911"/>
      <c r="CX117" s="911"/>
      <c r="CY117" s="911"/>
      <c r="CZ117" s="911"/>
      <c r="DA117" s="911"/>
      <c r="DB117" s="911"/>
      <c r="DC117" s="911"/>
      <c r="DD117" s="911"/>
      <c r="DE117" s="911"/>
      <c r="DF117" s="912"/>
      <c r="DG117" s="946" t="s">
        <v>122</v>
      </c>
      <c r="DH117" s="947"/>
      <c r="DI117" s="947"/>
      <c r="DJ117" s="947"/>
      <c r="DK117" s="948"/>
      <c r="DL117" s="949" t="s">
        <v>122</v>
      </c>
      <c r="DM117" s="947"/>
      <c r="DN117" s="947"/>
      <c r="DO117" s="947"/>
      <c r="DP117" s="948"/>
      <c r="DQ117" s="949" t="s">
        <v>122</v>
      </c>
      <c r="DR117" s="947"/>
      <c r="DS117" s="947"/>
      <c r="DT117" s="947"/>
      <c r="DU117" s="948"/>
      <c r="DV117" s="950" t="s">
        <v>122</v>
      </c>
      <c r="DW117" s="951"/>
      <c r="DX117" s="951"/>
      <c r="DY117" s="951"/>
      <c r="DZ117" s="952"/>
    </row>
    <row r="118" spans="1:130" s="212" customFormat="1" ht="26.25" customHeight="1" x14ac:dyDescent="0.2">
      <c r="A118" s="900" t="s">
        <v>411</v>
      </c>
      <c r="B118" s="881"/>
      <c r="C118" s="881"/>
      <c r="D118" s="881"/>
      <c r="E118" s="881"/>
      <c r="F118" s="881"/>
      <c r="G118" s="881"/>
      <c r="H118" s="881"/>
      <c r="I118" s="881"/>
      <c r="J118" s="881"/>
      <c r="K118" s="881"/>
      <c r="L118" s="881"/>
      <c r="M118" s="881"/>
      <c r="N118" s="881"/>
      <c r="O118" s="881"/>
      <c r="P118" s="881"/>
      <c r="Q118" s="881"/>
      <c r="R118" s="881"/>
      <c r="S118" s="881"/>
      <c r="T118" s="881"/>
      <c r="U118" s="881"/>
      <c r="V118" s="881"/>
      <c r="W118" s="881"/>
      <c r="X118" s="881"/>
      <c r="Y118" s="881"/>
      <c r="Z118" s="882"/>
      <c r="AA118" s="880" t="s">
        <v>408</v>
      </c>
      <c r="AB118" s="881"/>
      <c r="AC118" s="881"/>
      <c r="AD118" s="881"/>
      <c r="AE118" s="882"/>
      <c r="AF118" s="880" t="s">
        <v>409</v>
      </c>
      <c r="AG118" s="881"/>
      <c r="AH118" s="881"/>
      <c r="AI118" s="881"/>
      <c r="AJ118" s="882"/>
      <c r="AK118" s="880" t="s">
        <v>293</v>
      </c>
      <c r="AL118" s="881"/>
      <c r="AM118" s="881"/>
      <c r="AN118" s="881"/>
      <c r="AO118" s="882"/>
      <c r="AP118" s="958" t="s">
        <v>410</v>
      </c>
      <c r="AQ118" s="959"/>
      <c r="AR118" s="959"/>
      <c r="AS118" s="959"/>
      <c r="AT118" s="960"/>
      <c r="AU118" s="896"/>
      <c r="AV118" s="897"/>
      <c r="AW118" s="897"/>
      <c r="AX118" s="897"/>
      <c r="AY118" s="897"/>
      <c r="AZ118" s="961" t="s">
        <v>438</v>
      </c>
      <c r="BA118" s="953"/>
      <c r="BB118" s="953"/>
      <c r="BC118" s="953"/>
      <c r="BD118" s="953"/>
      <c r="BE118" s="953"/>
      <c r="BF118" s="953"/>
      <c r="BG118" s="953"/>
      <c r="BH118" s="953"/>
      <c r="BI118" s="953"/>
      <c r="BJ118" s="953"/>
      <c r="BK118" s="953"/>
      <c r="BL118" s="953"/>
      <c r="BM118" s="953"/>
      <c r="BN118" s="953"/>
      <c r="BO118" s="953"/>
      <c r="BP118" s="954"/>
      <c r="BQ118" s="987" t="s">
        <v>122</v>
      </c>
      <c r="BR118" s="988"/>
      <c r="BS118" s="988"/>
      <c r="BT118" s="988"/>
      <c r="BU118" s="988"/>
      <c r="BV118" s="988" t="s">
        <v>122</v>
      </c>
      <c r="BW118" s="988"/>
      <c r="BX118" s="988"/>
      <c r="BY118" s="988"/>
      <c r="BZ118" s="988"/>
      <c r="CA118" s="988" t="s">
        <v>122</v>
      </c>
      <c r="CB118" s="988"/>
      <c r="CC118" s="988"/>
      <c r="CD118" s="988"/>
      <c r="CE118" s="988"/>
      <c r="CF118" s="908" t="s">
        <v>122</v>
      </c>
      <c r="CG118" s="909"/>
      <c r="CH118" s="909"/>
      <c r="CI118" s="909"/>
      <c r="CJ118" s="909"/>
      <c r="CK118" s="936"/>
      <c r="CL118" s="937"/>
      <c r="CM118" s="910" t="s">
        <v>439</v>
      </c>
      <c r="CN118" s="911"/>
      <c r="CO118" s="911"/>
      <c r="CP118" s="911"/>
      <c r="CQ118" s="911"/>
      <c r="CR118" s="911"/>
      <c r="CS118" s="911"/>
      <c r="CT118" s="911"/>
      <c r="CU118" s="911"/>
      <c r="CV118" s="911"/>
      <c r="CW118" s="911"/>
      <c r="CX118" s="911"/>
      <c r="CY118" s="911"/>
      <c r="CZ118" s="911"/>
      <c r="DA118" s="911"/>
      <c r="DB118" s="911"/>
      <c r="DC118" s="911"/>
      <c r="DD118" s="911"/>
      <c r="DE118" s="911"/>
      <c r="DF118" s="912"/>
      <c r="DG118" s="946" t="s">
        <v>122</v>
      </c>
      <c r="DH118" s="947"/>
      <c r="DI118" s="947"/>
      <c r="DJ118" s="947"/>
      <c r="DK118" s="948"/>
      <c r="DL118" s="949" t="s">
        <v>122</v>
      </c>
      <c r="DM118" s="947"/>
      <c r="DN118" s="947"/>
      <c r="DO118" s="947"/>
      <c r="DP118" s="948"/>
      <c r="DQ118" s="949" t="s">
        <v>122</v>
      </c>
      <c r="DR118" s="947"/>
      <c r="DS118" s="947"/>
      <c r="DT118" s="947"/>
      <c r="DU118" s="948"/>
      <c r="DV118" s="950" t="s">
        <v>122</v>
      </c>
      <c r="DW118" s="951"/>
      <c r="DX118" s="951"/>
      <c r="DY118" s="951"/>
      <c r="DZ118" s="952"/>
    </row>
    <row r="119" spans="1:130" s="212" customFormat="1" ht="26.25" customHeight="1" x14ac:dyDescent="0.2">
      <c r="A119" s="1044" t="s">
        <v>414</v>
      </c>
      <c r="B119" s="935"/>
      <c r="C119" s="917" t="s">
        <v>415</v>
      </c>
      <c r="D119" s="885"/>
      <c r="E119" s="885"/>
      <c r="F119" s="885"/>
      <c r="G119" s="885"/>
      <c r="H119" s="885"/>
      <c r="I119" s="885"/>
      <c r="J119" s="885"/>
      <c r="K119" s="885"/>
      <c r="L119" s="885"/>
      <c r="M119" s="885"/>
      <c r="N119" s="885"/>
      <c r="O119" s="885"/>
      <c r="P119" s="885"/>
      <c r="Q119" s="885"/>
      <c r="R119" s="885"/>
      <c r="S119" s="885"/>
      <c r="T119" s="885"/>
      <c r="U119" s="885"/>
      <c r="V119" s="885"/>
      <c r="W119" s="885"/>
      <c r="X119" s="885"/>
      <c r="Y119" s="885"/>
      <c r="Z119" s="886"/>
      <c r="AA119" s="887" t="s">
        <v>122</v>
      </c>
      <c r="AB119" s="888"/>
      <c r="AC119" s="888"/>
      <c r="AD119" s="888"/>
      <c r="AE119" s="889"/>
      <c r="AF119" s="890" t="s">
        <v>122</v>
      </c>
      <c r="AG119" s="888"/>
      <c r="AH119" s="888"/>
      <c r="AI119" s="888"/>
      <c r="AJ119" s="889"/>
      <c r="AK119" s="890" t="s">
        <v>122</v>
      </c>
      <c r="AL119" s="888"/>
      <c r="AM119" s="888"/>
      <c r="AN119" s="888"/>
      <c r="AO119" s="889"/>
      <c r="AP119" s="891" t="s">
        <v>122</v>
      </c>
      <c r="AQ119" s="892"/>
      <c r="AR119" s="892"/>
      <c r="AS119" s="892"/>
      <c r="AT119" s="893"/>
      <c r="AU119" s="898"/>
      <c r="AV119" s="899"/>
      <c r="AW119" s="899"/>
      <c r="AX119" s="899"/>
      <c r="AY119" s="899"/>
      <c r="AZ119" s="235" t="s">
        <v>176</v>
      </c>
      <c r="BA119" s="235"/>
      <c r="BB119" s="235"/>
      <c r="BC119" s="235"/>
      <c r="BD119" s="235"/>
      <c r="BE119" s="235"/>
      <c r="BF119" s="235"/>
      <c r="BG119" s="235"/>
      <c r="BH119" s="235"/>
      <c r="BI119" s="235"/>
      <c r="BJ119" s="235"/>
      <c r="BK119" s="235"/>
      <c r="BL119" s="235"/>
      <c r="BM119" s="235"/>
      <c r="BN119" s="235"/>
      <c r="BO119" s="965" t="s">
        <v>440</v>
      </c>
      <c r="BP119" s="993"/>
      <c r="BQ119" s="987">
        <v>10100908</v>
      </c>
      <c r="BR119" s="988"/>
      <c r="BS119" s="988"/>
      <c r="BT119" s="988"/>
      <c r="BU119" s="988"/>
      <c r="BV119" s="988">
        <v>9474547</v>
      </c>
      <c r="BW119" s="988"/>
      <c r="BX119" s="988"/>
      <c r="BY119" s="988"/>
      <c r="BZ119" s="988"/>
      <c r="CA119" s="988">
        <v>8441413</v>
      </c>
      <c r="CB119" s="988"/>
      <c r="CC119" s="988"/>
      <c r="CD119" s="988"/>
      <c r="CE119" s="988"/>
      <c r="CF119" s="989"/>
      <c r="CG119" s="990"/>
      <c r="CH119" s="990"/>
      <c r="CI119" s="990"/>
      <c r="CJ119" s="991"/>
      <c r="CK119" s="938"/>
      <c r="CL119" s="939"/>
      <c r="CM119" s="961" t="s">
        <v>441</v>
      </c>
      <c r="CN119" s="953"/>
      <c r="CO119" s="953"/>
      <c r="CP119" s="953"/>
      <c r="CQ119" s="953"/>
      <c r="CR119" s="953"/>
      <c r="CS119" s="953"/>
      <c r="CT119" s="953"/>
      <c r="CU119" s="953"/>
      <c r="CV119" s="953"/>
      <c r="CW119" s="953"/>
      <c r="CX119" s="953"/>
      <c r="CY119" s="953"/>
      <c r="CZ119" s="953"/>
      <c r="DA119" s="953"/>
      <c r="DB119" s="953"/>
      <c r="DC119" s="953"/>
      <c r="DD119" s="953"/>
      <c r="DE119" s="953"/>
      <c r="DF119" s="954"/>
      <c r="DG119" s="992" t="s">
        <v>122</v>
      </c>
      <c r="DH119" s="974"/>
      <c r="DI119" s="974"/>
      <c r="DJ119" s="974"/>
      <c r="DK119" s="975"/>
      <c r="DL119" s="973" t="s">
        <v>122</v>
      </c>
      <c r="DM119" s="974"/>
      <c r="DN119" s="974"/>
      <c r="DO119" s="974"/>
      <c r="DP119" s="975"/>
      <c r="DQ119" s="973" t="s">
        <v>122</v>
      </c>
      <c r="DR119" s="974"/>
      <c r="DS119" s="974"/>
      <c r="DT119" s="974"/>
      <c r="DU119" s="975"/>
      <c r="DV119" s="976" t="s">
        <v>122</v>
      </c>
      <c r="DW119" s="977"/>
      <c r="DX119" s="977"/>
      <c r="DY119" s="977"/>
      <c r="DZ119" s="978"/>
    </row>
    <row r="120" spans="1:130" s="212" customFormat="1" ht="26.25" customHeight="1" x14ac:dyDescent="0.2">
      <c r="A120" s="1045"/>
      <c r="B120" s="937"/>
      <c r="C120" s="910" t="s">
        <v>418</v>
      </c>
      <c r="D120" s="911"/>
      <c r="E120" s="911"/>
      <c r="F120" s="911"/>
      <c r="G120" s="911"/>
      <c r="H120" s="911"/>
      <c r="I120" s="911"/>
      <c r="J120" s="911"/>
      <c r="K120" s="911"/>
      <c r="L120" s="911"/>
      <c r="M120" s="911"/>
      <c r="N120" s="911"/>
      <c r="O120" s="911"/>
      <c r="P120" s="911"/>
      <c r="Q120" s="911"/>
      <c r="R120" s="911"/>
      <c r="S120" s="911"/>
      <c r="T120" s="911"/>
      <c r="U120" s="911"/>
      <c r="V120" s="911"/>
      <c r="W120" s="911"/>
      <c r="X120" s="911"/>
      <c r="Y120" s="911"/>
      <c r="Z120" s="912"/>
      <c r="AA120" s="946" t="s">
        <v>122</v>
      </c>
      <c r="AB120" s="947"/>
      <c r="AC120" s="947"/>
      <c r="AD120" s="947"/>
      <c r="AE120" s="948"/>
      <c r="AF120" s="949" t="s">
        <v>122</v>
      </c>
      <c r="AG120" s="947"/>
      <c r="AH120" s="947"/>
      <c r="AI120" s="947"/>
      <c r="AJ120" s="948"/>
      <c r="AK120" s="949" t="s">
        <v>122</v>
      </c>
      <c r="AL120" s="947"/>
      <c r="AM120" s="947"/>
      <c r="AN120" s="947"/>
      <c r="AO120" s="948"/>
      <c r="AP120" s="950" t="s">
        <v>122</v>
      </c>
      <c r="AQ120" s="951"/>
      <c r="AR120" s="951"/>
      <c r="AS120" s="951"/>
      <c r="AT120" s="952"/>
      <c r="AU120" s="979" t="s">
        <v>442</v>
      </c>
      <c r="AV120" s="980"/>
      <c r="AW120" s="980"/>
      <c r="AX120" s="980"/>
      <c r="AY120" s="981"/>
      <c r="AZ120" s="917" t="s">
        <v>443</v>
      </c>
      <c r="BA120" s="885"/>
      <c r="BB120" s="885"/>
      <c r="BC120" s="885"/>
      <c r="BD120" s="885"/>
      <c r="BE120" s="885"/>
      <c r="BF120" s="885"/>
      <c r="BG120" s="885"/>
      <c r="BH120" s="885"/>
      <c r="BI120" s="885"/>
      <c r="BJ120" s="885"/>
      <c r="BK120" s="885"/>
      <c r="BL120" s="885"/>
      <c r="BM120" s="885"/>
      <c r="BN120" s="885"/>
      <c r="BO120" s="885"/>
      <c r="BP120" s="886"/>
      <c r="BQ120" s="918">
        <v>1864692</v>
      </c>
      <c r="BR120" s="919"/>
      <c r="BS120" s="919"/>
      <c r="BT120" s="919"/>
      <c r="BU120" s="919"/>
      <c r="BV120" s="919">
        <v>2250859</v>
      </c>
      <c r="BW120" s="919"/>
      <c r="BX120" s="919"/>
      <c r="BY120" s="919"/>
      <c r="BZ120" s="919"/>
      <c r="CA120" s="919">
        <v>2322389</v>
      </c>
      <c r="CB120" s="919"/>
      <c r="CC120" s="919"/>
      <c r="CD120" s="919"/>
      <c r="CE120" s="919"/>
      <c r="CF120" s="932">
        <v>50.9</v>
      </c>
      <c r="CG120" s="933"/>
      <c r="CH120" s="933"/>
      <c r="CI120" s="933"/>
      <c r="CJ120" s="933"/>
      <c r="CK120" s="994" t="s">
        <v>444</v>
      </c>
      <c r="CL120" s="995"/>
      <c r="CM120" s="995"/>
      <c r="CN120" s="995"/>
      <c r="CO120" s="996"/>
      <c r="CP120" s="1002" t="s">
        <v>393</v>
      </c>
      <c r="CQ120" s="1003"/>
      <c r="CR120" s="1003"/>
      <c r="CS120" s="1003"/>
      <c r="CT120" s="1003"/>
      <c r="CU120" s="1003"/>
      <c r="CV120" s="1003"/>
      <c r="CW120" s="1003"/>
      <c r="CX120" s="1003"/>
      <c r="CY120" s="1003"/>
      <c r="CZ120" s="1003"/>
      <c r="DA120" s="1003"/>
      <c r="DB120" s="1003"/>
      <c r="DC120" s="1003"/>
      <c r="DD120" s="1003"/>
      <c r="DE120" s="1003"/>
      <c r="DF120" s="1004"/>
      <c r="DG120" s="918" t="s">
        <v>122</v>
      </c>
      <c r="DH120" s="919"/>
      <c r="DI120" s="919"/>
      <c r="DJ120" s="919"/>
      <c r="DK120" s="919"/>
      <c r="DL120" s="919" t="s">
        <v>122</v>
      </c>
      <c r="DM120" s="919"/>
      <c r="DN120" s="919"/>
      <c r="DO120" s="919"/>
      <c r="DP120" s="919"/>
      <c r="DQ120" s="919">
        <v>2069468</v>
      </c>
      <c r="DR120" s="919"/>
      <c r="DS120" s="919"/>
      <c r="DT120" s="919"/>
      <c r="DU120" s="919"/>
      <c r="DV120" s="920">
        <v>45.4</v>
      </c>
      <c r="DW120" s="920"/>
      <c r="DX120" s="920"/>
      <c r="DY120" s="920"/>
      <c r="DZ120" s="921"/>
    </row>
    <row r="121" spans="1:130" s="212" customFormat="1" ht="26.25" customHeight="1" x14ac:dyDescent="0.2">
      <c r="A121" s="1045"/>
      <c r="B121" s="937"/>
      <c r="C121" s="962" t="s">
        <v>445</v>
      </c>
      <c r="D121" s="963"/>
      <c r="E121" s="963"/>
      <c r="F121" s="963"/>
      <c r="G121" s="963"/>
      <c r="H121" s="963"/>
      <c r="I121" s="963"/>
      <c r="J121" s="963"/>
      <c r="K121" s="963"/>
      <c r="L121" s="963"/>
      <c r="M121" s="963"/>
      <c r="N121" s="963"/>
      <c r="O121" s="963"/>
      <c r="P121" s="963"/>
      <c r="Q121" s="963"/>
      <c r="R121" s="963"/>
      <c r="S121" s="963"/>
      <c r="T121" s="963"/>
      <c r="U121" s="963"/>
      <c r="V121" s="963"/>
      <c r="W121" s="963"/>
      <c r="X121" s="963"/>
      <c r="Y121" s="963"/>
      <c r="Z121" s="964"/>
      <c r="AA121" s="946">
        <v>192</v>
      </c>
      <c r="AB121" s="947"/>
      <c r="AC121" s="947"/>
      <c r="AD121" s="947"/>
      <c r="AE121" s="948"/>
      <c r="AF121" s="949" t="s">
        <v>122</v>
      </c>
      <c r="AG121" s="947"/>
      <c r="AH121" s="947"/>
      <c r="AI121" s="947"/>
      <c r="AJ121" s="948"/>
      <c r="AK121" s="949" t="s">
        <v>122</v>
      </c>
      <c r="AL121" s="947"/>
      <c r="AM121" s="947"/>
      <c r="AN121" s="947"/>
      <c r="AO121" s="948"/>
      <c r="AP121" s="950" t="s">
        <v>122</v>
      </c>
      <c r="AQ121" s="951"/>
      <c r="AR121" s="951"/>
      <c r="AS121" s="951"/>
      <c r="AT121" s="952"/>
      <c r="AU121" s="982"/>
      <c r="AV121" s="983"/>
      <c r="AW121" s="983"/>
      <c r="AX121" s="983"/>
      <c r="AY121" s="984"/>
      <c r="AZ121" s="910" t="s">
        <v>446</v>
      </c>
      <c r="BA121" s="911"/>
      <c r="BB121" s="911"/>
      <c r="BC121" s="911"/>
      <c r="BD121" s="911"/>
      <c r="BE121" s="911"/>
      <c r="BF121" s="911"/>
      <c r="BG121" s="911"/>
      <c r="BH121" s="911"/>
      <c r="BI121" s="911"/>
      <c r="BJ121" s="911"/>
      <c r="BK121" s="911"/>
      <c r="BL121" s="911"/>
      <c r="BM121" s="911"/>
      <c r="BN121" s="911"/>
      <c r="BO121" s="911"/>
      <c r="BP121" s="912"/>
      <c r="BQ121" s="913">
        <v>310878</v>
      </c>
      <c r="BR121" s="914"/>
      <c r="BS121" s="914"/>
      <c r="BT121" s="914"/>
      <c r="BU121" s="914"/>
      <c r="BV121" s="914">
        <v>268398</v>
      </c>
      <c r="BW121" s="914"/>
      <c r="BX121" s="914"/>
      <c r="BY121" s="914"/>
      <c r="BZ121" s="914"/>
      <c r="CA121" s="914">
        <v>227665</v>
      </c>
      <c r="CB121" s="914"/>
      <c r="CC121" s="914"/>
      <c r="CD121" s="914"/>
      <c r="CE121" s="914"/>
      <c r="CF121" s="908">
        <v>5</v>
      </c>
      <c r="CG121" s="909"/>
      <c r="CH121" s="909"/>
      <c r="CI121" s="909"/>
      <c r="CJ121" s="909"/>
      <c r="CK121" s="997"/>
      <c r="CL121" s="998"/>
      <c r="CM121" s="998"/>
      <c r="CN121" s="998"/>
      <c r="CO121" s="999"/>
      <c r="CP121" s="1007" t="s">
        <v>391</v>
      </c>
      <c r="CQ121" s="1008"/>
      <c r="CR121" s="1008"/>
      <c r="CS121" s="1008"/>
      <c r="CT121" s="1008"/>
      <c r="CU121" s="1008"/>
      <c r="CV121" s="1008"/>
      <c r="CW121" s="1008"/>
      <c r="CX121" s="1008"/>
      <c r="CY121" s="1008"/>
      <c r="CZ121" s="1008"/>
      <c r="DA121" s="1008"/>
      <c r="DB121" s="1008"/>
      <c r="DC121" s="1008"/>
      <c r="DD121" s="1008"/>
      <c r="DE121" s="1008"/>
      <c r="DF121" s="1009"/>
      <c r="DG121" s="913">
        <v>103669</v>
      </c>
      <c r="DH121" s="914"/>
      <c r="DI121" s="914"/>
      <c r="DJ121" s="914"/>
      <c r="DK121" s="914"/>
      <c r="DL121" s="914">
        <v>89468</v>
      </c>
      <c r="DM121" s="914"/>
      <c r="DN121" s="914"/>
      <c r="DO121" s="914"/>
      <c r="DP121" s="914"/>
      <c r="DQ121" s="914">
        <v>98151</v>
      </c>
      <c r="DR121" s="914"/>
      <c r="DS121" s="914"/>
      <c r="DT121" s="914"/>
      <c r="DU121" s="914"/>
      <c r="DV121" s="915">
        <v>2.2000000000000002</v>
      </c>
      <c r="DW121" s="915"/>
      <c r="DX121" s="915"/>
      <c r="DY121" s="915"/>
      <c r="DZ121" s="916"/>
    </row>
    <row r="122" spans="1:130" s="212" customFormat="1" ht="26.25" customHeight="1" x14ac:dyDescent="0.2">
      <c r="A122" s="1045"/>
      <c r="B122" s="937"/>
      <c r="C122" s="910" t="s">
        <v>428</v>
      </c>
      <c r="D122" s="911"/>
      <c r="E122" s="911"/>
      <c r="F122" s="911"/>
      <c r="G122" s="911"/>
      <c r="H122" s="911"/>
      <c r="I122" s="911"/>
      <c r="J122" s="911"/>
      <c r="K122" s="911"/>
      <c r="L122" s="911"/>
      <c r="M122" s="911"/>
      <c r="N122" s="911"/>
      <c r="O122" s="911"/>
      <c r="P122" s="911"/>
      <c r="Q122" s="911"/>
      <c r="R122" s="911"/>
      <c r="S122" s="911"/>
      <c r="T122" s="911"/>
      <c r="U122" s="911"/>
      <c r="V122" s="911"/>
      <c r="W122" s="911"/>
      <c r="X122" s="911"/>
      <c r="Y122" s="911"/>
      <c r="Z122" s="912"/>
      <c r="AA122" s="946" t="s">
        <v>122</v>
      </c>
      <c r="AB122" s="947"/>
      <c r="AC122" s="947"/>
      <c r="AD122" s="947"/>
      <c r="AE122" s="948"/>
      <c r="AF122" s="949" t="s">
        <v>122</v>
      </c>
      <c r="AG122" s="947"/>
      <c r="AH122" s="947"/>
      <c r="AI122" s="947"/>
      <c r="AJ122" s="948"/>
      <c r="AK122" s="949" t="s">
        <v>122</v>
      </c>
      <c r="AL122" s="947"/>
      <c r="AM122" s="947"/>
      <c r="AN122" s="947"/>
      <c r="AO122" s="948"/>
      <c r="AP122" s="950" t="s">
        <v>122</v>
      </c>
      <c r="AQ122" s="951"/>
      <c r="AR122" s="951"/>
      <c r="AS122" s="951"/>
      <c r="AT122" s="952"/>
      <c r="AU122" s="982"/>
      <c r="AV122" s="983"/>
      <c r="AW122" s="983"/>
      <c r="AX122" s="983"/>
      <c r="AY122" s="984"/>
      <c r="AZ122" s="961" t="s">
        <v>447</v>
      </c>
      <c r="BA122" s="953"/>
      <c r="BB122" s="953"/>
      <c r="BC122" s="953"/>
      <c r="BD122" s="953"/>
      <c r="BE122" s="953"/>
      <c r="BF122" s="953"/>
      <c r="BG122" s="953"/>
      <c r="BH122" s="953"/>
      <c r="BI122" s="953"/>
      <c r="BJ122" s="953"/>
      <c r="BK122" s="953"/>
      <c r="BL122" s="953"/>
      <c r="BM122" s="953"/>
      <c r="BN122" s="953"/>
      <c r="BO122" s="953"/>
      <c r="BP122" s="954"/>
      <c r="BQ122" s="987">
        <v>6320749</v>
      </c>
      <c r="BR122" s="988"/>
      <c r="BS122" s="988"/>
      <c r="BT122" s="988"/>
      <c r="BU122" s="988"/>
      <c r="BV122" s="988">
        <v>5863778</v>
      </c>
      <c r="BW122" s="988"/>
      <c r="BX122" s="988"/>
      <c r="BY122" s="988"/>
      <c r="BZ122" s="988"/>
      <c r="CA122" s="988">
        <v>5330520</v>
      </c>
      <c r="CB122" s="988"/>
      <c r="CC122" s="988"/>
      <c r="CD122" s="988"/>
      <c r="CE122" s="988"/>
      <c r="CF122" s="1005">
        <v>116.8</v>
      </c>
      <c r="CG122" s="1006"/>
      <c r="CH122" s="1006"/>
      <c r="CI122" s="1006"/>
      <c r="CJ122" s="1006"/>
      <c r="CK122" s="997"/>
      <c r="CL122" s="998"/>
      <c r="CM122" s="998"/>
      <c r="CN122" s="998"/>
      <c r="CO122" s="999"/>
      <c r="CP122" s="1007" t="s">
        <v>389</v>
      </c>
      <c r="CQ122" s="1008"/>
      <c r="CR122" s="1008"/>
      <c r="CS122" s="1008"/>
      <c r="CT122" s="1008"/>
      <c r="CU122" s="1008"/>
      <c r="CV122" s="1008"/>
      <c r="CW122" s="1008"/>
      <c r="CX122" s="1008"/>
      <c r="CY122" s="1008"/>
      <c r="CZ122" s="1008"/>
      <c r="DA122" s="1008"/>
      <c r="DB122" s="1008"/>
      <c r="DC122" s="1008"/>
      <c r="DD122" s="1008"/>
      <c r="DE122" s="1008"/>
      <c r="DF122" s="1009"/>
      <c r="DG122" s="913" t="s">
        <v>122</v>
      </c>
      <c r="DH122" s="914"/>
      <c r="DI122" s="914"/>
      <c r="DJ122" s="914"/>
      <c r="DK122" s="914"/>
      <c r="DL122" s="914" t="s">
        <v>122</v>
      </c>
      <c r="DM122" s="914"/>
      <c r="DN122" s="914"/>
      <c r="DO122" s="914"/>
      <c r="DP122" s="914"/>
      <c r="DQ122" s="914" t="s">
        <v>122</v>
      </c>
      <c r="DR122" s="914"/>
      <c r="DS122" s="914"/>
      <c r="DT122" s="914"/>
      <c r="DU122" s="914"/>
      <c r="DV122" s="915" t="s">
        <v>122</v>
      </c>
      <c r="DW122" s="915"/>
      <c r="DX122" s="915"/>
      <c r="DY122" s="915"/>
      <c r="DZ122" s="916"/>
    </row>
    <row r="123" spans="1:130" s="212" customFormat="1" ht="26.25" customHeight="1" x14ac:dyDescent="0.2">
      <c r="A123" s="1045"/>
      <c r="B123" s="937"/>
      <c r="C123" s="910" t="s">
        <v>434</v>
      </c>
      <c r="D123" s="911"/>
      <c r="E123" s="911"/>
      <c r="F123" s="911"/>
      <c r="G123" s="911"/>
      <c r="H123" s="911"/>
      <c r="I123" s="911"/>
      <c r="J123" s="911"/>
      <c r="K123" s="911"/>
      <c r="L123" s="911"/>
      <c r="M123" s="911"/>
      <c r="N123" s="911"/>
      <c r="O123" s="911"/>
      <c r="P123" s="911"/>
      <c r="Q123" s="911"/>
      <c r="R123" s="911"/>
      <c r="S123" s="911"/>
      <c r="T123" s="911"/>
      <c r="U123" s="911"/>
      <c r="V123" s="911"/>
      <c r="W123" s="911"/>
      <c r="X123" s="911"/>
      <c r="Y123" s="911"/>
      <c r="Z123" s="912"/>
      <c r="AA123" s="946" t="s">
        <v>122</v>
      </c>
      <c r="AB123" s="947"/>
      <c r="AC123" s="947"/>
      <c r="AD123" s="947"/>
      <c r="AE123" s="948"/>
      <c r="AF123" s="949" t="s">
        <v>122</v>
      </c>
      <c r="AG123" s="947"/>
      <c r="AH123" s="947"/>
      <c r="AI123" s="947"/>
      <c r="AJ123" s="948"/>
      <c r="AK123" s="949" t="s">
        <v>122</v>
      </c>
      <c r="AL123" s="947"/>
      <c r="AM123" s="947"/>
      <c r="AN123" s="947"/>
      <c r="AO123" s="948"/>
      <c r="AP123" s="950" t="s">
        <v>122</v>
      </c>
      <c r="AQ123" s="951"/>
      <c r="AR123" s="951"/>
      <c r="AS123" s="951"/>
      <c r="AT123" s="952"/>
      <c r="AU123" s="985"/>
      <c r="AV123" s="986"/>
      <c r="AW123" s="986"/>
      <c r="AX123" s="986"/>
      <c r="AY123" s="986"/>
      <c r="AZ123" s="235" t="s">
        <v>176</v>
      </c>
      <c r="BA123" s="235"/>
      <c r="BB123" s="235"/>
      <c r="BC123" s="235"/>
      <c r="BD123" s="235"/>
      <c r="BE123" s="235"/>
      <c r="BF123" s="235"/>
      <c r="BG123" s="235"/>
      <c r="BH123" s="235"/>
      <c r="BI123" s="235"/>
      <c r="BJ123" s="235"/>
      <c r="BK123" s="235"/>
      <c r="BL123" s="235"/>
      <c r="BM123" s="235"/>
      <c r="BN123" s="235"/>
      <c r="BO123" s="965" t="s">
        <v>448</v>
      </c>
      <c r="BP123" s="993"/>
      <c r="BQ123" s="1051">
        <v>8496319</v>
      </c>
      <c r="BR123" s="1052"/>
      <c r="BS123" s="1052"/>
      <c r="BT123" s="1052"/>
      <c r="BU123" s="1052"/>
      <c r="BV123" s="1052">
        <v>8383035</v>
      </c>
      <c r="BW123" s="1052"/>
      <c r="BX123" s="1052"/>
      <c r="BY123" s="1052"/>
      <c r="BZ123" s="1052"/>
      <c r="CA123" s="1052">
        <v>7880574</v>
      </c>
      <c r="CB123" s="1052"/>
      <c r="CC123" s="1052"/>
      <c r="CD123" s="1052"/>
      <c r="CE123" s="1052"/>
      <c r="CF123" s="989"/>
      <c r="CG123" s="990"/>
      <c r="CH123" s="990"/>
      <c r="CI123" s="990"/>
      <c r="CJ123" s="991"/>
      <c r="CK123" s="997"/>
      <c r="CL123" s="998"/>
      <c r="CM123" s="998"/>
      <c r="CN123" s="998"/>
      <c r="CO123" s="999"/>
      <c r="CP123" s="1007" t="s">
        <v>390</v>
      </c>
      <c r="CQ123" s="1008"/>
      <c r="CR123" s="1008"/>
      <c r="CS123" s="1008"/>
      <c r="CT123" s="1008"/>
      <c r="CU123" s="1008"/>
      <c r="CV123" s="1008"/>
      <c r="CW123" s="1008"/>
      <c r="CX123" s="1008"/>
      <c r="CY123" s="1008"/>
      <c r="CZ123" s="1008"/>
      <c r="DA123" s="1008"/>
      <c r="DB123" s="1008"/>
      <c r="DC123" s="1008"/>
      <c r="DD123" s="1008"/>
      <c r="DE123" s="1008"/>
      <c r="DF123" s="1009"/>
      <c r="DG123" s="946" t="s">
        <v>122</v>
      </c>
      <c r="DH123" s="947"/>
      <c r="DI123" s="947"/>
      <c r="DJ123" s="947"/>
      <c r="DK123" s="948"/>
      <c r="DL123" s="949" t="s">
        <v>122</v>
      </c>
      <c r="DM123" s="947"/>
      <c r="DN123" s="947"/>
      <c r="DO123" s="947"/>
      <c r="DP123" s="948"/>
      <c r="DQ123" s="949" t="s">
        <v>122</v>
      </c>
      <c r="DR123" s="947"/>
      <c r="DS123" s="947"/>
      <c r="DT123" s="947"/>
      <c r="DU123" s="948"/>
      <c r="DV123" s="950" t="s">
        <v>122</v>
      </c>
      <c r="DW123" s="951"/>
      <c r="DX123" s="951"/>
      <c r="DY123" s="951"/>
      <c r="DZ123" s="952"/>
    </row>
    <row r="124" spans="1:130" s="212" customFormat="1" ht="26.25" customHeight="1" thickBot="1" x14ac:dyDescent="0.25">
      <c r="A124" s="1045"/>
      <c r="B124" s="937"/>
      <c r="C124" s="910" t="s">
        <v>437</v>
      </c>
      <c r="D124" s="911"/>
      <c r="E124" s="911"/>
      <c r="F124" s="911"/>
      <c r="G124" s="911"/>
      <c r="H124" s="911"/>
      <c r="I124" s="911"/>
      <c r="J124" s="911"/>
      <c r="K124" s="911"/>
      <c r="L124" s="911"/>
      <c r="M124" s="911"/>
      <c r="N124" s="911"/>
      <c r="O124" s="911"/>
      <c r="P124" s="911"/>
      <c r="Q124" s="911"/>
      <c r="R124" s="911"/>
      <c r="S124" s="911"/>
      <c r="T124" s="911"/>
      <c r="U124" s="911"/>
      <c r="V124" s="911"/>
      <c r="W124" s="911"/>
      <c r="X124" s="911"/>
      <c r="Y124" s="911"/>
      <c r="Z124" s="912"/>
      <c r="AA124" s="946" t="s">
        <v>122</v>
      </c>
      <c r="AB124" s="947"/>
      <c r="AC124" s="947"/>
      <c r="AD124" s="947"/>
      <c r="AE124" s="948"/>
      <c r="AF124" s="949" t="s">
        <v>122</v>
      </c>
      <c r="AG124" s="947"/>
      <c r="AH124" s="947"/>
      <c r="AI124" s="947"/>
      <c r="AJ124" s="948"/>
      <c r="AK124" s="949" t="s">
        <v>122</v>
      </c>
      <c r="AL124" s="947"/>
      <c r="AM124" s="947"/>
      <c r="AN124" s="947"/>
      <c r="AO124" s="948"/>
      <c r="AP124" s="950" t="s">
        <v>122</v>
      </c>
      <c r="AQ124" s="951"/>
      <c r="AR124" s="951"/>
      <c r="AS124" s="951"/>
      <c r="AT124" s="952"/>
      <c r="AU124" s="1047" t="s">
        <v>449</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v>36.6</v>
      </c>
      <c r="BR124" s="1015"/>
      <c r="BS124" s="1015"/>
      <c r="BT124" s="1015"/>
      <c r="BU124" s="1015"/>
      <c r="BV124" s="1015">
        <v>24.5</v>
      </c>
      <c r="BW124" s="1015"/>
      <c r="BX124" s="1015"/>
      <c r="BY124" s="1015"/>
      <c r="BZ124" s="1015"/>
      <c r="CA124" s="1015">
        <v>12.2</v>
      </c>
      <c r="CB124" s="1015"/>
      <c r="CC124" s="1015"/>
      <c r="CD124" s="1015"/>
      <c r="CE124" s="1015"/>
      <c r="CF124" s="1016"/>
      <c r="CG124" s="1017"/>
      <c r="CH124" s="1017"/>
      <c r="CI124" s="1017"/>
      <c r="CJ124" s="1018"/>
      <c r="CK124" s="1000"/>
      <c r="CL124" s="1000"/>
      <c r="CM124" s="1000"/>
      <c r="CN124" s="1000"/>
      <c r="CO124" s="1001"/>
      <c r="CP124" s="1007" t="s">
        <v>450</v>
      </c>
      <c r="CQ124" s="1008"/>
      <c r="CR124" s="1008"/>
      <c r="CS124" s="1008"/>
      <c r="CT124" s="1008"/>
      <c r="CU124" s="1008"/>
      <c r="CV124" s="1008"/>
      <c r="CW124" s="1008"/>
      <c r="CX124" s="1008"/>
      <c r="CY124" s="1008"/>
      <c r="CZ124" s="1008"/>
      <c r="DA124" s="1008"/>
      <c r="DB124" s="1008"/>
      <c r="DC124" s="1008"/>
      <c r="DD124" s="1008"/>
      <c r="DE124" s="1008"/>
      <c r="DF124" s="1009"/>
      <c r="DG124" s="992">
        <v>2275519</v>
      </c>
      <c r="DH124" s="974"/>
      <c r="DI124" s="974"/>
      <c r="DJ124" s="974"/>
      <c r="DK124" s="975"/>
      <c r="DL124" s="973">
        <v>2497164</v>
      </c>
      <c r="DM124" s="974"/>
      <c r="DN124" s="974"/>
      <c r="DO124" s="974"/>
      <c r="DP124" s="975"/>
      <c r="DQ124" s="973" t="s">
        <v>122</v>
      </c>
      <c r="DR124" s="974"/>
      <c r="DS124" s="974"/>
      <c r="DT124" s="974"/>
      <c r="DU124" s="975"/>
      <c r="DV124" s="976" t="s">
        <v>122</v>
      </c>
      <c r="DW124" s="977"/>
      <c r="DX124" s="977"/>
      <c r="DY124" s="977"/>
      <c r="DZ124" s="978"/>
    </row>
    <row r="125" spans="1:130" s="212" customFormat="1" ht="26.25" customHeight="1" x14ac:dyDescent="0.2">
      <c r="A125" s="1045"/>
      <c r="B125" s="937"/>
      <c r="C125" s="910" t="s">
        <v>439</v>
      </c>
      <c r="D125" s="911"/>
      <c r="E125" s="911"/>
      <c r="F125" s="911"/>
      <c r="G125" s="911"/>
      <c r="H125" s="911"/>
      <c r="I125" s="911"/>
      <c r="J125" s="911"/>
      <c r="K125" s="911"/>
      <c r="L125" s="911"/>
      <c r="M125" s="911"/>
      <c r="N125" s="911"/>
      <c r="O125" s="911"/>
      <c r="P125" s="911"/>
      <c r="Q125" s="911"/>
      <c r="R125" s="911"/>
      <c r="S125" s="911"/>
      <c r="T125" s="911"/>
      <c r="U125" s="911"/>
      <c r="V125" s="911"/>
      <c r="W125" s="911"/>
      <c r="X125" s="911"/>
      <c r="Y125" s="911"/>
      <c r="Z125" s="912"/>
      <c r="AA125" s="946" t="s">
        <v>122</v>
      </c>
      <c r="AB125" s="947"/>
      <c r="AC125" s="947"/>
      <c r="AD125" s="947"/>
      <c r="AE125" s="948"/>
      <c r="AF125" s="949" t="s">
        <v>122</v>
      </c>
      <c r="AG125" s="947"/>
      <c r="AH125" s="947"/>
      <c r="AI125" s="947"/>
      <c r="AJ125" s="948"/>
      <c r="AK125" s="949" t="s">
        <v>122</v>
      </c>
      <c r="AL125" s="947"/>
      <c r="AM125" s="947"/>
      <c r="AN125" s="947"/>
      <c r="AO125" s="948"/>
      <c r="AP125" s="950" t="s">
        <v>122</v>
      </c>
      <c r="AQ125" s="951"/>
      <c r="AR125" s="951"/>
      <c r="AS125" s="951"/>
      <c r="AT125" s="952"/>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0" t="s">
        <v>451</v>
      </c>
      <c r="CL125" s="995"/>
      <c r="CM125" s="995"/>
      <c r="CN125" s="995"/>
      <c r="CO125" s="996"/>
      <c r="CP125" s="917" t="s">
        <v>452</v>
      </c>
      <c r="CQ125" s="885"/>
      <c r="CR125" s="885"/>
      <c r="CS125" s="885"/>
      <c r="CT125" s="885"/>
      <c r="CU125" s="885"/>
      <c r="CV125" s="885"/>
      <c r="CW125" s="885"/>
      <c r="CX125" s="885"/>
      <c r="CY125" s="885"/>
      <c r="CZ125" s="885"/>
      <c r="DA125" s="885"/>
      <c r="DB125" s="885"/>
      <c r="DC125" s="885"/>
      <c r="DD125" s="885"/>
      <c r="DE125" s="885"/>
      <c r="DF125" s="886"/>
      <c r="DG125" s="918" t="s">
        <v>122</v>
      </c>
      <c r="DH125" s="919"/>
      <c r="DI125" s="919"/>
      <c r="DJ125" s="919"/>
      <c r="DK125" s="919"/>
      <c r="DL125" s="919" t="s">
        <v>122</v>
      </c>
      <c r="DM125" s="919"/>
      <c r="DN125" s="919"/>
      <c r="DO125" s="919"/>
      <c r="DP125" s="919"/>
      <c r="DQ125" s="919" t="s">
        <v>122</v>
      </c>
      <c r="DR125" s="919"/>
      <c r="DS125" s="919"/>
      <c r="DT125" s="919"/>
      <c r="DU125" s="919"/>
      <c r="DV125" s="920" t="s">
        <v>122</v>
      </c>
      <c r="DW125" s="920"/>
      <c r="DX125" s="920"/>
      <c r="DY125" s="920"/>
      <c r="DZ125" s="921"/>
    </row>
    <row r="126" spans="1:130" s="212" customFormat="1" ht="26.25" customHeight="1" thickBot="1" x14ac:dyDescent="0.25">
      <c r="A126" s="1045"/>
      <c r="B126" s="937"/>
      <c r="C126" s="910" t="s">
        <v>441</v>
      </c>
      <c r="D126" s="911"/>
      <c r="E126" s="911"/>
      <c r="F126" s="911"/>
      <c r="G126" s="911"/>
      <c r="H126" s="911"/>
      <c r="I126" s="911"/>
      <c r="J126" s="911"/>
      <c r="K126" s="911"/>
      <c r="L126" s="911"/>
      <c r="M126" s="911"/>
      <c r="N126" s="911"/>
      <c r="O126" s="911"/>
      <c r="P126" s="911"/>
      <c r="Q126" s="911"/>
      <c r="R126" s="911"/>
      <c r="S126" s="911"/>
      <c r="T126" s="911"/>
      <c r="U126" s="911"/>
      <c r="V126" s="911"/>
      <c r="W126" s="911"/>
      <c r="X126" s="911"/>
      <c r="Y126" s="911"/>
      <c r="Z126" s="912"/>
      <c r="AA126" s="946" t="s">
        <v>122</v>
      </c>
      <c r="AB126" s="947"/>
      <c r="AC126" s="947"/>
      <c r="AD126" s="947"/>
      <c r="AE126" s="948"/>
      <c r="AF126" s="949" t="s">
        <v>122</v>
      </c>
      <c r="AG126" s="947"/>
      <c r="AH126" s="947"/>
      <c r="AI126" s="947"/>
      <c r="AJ126" s="948"/>
      <c r="AK126" s="949" t="s">
        <v>122</v>
      </c>
      <c r="AL126" s="947"/>
      <c r="AM126" s="947"/>
      <c r="AN126" s="947"/>
      <c r="AO126" s="948"/>
      <c r="AP126" s="950" t="s">
        <v>122</v>
      </c>
      <c r="AQ126" s="951"/>
      <c r="AR126" s="951"/>
      <c r="AS126" s="951"/>
      <c r="AT126" s="952"/>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1"/>
      <c r="CL126" s="998"/>
      <c r="CM126" s="998"/>
      <c r="CN126" s="998"/>
      <c r="CO126" s="999"/>
      <c r="CP126" s="910" t="s">
        <v>453</v>
      </c>
      <c r="CQ126" s="911"/>
      <c r="CR126" s="911"/>
      <c r="CS126" s="911"/>
      <c r="CT126" s="911"/>
      <c r="CU126" s="911"/>
      <c r="CV126" s="911"/>
      <c r="CW126" s="911"/>
      <c r="CX126" s="911"/>
      <c r="CY126" s="911"/>
      <c r="CZ126" s="911"/>
      <c r="DA126" s="911"/>
      <c r="DB126" s="911"/>
      <c r="DC126" s="911"/>
      <c r="DD126" s="911"/>
      <c r="DE126" s="911"/>
      <c r="DF126" s="912"/>
      <c r="DG126" s="913" t="s">
        <v>122</v>
      </c>
      <c r="DH126" s="914"/>
      <c r="DI126" s="914"/>
      <c r="DJ126" s="914"/>
      <c r="DK126" s="914"/>
      <c r="DL126" s="914" t="s">
        <v>122</v>
      </c>
      <c r="DM126" s="914"/>
      <c r="DN126" s="914"/>
      <c r="DO126" s="914"/>
      <c r="DP126" s="914"/>
      <c r="DQ126" s="914" t="s">
        <v>122</v>
      </c>
      <c r="DR126" s="914"/>
      <c r="DS126" s="914"/>
      <c r="DT126" s="914"/>
      <c r="DU126" s="914"/>
      <c r="DV126" s="915" t="s">
        <v>122</v>
      </c>
      <c r="DW126" s="915"/>
      <c r="DX126" s="915"/>
      <c r="DY126" s="915"/>
      <c r="DZ126" s="916"/>
    </row>
    <row r="127" spans="1:130" s="212" customFormat="1" ht="26.25" customHeight="1" x14ac:dyDescent="0.2">
      <c r="A127" s="1046"/>
      <c r="B127" s="939"/>
      <c r="C127" s="961" t="s">
        <v>454</v>
      </c>
      <c r="D127" s="953"/>
      <c r="E127" s="953"/>
      <c r="F127" s="953"/>
      <c r="G127" s="953"/>
      <c r="H127" s="953"/>
      <c r="I127" s="953"/>
      <c r="J127" s="953"/>
      <c r="K127" s="953"/>
      <c r="L127" s="953"/>
      <c r="M127" s="953"/>
      <c r="N127" s="953"/>
      <c r="O127" s="953"/>
      <c r="P127" s="953"/>
      <c r="Q127" s="953"/>
      <c r="R127" s="953"/>
      <c r="S127" s="953"/>
      <c r="T127" s="953"/>
      <c r="U127" s="953"/>
      <c r="V127" s="953"/>
      <c r="W127" s="953"/>
      <c r="X127" s="953"/>
      <c r="Y127" s="953"/>
      <c r="Z127" s="954"/>
      <c r="AA127" s="946" t="s">
        <v>122</v>
      </c>
      <c r="AB127" s="947"/>
      <c r="AC127" s="947"/>
      <c r="AD127" s="947"/>
      <c r="AE127" s="948"/>
      <c r="AF127" s="949" t="s">
        <v>122</v>
      </c>
      <c r="AG127" s="947"/>
      <c r="AH127" s="947"/>
      <c r="AI127" s="947"/>
      <c r="AJ127" s="948"/>
      <c r="AK127" s="949" t="s">
        <v>122</v>
      </c>
      <c r="AL127" s="947"/>
      <c r="AM127" s="947"/>
      <c r="AN127" s="947"/>
      <c r="AO127" s="948"/>
      <c r="AP127" s="950" t="s">
        <v>122</v>
      </c>
      <c r="AQ127" s="951"/>
      <c r="AR127" s="951"/>
      <c r="AS127" s="951"/>
      <c r="AT127" s="952"/>
      <c r="AU127" s="214"/>
      <c r="AV127" s="214"/>
      <c r="AW127" s="214"/>
      <c r="AX127" s="1019" t="s">
        <v>455</v>
      </c>
      <c r="AY127" s="1020"/>
      <c r="AZ127" s="1020"/>
      <c r="BA127" s="1020"/>
      <c r="BB127" s="1020"/>
      <c r="BC127" s="1020"/>
      <c r="BD127" s="1020"/>
      <c r="BE127" s="1021"/>
      <c r="BF127" s="1022" t="s">
        <v>456</v>
      </c>
      <c r="BG127" s="1020"/>
      <c r="BH127" s="1020"/>
      <c r="BI127" s="1020"/>
      <c r="BJ127" s="1020"/>
      <c r="BK127" s="1020"/>
      <c r="BL127" s="1021"/>
      <c r="BM127" s="1022" t="s">
        <v>457</v>
      </c>
      <c r="BN127" s="1020"/>
      <c r="BO127" s="1020"/>
      <c r="BP127" s="1020"/>
      <c r="BQ127" s="1020"/>
      <c r="BR127" s="1020"/>
      <c r="BS127" s="1021"/>
      <c r="BT127" s="1022" t="s">
        <v>458</v>
      </c>
      <c r="BU127" s="1020"/>
      <c r="BV127" s="1020"/>
      <c r="BW127" s="1020"/>
      <c r="BX127" s="1020"/>
      <c r="BY127" s="1020"/>
      <c r="BZ127" s="1043"/>
      <c r="CA127" s="214"/>
      <c r="CB127" s="214"/>
      <c r="CC127" s="214"/>
      <c r="CD127" s="237"/>
      <c r="CE127" s="237"/>
      <c r="CF127" s="237"/>
      <c r="CG127" s="214"/>
      <c r="CH127" s="214"/>
      <c r="CI127" s="214"/>
      <c r="CJ127" s="236"/>
      <c r="CK127" s="1011"/>
      <c r="CL127" s="998"/>
      <c r="CM127" s="998"/>
      <c r="CN127" s="998"/>
      <c r="CO127" s="999"/>
      <c r="CP127" s="910" t="s">
        <v>459</v>
      </c>
      <c r="CQ127" s="911"/>
      <c r="CR127" s="911"/>
      <c r="CS127" s="911"/>
      <c r="CT127" s="911"/>
      <c r="CU127" s="911"/>
      <c r="CV127" s="911"/>
      <c r="CW127" s="911"/>
      <c r="CX127" s="911"/>
      <c r="CY127" s="911"/>
      <c r="CZ127" s="911"/>
      <c r="DA127" s="911"/>
      <c r="DB127" s="911"/>
      <c r="DC127" s="911"/>
      <c r="DD127" s="911"/>
      <c r="DE127" s="911"/>
      <c r="DF127" s="912"/>
      <c r="DG127" s="913" t="s">
        <v>122</v>
      </c>
      <c r="DH127" s="914"/>
      <c r="DI127" s="914"/>
      <c r="DJ127" s="914"/>
      <c r="DK127" s="914"/>
      <c r="DL127" s="914" t="s">
        <v>122</v>
      </c>
      <c r="DM127" s="914"/>
      <c r="DN127" s="914"/>
      <c r="DO127" s="914"/>
      <c r="DP127" s="914"/>
      <c r="DQ127" s="914" t="s">
        <v>122</v>
      </c>
      <c r="DR127" s="914"/>
      <c r="DS127" s="914"/>
      <c r="DT127" s="914"/>
      <c r="DU127" s="914"/>
      <c r="DV127" s="915" t="s">
        <v>122</v>
      </c>
      <c r="DW127" s="915"/>
      <c r="DX127" s="915"/>
      <c r="DY127" s="915"/>
      <c r="DZ127" s="916"/>
    </row>
    <row r="128" spans="1:130" s="212" customFormat="1" ht="26.25" customHeight="1" thickBot="1" x14ac:dyDescent="0.25">
      <c r="A128" s="1029" t="s">
        <v>460</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461</v>
      </c>
      <c r="X128" s="1031"/>
      <c r="Y128" s="1031"/>
      <c r="Z128" s="1032"/>
      <c r="AA128" s="1033">
        <v>47875</v>
      </c>
      <c r="AB128" s="1034"/>
      <c r="AC128" s="1034"/>
      <c r="AD128" s="1034"/>
      <c r="AE128" s="1035"/>
      <c r="AF128" s="1036">
        <v>46590</v>
      </c>
      <c r="AG128" s="1034"/>
      <c r="AH128" s="1034"/>
      <c r="AI128" s="1034"/>
      <c r="AJ128" s="1035"/>
      <c r="AK128" s="1036">
        <v>44204</v>
      </c>
      <c r="AL128" s="1034"/>
      <c r="AM128" s="1034"/>
      <c r="AN128" s="1034"/>
      <c r="AO128" s="1035"/>
      <c r="AP128" s="1037"/>
      <c r="AQ128" s="1038"/>
      <c r="AR128" s="1038"/>
      <c r="AS128" s="1038"/>
      <c r="AT128" s="1039"/>
      <c r="AU128" s="214"/>
      <c r="AV128" s="214"/>
      <c r="AW128" s="214"/>
      <c r="AX128" s="884" t="s">
        <v>462</v>
      </c>
      <c r="AY128" s="885"/>
      <c r="AZ128" s="885"/>
      <c r="BA128" s="885"/>
      <c r="BB128" s="885"/>
      <c r="BC128" s="885"/>
      <c r="BD128" s="885"/>
      <c r="BE128" s="886"/>
      <c r="BF128" s="1040" t="s">
        <v>122</v>
      </c>
      <c r="BG128" s="1041"/>
      <c r="BH128" s="1041"/>
      <c r="BI128" s="1041"/>
      <c r="BJ128" s="1041"/>
      <c r="BK128" s="1041"/>
      <c r="BL128" s="1042"/>
      <c r="BM128" s="1040">
        <v>14.84</v>
      </c>
      <c r="BN128" s="1041"/>
      <c r="BO128" s="1041"/>
      <c r="BP128" s="1041"/>
      <c r="BQ128" s="1041"/>
      <c r="BR128" s="1041"/>
      <c r="BS128" s="1042"/>
      <c r="BT128" s="1040">
        <v>20</v>
      </c>
      <c r="BU128" s="1041"/>
      <c r="BV128" s="1041"/>
      <c r="BW128" s="1041"/>
      <c r="BX128" s="1041"/>
      <c r="BY128" s="1041"/>
      <c r="BZ128" s="1064"/>
      <c r="CA128" s="237"/>
      <c r="CB128" s="237"/>
      <c r="CC128" s="237"/>
      <c r="CD128" s="237"/>
      <c r="CE128" s="237"/>
      <c r="CF128" s="237"/>
      <c r="CG128" s="214"/>
      <c r="CH128" s="214"/>
      <c r="CI128" s="214"/>
      <c r="CJ128" s="236"/>
      <c r="CK128" s="1012"/>
      <c r="CL128" s="1013"/>
      <c r="CM128" s="1013"/>
      <c r="CN128" s="1013"/>
      <c r="CO128" s="1014"/>
      <c r="CP128" s="1023" t="s">
        <v>463</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12" customFormat="1" ht="26.25" customHeight="1" x14ac:dyDescent="0.2">
      <c r="A129" s="922" t="s">
        <v>102</v>
      </c>
      <c r="B129" s="923"/>
      <c r="C129" s="923"/>
      <c r="D129" s="923"/>
      <c r="E129" s="923"/>
      <c r="F129" s="923"/>
      <c r="G129" s="923"/>
      <c r="H129" s="923"/>
      <c r="I129" s="923"/>
      <c r="J129" s="923"/>
      <c r="K129" s="923"/>
      <c r="L129" s="923"/>
      <c r="M129" s="923"/>
      <c r="N129" s="923"/>
      <c r="O129" s="923"/>
      <c r="P129" s="923"/>
      <c r="Q129" s="923"/>
      <c r="R129" s="923"/>
      <c r="S129" s="923"/>
      <c r="T129" s="923"/>
      <c r="U129" s="923"/>
      <c r="V129" s="923"/>
      <c r="W129" s="1058" t="s">
        <v>464</v>
      </c>
      <c r="X129" s="1059"/>
      <c r="Y129" s="1059"/>
      <c r="Z129" s="1060"/>
      <c r="AA129" s="946">
        <v>5158589</v>
      </c>
      <c r="AB129" s="947"/>
      <c r="AC129" s="947"/>
      <c r="AD129" s="947"/>
      <c r="AE129" s="948"/>
      <c r="AF129" s="949">
        <v>5224849</v>
      </c>
      <c r="AG129" s="947"/>
      <c r="AH129" s="947"/>
      <c r="AI129" s="947"/>
      <c r="AJ129" s="948"/>
      <c r="AK129" s="949">
        <v>5260011</v>
      </c>
      <c r="AL129" s="947"/>
      <c r="AM129" s="947"/>
      <c r="AN129" s="947"/>
      <c r="AO129" s="948"/>
      <c r="AP129" s="1061"/>
      <c r="AQ129" s="1062"/>
      <c r="AR129" s="1062"/>
      <c r="AS129" s="1062"/>
      <c r="AT129" s="1063"/>
      <c r="AU129" s="215"/>
      <c r="AV129" s="215"/>
      <c r="AW129" s="215"/>
      <c r="AX129" s="1053" t="s">
        <v>465</v>
      </c>
      <c r="AY129" s="911"/>
      <c r="AZ129" s="911"/>
      <c r="BA129" s="911"/>
      <c r="BB129" s="911"/>
      <c r="BC129" s="911"/>
      <c r="BD129" s="911"/>
      <c r="BE129" s="912"/>
      <c r="BF129" s="1054" t="s">
        <v>122</v>
      </c>
      <c r="BG129" s="1055"/>
      <c r="BH129" s="1055"/>
      <c r="BI129" s="1055"/>
      <c r="BJ129" s="1055"/>
      <c r="BK129" s="1055"/>
      <c r="BL129" s="1056"/>
      <c r="BM129" s="1054">
        <v>19.84</v>
      </c>
      <c r="BN129" s="1055"/>
      <c r="BO129" s="1055"/>
      <c r="BP129" s="1055"/>
      <c r="BQ129" s="1055"/>
      <c r="BR129" s="1055"/>
      <c r="BS129" s="1056"/>
      <c r="BT129" s="1054">
        <v>30</v>
      </c>
      <c r="BU129" s="1055"/>
      <c r="BV129" s="1055"/>
      <c r="BW129" s="1055"/>
      <c r="BX129" s="1055"/>
      <c r="BY129" s="1055"/>
      <c r="BZ129" s="1057"/>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2" t="s">
        <v>466</v>
      </c>
      <c r="B130" s="923"/>
      <c r="C130" s="923"/>
      <c r="D130" s="923"/>
      <c r="E130" s="923"/>
      <c r="F130" s="923"/>
      <c r="G130" s="923"/>
      <c r="H130" s="923"/>
      <c r="I130" s="923"/>
      <c r="J130" s="923"/>
      <c r="K130" s="923"/>
      <c r="L130" s="923"/>
      <c r="M130" s="923"/>
      <c r="N130" s="923"/>
      <c r="O130" s="923"/>
      <c r="P130" s="923"/>
      <c r="Q130" s="923"/>
      <c r="R130" s="923"/>
      <c r="S130" s="923"/>
      <c r="T130" s="923"/>
      <c r="U130" s="923"/>
      <c r="V130" s="923"/>
      <c r="W130" s="1058" t="s">
        <v>467</v>
      </c>
      <c r="X130" s="1059"/>
      <c r="Y130" s="1059"/>
      <c r="Z130" s="1060"/>
      <c r="AA130" s="946">
        <v>775641</v>
      </c>
      <c r="AB130" s="947"/>
      <c r="AC130" s="947"/>
      <c r="AD130" s="947"/>
      <c r="AE130" s="948"/>
      <c r="AF130" s="949">
        <v>779970</v>
      </c>
      <c r="AG130" s="947"/>
      <c r="AH130" s="947"/>
      <c r="AI130" s="947"/>
      <c r="AJ130" s="948"/>
      <c r="AK130" s="949">
        <v>696850</v>
      </c>
      <c r="AL130" s="947"/>
      <c r="AM130" s="947"/>
      <c r="AN130" s="947"/>
      <c r="AO130" s="948"/>
      <c r="AP130" s="1061"/>
      <c r="AQ130" s="1062"/>
      <c r="AR130" s="1062"/>
      <c r="AS130" s="1062"/>
      <c r="AT130" s="1063"/>
      <c r="AU130" s="215"/>
      <c r="AV130" s="215"/>
      <c r="AW130" s="215"/>
      <c r="AX130" s="1053" t="s">
        <v>468</v>
      </c>
      <c r="AY130" s="911"/>
      <c r="AZ130" s="911"/>
      <c r="BA130" s="911"/>
      <c r="BB130" s="911"/>
      <c r="BC130" s="911"/>
      <c r="BD130" s="911"/>
      <c r="BE130" s="912"/>
      <c r="BF130" s="1089">
        <v>9</v>
      </c>
      <c r="BG130" s="1090"/>
      <c r="BH130" s="1090"/>
      <c r="BI130" s="1090"/>
      <c r="BJ130" s="1090"/>
      <c r="BK130" s="1090"/>
      <c r="BL130" s="1091"/>
      <c r="BM130" s="1089">
        <v>25</v>
      </c>
      <c r="BN130" s="1090"/>
      <c r="BO130" s="1090"/>
      <c r="BP130" s="1090"/>
      <c r="BQ130" s="1090"/>
      <c r="BR130" s="1090"/>
      <c r="BS130" s="1091"/>
      <c r="BT130" s="1089">
        <v>35</v>
      </c>
      <c r="BU130" s="1090"/>
      <c r="BV130" s="1090"/>
      <c r="BW130" s="1090"/>
      <c r="BX130" s="1090"/>
      <c r="BY130" s="1090"/>
      <c r="BZ130" s="1092"/>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3"/>
      <c r="B131" s="1094"/>
      <c r="C131" s="1094"/>
      <c r="D131" s="1094"/>
      <c r="E131" s="1094"/>
      <c r="F131" s="1094"/>
      <c r="G131" s="1094"/>
      <c r="H131" s="1094"/>
      <c r="I131" s="1094"/>
      <c r="J131" s="1094"/>
      <c r="K131" s="1094"/>
      <c r="L131" s="1094"/>
      <c r="M131" s="1094"/>
      <c r="N131" s="1094"/>
      <c r="O131" s="1094"/>
      <c r="P131" s="1094"/>
      <c r="Q131" s="1094"/>
      <c r="R131" s="1094"/>
      <c r="S131" s="1094"/>
      <c r="T131" s="1094"/>
      <c r="U131" s="1094"/>
      <c r="V131" s="1094"/>
      <c r="W131" s="1095" t="s">
        <v>469</v>
      </c>
      <c r="X131" s="1096"/>
      <c r="Y131" s="1096"/>
      <c r="Z131" s="1097"/>
      <c r="AA131" s="992">
        <v>4382948</v>
      </c>
      <c r="AB131" s="974"/>
      <c r="AC131" s="974"/>
      <c r="AD131" s="974"/>
      <c r="AE131" s="975"/>
      <c r="AF131" s="973">
        <v>4444879</v>
      </c>
      <c r="AG131" s="974"/>
      <c r="AH131" s="974"/>
      <c r="AI131" s="974"/>
      <c r="AJ131" s="975"/>
      <c r="AK131" s="973">
        <v>4563161</v>
      </c>
      <c r="AL131" s="974"/>
      <c r="AM131" s="974"/>
      <c r="AN131" s="974"/>
      <c r="AO131" s="975"/>
      <c r="AP131" s="1098"/>
      <c r="AQ131" s="1099"/>
      <c r="AR131" s="1099"/>
      <c r="AS131" s="1099"/>
      <c r="AT131" s="1100"/>
      <c r="AU131" s="215"/>
      <c r="AV131" s="215"/>
      <c r="AW131" s="215"/>
      <c r="AX131" s="1071" t="s">
        <v>470</v>
      </c>
      <c r="AY131" s="713"/>
      <c r="AZ131" s="713"/>
      <c r="BA131" s="713"/>
      <c r="BB131" s="713"/>
      <c r="BC131" s="713"/>
      <c r="BD131" s="713"/>
      <c r="BE131" s="1024"/>
      <c r="BF131" s="1072">
        <v>12.2</v>
      </c>
      <c r="BG131" s="1073"/>
      <c r="BH131" s="1073"/>
      <c r="BI131" s="1073"/>
      <c r="BJ131" s="1073"/>
      <c r="BK131" s="1073"/>
      <c r="BL131" s="1074"/>
      <c r="BM131" s="1072">
        <v>350</v>
      </c>
      <c r="BN131" s="1073"/>
      <c r="BO131" s="1073"/>
      <c r="BP131" s="1073"/>
      <c r="BQ131" s="1073"/>
      <c r="BR131" s="1073"/>
      <c r="BS131" s="1074"/>
      <c r="BT131" s="1075"/>
      <c r="BU131" s="1076"/>
      <c r="BV131" s="1076"/>
      <c r="BW131" s="1076"/>
      <c r="BX131" s="1076"/>
      <c r="BY131" s="1076"/>
      <c r="BZ131" s="107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8" t="s">
        <v>471</v>
      </c>
      <c r="B132" s="1079"/>
      <c r="C132" s="1079"/>
      <c r="D132" s="1079"/>
      <c r="E132" s="1079"/>
      <c r="F132" s="1079"/>
      <c r="G132" s="1079"/>
      <c r="H132" s="1079"/>
      <c r="I132" s="1079"/>
      <c r="J132" s="1079"/>
      <c r="K132" s="1079"/>
      <c r="L132" s="1079"/>
      <c r="M132" s="1079"/>
      <c r="N132" s="1079"/>
      <c r="O132" s="1079"/>
      <c r="P132" s="1079"/>
      <c r="Q132" s="1079"/>
      <c r="R132" s="1079"/>
      <c r="S132" s="1079"/>
      <c r="T132" s="1079"/>
      <c r="U132" s="1079"/>
      <c r="V132" s="1082" t="s">
        <v>472</v>
      </c>
      <c r="W132" s="1082"/>
      <c r="X132" s="1082"/>
      <c r="Y132" s="1082"/>
      <c r="Z132" s="1083"/>
      <c r="AA132" s="1084">
        <v>10.42453618</v>
      </c>
      <c r="AB132" s="1085"/>
      <c r="AC132" s="1085"/>
      <c r="AD132" s="1085"/>
      <c r="AE132" s="1086"/>
      <c r="AF132" s="1087">
        <v>9.346531143</v>
      </c>
      <c r="AG132" s="1085"/>
      <c r="AH132" s="1085"/>
      <c r="AI132" s="1085"/>
      <c r="AJ132" s="1086"/>
      <c r="AK132" s="1087">
        <v>7.4010537870000004</v>
      </c>
      <c r="AL132" s="1085"/>
      <c r="AM132" s="1085"/>
      <c r="AN132" s="1085"/>
      <c r="AO132" s="1086"/>
      <c r="AP132" s="989"/>
      <c r="AQ132" s="990"/>
      <c r="AR132" s="990"/>
      <c r="AS132" s="990"/>
      <c r="AT132" s="1088"/>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80"/>
      <c r="B133" s="1081"/>
      <c r="C133" s="1081"/>
      <c r="D133" s="1081"/>
      <c r="E133" s="1081"/>
      <c r="F133" s="1081"/>
      <c r="G133" s="1081"/>
      <c r="H133" s="1081"/>
      <c r="I133" s="1081"/>
      <c r="J133" s="1081"/>
      <c r="K133" s="1081"/>
      <c r="L133" s="1081"/>
      <c r="M133" s="1081"/>
      <c r="N133" s="1081"/>
      <c r="O133" s="1081"/>
      <c r="P133" s="1081"/>
      <c r="Q133" s="1081"/>
      <c r="R133" s="1081"/>
      <c r="S133" s="1081"/>
      <c r="T133" s="1081"/>
      <c r="U133" s="1081"/>
      <c r="V133" s="1065" t="s">
        <v>473</v>
      </c>
      <c r="W133" s="1065"/>
      <c r="X133" s="1065"/>
      <c r="Y133" s="1065"/>
      <c r="Z133" s="1066"/>
      <c r="AA133" s="1067">
        <v>10.3</v>
      </c>
      <c r="AB133" s="1068"/>
      <c r="AC133" s="1068"/>
      <c r="AD133" s="1068"/>
      <c r="AE133" s="1069"/>
      <c r="AF133" s="1067">
        <v>9.8000000000000007</v>
      </c>
      <c r="AG133" s="1068"/>
      <c r="AH133" s="1068"/>
      <c r="AI133" s="1068"/>
      <c r="AJ133" s="1069"/>
      <c r="AK133" s="1067">
        <v>9</v>
      </c>
      <c r="AL133" s="1068"/>
      <c r="AM133" s="1068"/>
      <c r="AN133" s="1068"/>
      <c r="AO133" s="1069"/>
      <c r="AP133" s="1016"/>
      <c r="AQ133" s="1017"/>
      <c r="AR133" s="1017"/>
      <c r="AS133" s="1017"/>
      <c r="AT133" s="1070"/>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sTgOqKQ4FXco/8DEHIRtC5ZMBsmtY4do2eFPcCexp5iXTVQPMhGIDliCfK1BxyUyF4hTfVp0mg9xVwf/jV6MVg==" saltValue="ON2lDeDkljRAJEiZsN+zR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0" zoomScale="50" zoomScaleNormal="85" zoomScaleSheetLayoutView="50" workbookViewId="0">
      <selection activeCell="BC73" sqref="BC73"/>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474</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X7NaqL7lmsuGGzHURdbCBsrtirJXojDkLXM2UkfyHLJMbOtbWSWmcGwF56ZwAW5eHD1z6koxCtL2TIse45+FMA==" saltValue="T9kTspiMV2hhSRZNmReeL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1" zoomScale="60" zoomScaleNormal="6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aG5TklyQsH15RRHMBSmiCPrMqZGoj4mMWJVIqke00+Jfo+UA0ubUyJRl+nx8T3CVMRLHJ8eUg2HhOtRnwxQ8aQ==" saltValue="b6xpe72IBVp9QTAxB1gbe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476</v>
      </c>
      <c r="AL6" s="248"/>
      <c r="AM6" s="248"/>
      <c r="AN6" s="248"/>
    </row>
    <row r="7" spans="1:46" ht="13.5" customHeight="1" x14ac:dyDescent="0.2">
      <c r="A7" s="247"/>
      <c r="AK7" s="250"/>
      <c r="AL7" s="251"/>
      <c r="AM7" s="251"/>
      <c r="AN7" s="252"/>
      <c r="AO7" s="1102" t="s">
        <v>477</v>
      </c>
      <c r="AP7" s="253"/>
      <c r="AQ7" s="254" t="s">
        <v>478</v>
      </c>
      <c r="AR7" s="255"/>
    </row>
    <row r="8" spans="1:46" ht="13.2" x14ac:dyDescent="0.2">
      <c r="A8" s="247"/>
      <c r="AK8" s="256"/>
      <c r="AL8" s="257"/>
      <c r="AM8" s="257"/>
      <c r="AN8" s="258"/>
      <c r="AO8" s="1103"/>
      <c r="AP8" s="259" t="s">
        <v>479</v>
      </c>
      <c r="AQ8" s="260" t="s">
        <v>480</v>
      </c>
      <c r="AR8" s="261" t="s">
        <v>481</v>
      </c>
    </row>
    <row r="9" spans="1:46" ht="13.2" x14ac:dyDescent="0.2">
      <c r="A9" s="247"/>
      <c r="AK9" s="1104" t="s">
        <v>482</v>
      </c>
      <c r="AL9" s="1105"/>
      <c r="AM9" s="1105"/>
      <c r="AN9" s="1106"/>
      <c r="AO9" s="262">
        <v>1663899</v>
      </c>
      <c r="AP9" s="262">
        <v>117036</v>
      </c>
      <c r="AQ9" s="263">
        <v>110873</v>
      </c>
      <c r="AR9" s="264">
        <v>5.6</v>
      </c>
    </row>
    <row r="10" spans="1:46" ht="13.5" customHeight="1" x14ac:dyDescent="0.2">
      <c r="A10" s="247"/>
      <c r="AK10" s="1104" t="s">
        <v>483</v>
      </c>
      <c r="AL10" s="1105"/>
      <c r="AM10" s="1105"/>
      <c r="AN10" s="1106"/>
      <c r="AO10" s="265">
        <v>248438</v>
      </c>
      <c r="AP10" s="265">
        <v>17475</v>
      </c>
      <c r="AQ10" s="266">
        <v>12701</v>
      </c>
      <c r="AR10" s="267">
        <v>37.6</v>
      </c>
    </row>
    <row r="11" spans="1:46" ht="13.5" customHeight="1" x14ac:dyDescent="0.2">
      <c r="A11" s="247"/>
      <c r="AK11" s="1104" t="s">
        <v>484</v>
      </c>
      <c r="AL11" s="1105"/>
      <c r="AM11" s="1105"/>
      <c r="AN11" s="1106"/>
      <c r="AO11" s="265">
        <v>6005</v>
      </c>
      <c r="AP11" s="265">
        <v>422</v>
      </c>
      <c r="AQ11" s="266">
        <v>1473</v>
      </c>
      <c r="AR11" s="267">
        <v>-71.400000000000006</v>
      </c>
    </row>
    <row r="12" spans="1:46" ht="13.5" customHeight="1" x14ac:dyDescent="0.2">
      <c r="A12" s="247"/>
      <c r="AK12" s="1104" t="s">
        <v>485</v>
      </c>
      <c r="AL12" s="1105"/>
      <c r="AM12" s="1105"/>
      <c r="AN12" s="1106"/>
      <c r="AO12" s="265" t="s">
        <v>486</v>
      </c>
      <c r="AP12" s="265" t="s">
        <v>486</v>
      </c>
      <c r="AQ12" s="266">
        <v>4</v>
      </c>
      <c r="AR12" s="267" t="s">
        <v>486</v>
      </c>
    </row>
    <row r="13" spans="1:46" ht="13.5" customHeight="1" x14ac:dyDescent="0.2">
      <c r="A13" s="247"/>
      <c r="AK13" s="1104" t="s">
        <v>487</v>
      </c>
      <c r="AL13" s="1105"/>
      <c r="AM13" s="1105"/>
      <c r="AN13" s="1106"/>
      <c r="AO13" s="265">
        <v>96256</v>
      </c>
      <c r="AP13" s="265">
        <v>6770</v>
      </c>
      <c r="AQ13" s="266">
        <v>3598</v>
      </c>
      <c r="AR13" s="267">
        <v>88.2</v>
      </c>
    </row>
    <row r="14" spans="1:46" ht="13.5" customHeight="1" x14ac:dyDescent="0.2">
      <c r="A14" s="247"/>
      <c r="AK14" s="1104" t="s">
        <v>488</v>
      </c>
      <c r="AL14" s="1105"/>
      <c r="AM14" s="1105"/>
      <c r="AN14" s="1106"/>
      <c r="AO14" s="265">
        <v>54720</v>
      </c>
      <c r="AP14" s="265">
        <v>3849</v>
      </c>
      <c r="AQ14" s="266">
        <v>2175</v>
      </c>
      <c r="AR14" s="267">
        <v>77</v>
      </c>
    </row>
    <row r="15" spans="1:46" ht="13.5" customHeight="1" x14ac:dyDescent="0.2">
      <c r="A15" s="247"/>
      <c r="AK15" s="1107" t="s">
        <v>489</v>
      </c>
      <c r="AL15" s="1108"/>
      <c r="AM15" s="1108"/>
      <c r="AN15" s="1109"/>
      <c r="AO15" s="265">
        <v>-121937</v>
      </c>
      <c r="AP15" s="265">
        <v>-8577</v>
      </c>
      <c r="AQ15" s="266">
        <v>-6566</v>
      </c>
      <c r="AR15" s="267">
        <v>30.6</v>
      </c>
    </row>
    <row r="16" spans="1:46" ht="13.2" x14ac:dyDescent="0.2">
      <c r="A16" s="247"/>
      <c r="AK16" s="1107" t="s">
        <v>176</v>
      </c>
      <c r="AL16" s="1108"/>
      <c r="AM16" s="1108"/>
      <c r="AN16" s="1109"/>
      <c r="AO16" s="265">
        <v>1947381</v>
      </c>
      <c r="AP16" s="265">
        <v>136976</v>
      </c>
      <c r="AQ16" s="266">
        <v>124259</v>
      </c>
      <c r="AR16" s="267">
        <v>10.199999999999999</v>
      </c>
    </row>
    <row r="17" spans="1:46" ht="13.2" x14ac:dyDescent="0.2">
      <c r="A17" s="247"/>
    </row>
    <row r="18" spans="1:46" ht="13.2" x14ac:dyDescent="0.2">
      <c r="A18" s="247"/>
      <c r="AQ18" s="268"/>
      <c r="AR18" s="268"/>
    </row>
    <row r="19" spans="1:46" ht="13.2" x14ac:dyDescent="0.2">
      <c r="A19" s="247"/>
      <c r="AK19" s="243" t="s">
        <v>490</v>
      </c>
    </row>
    <row r="20" spans="1:46" ht="13.2" x14ac:dyDescent="0.2">
      <c r="A20" s="247"/>
      <c r="AK20" s="269"/>
      <c r="AL20" s="270"/>
      <c r="AM20" s="270"/>
      <c r="AN20" s="271"/>
      <c r="AO20" s="272" t="s">
        <v>491</v>
      </c>
      <c r="AP20" s="273" t="s">
        <v>492</v>
      </c>
      <c r="AQ20" s="274" t="s">
        <v>493</v>
      </c>
      <c r="AR20" s="275"/>
    </row>
    <row r="21" spans="1:46" s="248" customFormat="1" ht="13.2" x14ac:dyDescent="0.2">
      <c r="A21" s="276"/>
      <c r="AK21" s="1110" t="s">
        <v>494</v>
      </c>
      <c r="AL21" s="1111"/>
      <c r="AM21" s="1111"/>
      <c r="AN21" s="1112"/>
      <c r="AO21" s="277">
        <v>10.76</v>
      </c>
      <c r="AP21" s="278">
        <v>10.18</v>
      </c>
      <c r="AQ21" s="279">
        <v>0.57999999999999996</v>
      </c>
      <c r="AS21" s="280"/>
      <c r="AT21" s="276"/>
    </row>
    <row r="22" spans="1:46" s="248" customFormat="1" ht="13.2" x14ac:dyDescent="0.2">
      <c r="A22" s="276"/>
      <c r="AK22" s="1110" t="s">
        <v>495</v>
      </c>
      <c r="AL22" s="1111"/>
      <c r="AM22" s="1111"/>
      <c r="AN22" s="1112"/>
      <c r="AO22" s="281">
        <v>98.8</v>
      </c>
      <c r="AP22" s="282">
        <v>96.1</v>
      </c>
      <c r="AQ22" s="283">
        <v>2.7</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1" t="s">
        <v>496</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row>
    <row r="27" spans="1:46" ht="13.2" x14ac:dyDescent="0.2">
      <c r="A27" s="288"/>
      <c r="AS27" s="243"/>
      <c r="AT27" s="243"/>
    </row>
    <row r="28" spans="1:46" ht="16.2"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498</v>
      </c>
      <c r="AL29" s="248"/>
      <c r="AM29" s="248"/>
      <c r="AN29" s="248"/>
      <c r="AS29" s="290"/>
    </row>
    <row r="30" spans="1:46" ht="13.5" customHeight="1" x14ac:dyDescent="0.2">
      <c r="A30" s="247"/>
      <c r="AK30" s="250"/>
      <c r="AL30" s="251"/>
      <c r="AM30" s="251"/>
      <c r="AN30" s="252"/>
      <c r="AO30" s="1102" t="s">
        <v>477</v>
      </c>
      <c r="AP30" s="253"/>
      <c r="AQ30" s="254" t="s">
        <v>478</v>
      </c>
      <c r="AR30" s="255"/>
    </row>
    <row r="31" spans="1:46" ht="13.2" x14ac:dyDescent="0.2">
      <c r="A31" s="247"/>
      <c r="AK31" s="256"/>
      <c r="AL31" s="257"/>
      <c r="AM31" s="257"/>
      <c r="AN31" s="258"/>
      <c r="AO31" s="1103"/>
      <c r="AP31" s="259" t="s">
        <v>479</v>
      </c>
      <c r="AQ31" s="260" t="s">
        <v>480</v>
      </c>
      <c r="AR31" s="261" t="s">
        <v>481</v>
      </c>
    </row>
    <row r="32" spans="1:46" ht="27" customHeight="1" x14ac:dyDescent="0.2">
      <c r="A32" s="247"/>
      <c r="AK32" s="1118" t="s">
        <v>499</v>
      </c>
      <c r="AL32" s="1119"/>
      <c r="AM32" s="1119"/>
      <c r="AN32" s="1120"/>
      <c r="AO32" s="291">
        <v>957919</v>
      </c>
      <c r="AP32" s="291">
        <v>67378</v>
      </c>
      <c r="AQ32" s="292">
        <v>56040</v>
      </c>
      <c r="AR32" s="293">
        <v>20.2</v>
      </c>
    </row>
    <row r="33" spans="1:46" ht="13.5" customHeight="1" x14ac:dyDescent="0.2">
      <c r="A33" s="247"/>
      <c r="AK33" s="1118" t="s">
        <v>500</v>
      </c>
      <c r="AL33" s="1119"/>
      <c r="AM33" s="1119"/>
      <c r="AN33" s="1120"/>
      <c r="AO33" s="291" t="s">
        <v>486</v>
      </c>
      <c r="AP33" s="291" t="s">
        <v>486</v>
      </c>
      <c r="AQ33" s="292" t="s">
        <v>486</v>
      </c>
      <c r="AR33" s="293" t="s">
        <v>486</v>
      </c>
    </row>
    <row r="34" spans="1:46" ht="27" customHeight="1" x14ac:dyDescent="0.2">
      <c r="A34" s="247"/>
      <c r="AK34" s="1118" t="s">
        <v>501</v>
      </c>
      <c r="AL34" s="1119"/>
      <c r="AM34" s="1119"/>
      <c r="AN34" s="1120"/>
      <c r="AO34" s="291" t="s">
        <v>486</v>
      </c>
      <c r="AP34" s="291" t="s">
        <v>486</v>
      </c>
      <c r="AQ34" s="292" t="s">
        <v>486</v>
      </c>
      <c r="AR34" s="293" t="s">
        <v>486</v>
      </c>
    </row>
    <row r="35" spans="1:46" ht="27" customHeight="1" x14ac:dyDescent="0.2">
      <c r="A35" s="247"/>
      <c r="AK35" s="1118" t="s">
        <v>502</v>
      </c>
      <c r="AL35" s="1119"/>
      <c r="AM35" s="1119"/>
      <c r="AN35" s="1120"/>
      <c r="AO35" s="291">
        <v>87425</v>
      </c>
      <c r="AP35" s="291">
        <v>6149</v>
      </c>
      <c r="AQ35" s="292">
        <v>19608</v>
      </c>
      <c r="AR35" s="293">
        <v>-68.599999999999994</v>
      </c>
    </row>
    <row r="36" spans="1:46" ht="27" customHeight="1" x14ac:dyDescent="0.2">
      <c r="A36" s="247"/>
      <c r="AK36" s="1118" t="s">
        <v>503</v>
      </c>
      <c r="AL36" s="1119"/>
      <c r="AM36" s="1119"/>
      <c r="AN36" s="1120"/>
      <c r="AO36" s="291">
        <v>32694</v>
      </c>
      <c r="AP36" s="291">
        <v>2300</v>
      </c>
      <c r="AQ36" s="292">
        <v>3090</v>
      </c>
      <c r="AR36" s="293">
        <v>-25.6</v>
      </c>
    </row>
    <row r="37" spans="1:46" ht="13.5" customHeight="1" x14ac:dyDescent="0.2">
      <c r="A37" s="247"/>
      <c r="AK37" s="1118" t="s">
        <v>504</v>
      </c>
      <c r="AL37" s="1119"/>
      <c r="AM37" s="1119"/>
      <c r="AN37" s="1120"/>
      <c r="AO37" s="291" t="s">
        <v>486</v>
      </c>
      <c r="AP37" s="291" t="s">
        <v>486</v>
      </c>
      <c r="AQ37" s="292">
        <v>590</v>
      </c>
      <c r="AR37" s="293" t="s">
        <v>486</v>
      </c>
    </row>
    <row r="38" spans="1:46" ht="27" customHeight="1" x14ac:dyDescent="0.2">
      <c r="A38" s="247"/>
      <c r="AK38" s="1121" t="s">
        <v>505</v>
      </c>
      <c r="AL38" s="1122"/>
      <c r="AM38" s="1122"/>
      <c r="AN38" s="1123"/>
      <c r="AO38" s="294">
        <v>738</v>
      </c>
      <c r="AP38" s="294">
        <v>52</v>
      </c>
      <c r="AQ38" s="295">
        <v>10</v>
      </c>
      <c r="AR38" s="283">
        <v>420</v>
      </c>
      <c r="AS38" s="290"/>
    </row>
    <row r="39" spans="1:46" ht="13.2" x14ac:dyDescent="0.2">
      <c r="A39" s="247"/>
      <c r="AK39" s="1121" t="s">
        <v>506</v>
      </c>
      <c r="AL39" s="1122"/>
      <c r="AM39" s="1122"/>
      <c r="AN39" s="1123"/>
      <c r="AO39" s="291">
        <v>-44204</v>
      </c>
      <c r="AP39" s="291">
        <v>-3109</v>
      </c>
      <c r="AQ39" s="292">
        <v>-2093</v>
      </c>
      <c r="AR39" s="293">
        <v>48.5</v>
      </c>
      <c r="AS39" s="290"/>
    </row>
    <row r="40" spans="1:46" ht="27" customHeight="1" x14ac:dyDescent="0.2">
      <c r="A40" s="247"/>
      <c r="AK40" s="1118" t="s">
        <v>507</v>
      </c>
      <c r="AL40" s="1119"/>
      <c r="AM40" s="1119"/>
      <c r="AN40" s="1120"/>
      <c r="AO40" s="291">
        <v>-696850</v>
      </c>
      <c r="AP40" s="291">
        <v>-49015</v>
      </c>
      <c r="AQ40" s="292">
        <v>-52347</v>
      </c>
      <c r="AR40" s="293">
        <v>-6.4</v>
      </c>
      <c r="AS40" s="290"/>
    </row>
    <row r="41" spans="1:46" ht="13.2" x14ac:dyDescent="0.2">
      <c r="A41" s="247"/>
      <c r="AK41" s="1124" t="s">
        <v>286</v>
      </c>
      <c r="AL41" s="1125"/>
      <c r="AM41" s="1125"/>
      <c r="AN41" s="1126"/>
      <c r="AO41" s="291">
        <v>337722</v>
      </c>
      <c r="AP41" s="291">
        <v>23755</v>
      </c>
      <c r="AQ41" s="292">
        <v>24899</v>
      </c>
      <c r="AR41" s="293">
        <v>-4.5999999999999996</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2" x14ac:dyDescent="0.2">
      <c r="A48" s="247"/>
      <c r="AK48" s="301" t="s">
        <v>509</v>
      </c>
      <c r="AL48" s="301"/>
      <c r="AM48" s="301"/>
      <c r="AN48" s="301"/>
      <c r="AO48" s="301"/>
      <c r="AP48" s="301"/>
      <c r="AQ48" s="302"/>
      <c r="AR48" s="301"/>
    </row>
    <row r="49" spans="1:44" ht="13.5" customHeight="1" x14ac:dyDescent="0.2">
      <c r="A49" s="247"/>
      <c r="AK49" s="303"/>
      <c r="AL49" s="304"/>
      <c r="AM49" s="1113" t="s">
        <v>477</v>
      </c>
      <c r="AN49" s="1115" t="s">
        <v>510</v>
      </c>
      <c r="AO49" s="1116"/>
      <c r="AP49" s="1116"/>
      <c r="AQ49" s="1116"/>
      <c r="AR49" s="1117"/>
    </row>
    <row r="50" spans="1:44" ht="13.2" x14ac:dyDescent="0.2">
      <c r="A50" s="247"/>
      <c r="AK50" s="305"/>
      <c r="AL50" s="306"/>
      <c r="AM50" s="1114"/>
      <c r="AN50" s="307" t="s">
        <v>511</v>
      </c>
      <c r="AO50" s="308" t="s">
        <v>512</v>
      </c>
      <c r="AP50" s="309" t="s">
        <v>513</v>
      </c>
      <c r="AQ50" s="310" t="s">
        <v>514</v>
      </c>
      <c r="AR50" s="311" t="s">
        <v>515</v>
      </c>
    </row>
    <row r="51" spans="1:44" ht="13.2" x14ac:dyDescent="0.2">
      <c r="A51" s="247"/>
      <c r="AK51" s="303" t="s">
        <v>516</v>
      </c>
      <c r="AL51" s="304"/>
      <c r="AM51" s="312">
        <v>609337</v>
      </c>
      <c r="AN51" s="313">
        <v>39506</v>
      </c>
      <c r="AO51" s="314">
        <v>14.9</v>
      </c>
      <c r="AP51" s="315">
        <v>84459</v>
      </c>
      <c r="AQ51" s="316">
        <v>1.6</v>
      </c>
      <c r="AR51" s="317">
        <v>13.3</v>
      </c>
    </row>
    <row r="52" spans="1:44" ht="13.2" x14ac:dyDescent="0.2">
      <c r="A52" s="247"/>
      <c r="AK52" s="318"/>
      <c r="AL52" s="319" t="s">
        <v>517</v>
      </c>
      <c r="AM52" s="320">
        <v>244769</v>
      </c>
      <c r="AN52" s="321">
        <v>15869</v>
      </c>
      <c r="AO52" s="322">
        <v>28.5</v>
      </c>
      <c r="AP52" s="323">
        <v>47314</v>
      </c>
      <c r="AQ52" s="324">
        <v>14.3</v>
      </c>
      <c r="AR52" s="325">
        <v>14.2</v>
      </c>
    </row>
    <row r="53" spans="1:44" ht="13.2" x14ac:dyDescent="0.2">
      <c r="A53" s="247"/>
      <c r="AK53" s="303" t="s">
        <v>518</v>
      </c>
      <c r="AL53" s="304"/>
      <c r="AM53" s="312">
        <v>1309705</v>
      </c>
      <c r="AN53" s="313">
        <v>86644</v>
      </c>
      <c r="AO53" s="314">
        <v>119.3</v>
      </c>
      <c r="AP53" s="315">
        <v>74568</v>
      </c>
      <c r="AQ53" s="316">
        <v>-11.7</v>
      </c>
      <c r="AR53" s="317">
        <v>131</v>
      </c>
    </row>
    <row r="54" spans="1:44" ht="13.2" x14ac:dyDescent="0.2">
      <c r="A54" s="247"/>
      <c r="AK54" s="318"/>
      <c r="AL54" s="319" t="s">
        <v>517</v>
      </c>
      <c r="AM54" s="320">
        <v>986195</v>
      </c>
      <c r="AN54" s="321">
        <v>65242</v>
      </c>
      <c r="AO54" s="322">
        <v>311.10000000000002</v>
      </c>
      <c r="AP54" s="323">
        <v>42558</v>
      </c>
      <c r="AQ54" s="324">
        <v>-10.1</v>
      </c>
      <c r="AR54" s="325">
        <v>321.2</v>
      </c>
    </row>
    <row r="55" spans="1:44" ht="13.2" x14ac:dyDescent="0.2">
      <c r="A55" s="247"/>
      <c r="AK55" s="303" t="s">
        <v>519</v>
      </c>
      <c r="AL55" s="304"/>
      <c r="AM55" s="312">
        <v>717689</v>
      </c>
      <c r="AN55" s="313">
        <v>48568</v>
      </c>
      <c r="AO55" s="314">
        <v>-43.9</v>
      </c>
      <c r="AP55" s="315">
        <v>73693</v>
      </c>
      <c r="AQ55" s="316">
        <v>-1.2</v>
      </c>
      <c r="AR55" s="317">
        <v>-42.7</v>
      </c>
    </row>
    <row r="56" spans="1:44" ht="13.2" x14ac:dyDescent="0.2">
      <c r="A56" s="247"/>
      <c r="AK56" s="318"/>
      <c r="AL56" s="319" t="s">
        <v>517</v>
      </c>
      <c r="AM56" s="320">
        <v>387836</v>
      </c>
      <c r="AN56" s="321">
        <v>26246</v>
      </c>
      <c r="AO56" s="322">
        <v>-59.8</v>
      </c>
      <c r="AP56" s="323">
        <v>44203</v>
      </c>
      <c r="AQ56" s="324">
        <v>3.9</v>
      </c>
      <c r="AR56" s="325">
        <v>-63.7</v>
      </c>
    </row>
    <row r="57" spans="1:44" ht="13.2" x14ac:dyDescent="0.2">
      <c r="A57" s="247"/>
      <c r="AK57" s="303" t="s">
        <v>520</v>
      </c>
      <c r="AL57" s="304"/>
      <c r="AM57" s="312">
        <v>916292</v>
      </c>
      <c r="AN57" s="313">
        <v>62967</v>
      </c>
      <c r="AO57" s="314">
        <v>29.6</v>
      </c>
      <c r="AP57" s="315">
        <v>79401</v>
      </c>
      <c r="AQ57" s="316">
        <v>7.7</v>
      </c>
      <c r="AR57" s="317">
        <v>21.9</v>
      </c>
    </row>
    <row r="58" spans="1:44" ht="13.2" x14ac:dyDescent="0.2">
      <c r="A58" s="247"/>
      <c r="AK58" s="318"/>
      <c r="AL58" s="319" t="s">
        <v>517</v>
      </c>
      <c r="AM58" s="320">
        <v>443289</v>
      </c>
      <c r="AN58" s="321">
        <v>30462</v>
      </c>
      <c r="AO58" s="322">
        <v>16.100000000000001</v>
      </c>
      <c r="AP58" s="323">
        <v>49347</v>
      </c>
      <c r="AQ58" s="324">
        <v>11.6</v>
      </c>
      <c r="AR58" s="325">
        <v>4.5</v>
      </c>
    </row>
    <row r="59" spans="1:44" ht="13.2" x14ac:dyDescent="0.2">
      <c r="A59" s="247"/>
      <c r="AK59" s="303" t="s">
        <v>521</v>
      </c>
      <c r="AL59" s="304"/>
      <c r="AM59" s="312">
        <v>958080</v>
      </c>
      <c r="AN59" s="313">
        <v>67390</v>
      </c>
      <c r="AO59" s="314">
        <v>7</v>
      </c>
      <c r="AP59" s="315">
        <v>87379</v>
      </c>
      <c r="AQ59" s="316">
        <v>10</v>
      </c>
      <c r="AR59" s="317">
        <v>-3</v>
      </c>
    </row>
    <row r="60" spans="1:44" ht="13.2" x14ac:dyDescent="0.2">
      <c r="A60" s="247"/>
      <c r="AK60" s="318"/>
      <c r="AL60" s="319" t="s">
        <v>517</v>
      </c>
      <c r="AM60" s="320">
        <v>636755</v>
      </c>
      <c r="AN60" s="321">
        <v>44788</v>
      </c>
      <c r="AO60" s="322">
        <v>47</v>
      </c>
      <c r="AP60" s="323">
        <v>55855</v>
      </c>
      <c r="AQ60" s="324">
        <v>13.2</v>
      </c>
      <c r="AR60" s="325">
        <v>33.799999999999997</v>
      </c>
    </row>
    <row r="61" spans="1:44" ht="13.2" x14ac:dyDescent="0.2">
      <c r="A61" s="247"/>
      <c r="AK61" s="303" t="s">
        <v>522</v>
      </c>
      <c r="AL61" s="326"/>
      <c r="AM61" s="312">
        <v>902221</v>
      </c>
      <c r="AN61" s="313">
        <v>61015</v>
      </c>
      <c r="AO61" s="314">
        <v>25.4</v>
      </c>
      <c r="AP61" s="315">
        <v>79900</v>
      </c>
      <c r="AQ61" s="327">
        <v>1.3</v>
      </c>
      <c r="AR61" s="317">
        <v>24.1</v>
      </c>
    </row>
    <row r="62" spans="1:44" ht="13.2" x14ac:dyDescent="0.2">
      <c r="A62" s="247"/>
      <c r="AK62" s="318"/>
      <c r="AL62" s="319" t="s">
        <v>517</v>
      </c>
      <c r="AM62" s="320">
        <v>539769</v>
      </c>
      <c r="AN62" s="321">
        <v>36521</v>
      </c>
      <c r="AO62" s="322">
        <v>68.599999999999994</v>
      </c>
      <c r="AP62" s="323">
        <v>47855</v>
      </c>
      <c r="AQ62" s="324">
        <v>6.6</v>
      </c>
      <c r="AR62" s="325">
        <v>62</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9j0SRqt6afHMKaK/OONWV0i1Osq9frKtq2kZu4sYV9JeZBz4WjVH2K31OLXy6bdRpsmejXbJeZbV/uc9nGs0Mg==" saltValue="YSNxTVrMV4pP7AGOQ2IxF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58" zoomScale="60" zoomScaleNormal="6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r3BQS5xxzwdNpv+uNrHY36lM01Z03R4N0WpVnC/Zt5fAsUQu76KjvUB6SqVTnUYPeA0MofklI8P+wze5juOntw==" saltValue="6Z7iAVPazlRnZiAdZh97u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7" zoomScale="70" zoomScaleNormal="70" zoomScaleSheetLayoutView="55" workbookViewId="0">
      <selection activeCell="CU94" sqref="CU94"/>
    </sheetView>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1VUbyLiY9Yt7/p6bOa/fcwGQTPibFK/V8j8RQjIYkKp1M82i/A1hnsCJRWeTUoJCcdIuucOdLh6tLa1/xDCdMw==" saltValue="VSHVnt45QOhUNoopDqB+w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5" zoomScale="55" zoomScaleNormal="55" zoomScaleSheetLayoutView="100" workbookViewId="0">
      <selection activeCell="H48" sqref="H48"/>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7" t="s">
        <v>3</v>
      </c>
      <c r="D47" s="1127"/>
      <c r="E47" s="1128"/>
      <c r="F47" s="11">
        <v>8.8800000000000008</v>
      </c>
      <c r="G47" s="12">
        <v>11.84</v>
      </c>
      <c r="H47" s="12">
        <v>14.45</v>
      </c>
      <c r="I47" s="12">
        <v>16.86</v>
      </c>
      <c r="J47" s="13">
        <v>16.7</v>
      </c>
    </row>
    <row r="48" spans="2:10" ht="57.75" customHeight="1" x14ac:dyDescent="0.2">
      <c r="B48" s="14"/>
      <c r="C48" s="1129" t="s">
        <v>4</v>
      </c>
      <c r="D48" s="1129"/>
      <c r="E48" s="1130"/>
      <c r="F48" s="15">
        <v>7.29</v>
      </c>
      <c r="G48" s="16">
        <v>7.12</v>
      </c>
      <c r="H48" s="16">
        <v>9.01</v>
      </c>
      <c r="I48" s="16">
        <v>8.16</v>
      </c>
      <c r="J48" s="17">
        <v>10.59</v>
      </c>
    </row>
    <row r="49" spans="2:10" ht="57.75" customHeight="1" thickBot="1" x14ac:dyDescent="0.25">
      <c r="B49" s="18"/>
      <c r="C49" s="1131" t="s">
        <v>5</v>
      </c>
      <c r="D49" s="1131"/>
      <c r="E49" s="1132"/>
      <c r="F49" s="19">
        <v>5.28</v>
      </c>
      <c r="G49" s="20">
        <v>3.69</v>
      </c>
      <c r="H49" s="20">
        <v>5.81</v>
      </c>
      <c r="I49" s="20">
        <v>2.33</v>
      </c>
      <c r="J49" s="21">
        <v>6.01</v>
      </c>
    </row>
    <row r="50" spans="2:10" ht="13.2" x14ac:dyDescent="0.2"/>
  </sheetData>
  <sheetProtection algorithmName="SHA-512" hashValue="LX8LFAs/9ipvPwkMofHiAOnmyeCpdjjDus4rp/PFUb3jil/U66B1zZQlQDjZxezyhHPZCTaeQQgUHHSE9pvqfA==" saltValue="qliAXDtkRRcE8NhWBYrq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NOT0053</cp:lastModifiedBy>
  <dcterms:created xsi:type="dcterms:W3CDTF">2026-02-23T04:57:15Z</dcterms:created>
  <dcterms:modified xsi:type="dcterms:W3CDTF">2026-03-11T01:01:18Z</dcterms:modified>
  <cp:category/>
</cp:coreProperties>
</file>