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lg-fs01.ootama4.localtask\share\220_企画財政課\財政係\404_財政状況資料集\令和６年度財政状況資料集の作成及び提出\提出用\"/>
    </mc:Choice>
  </mc:AlternateContent>
  <xr:revisionPtr revIDLastSave="0" documentId="13_ncr:1_{4E117DA2-DFD7-4FC7-BBC4-B5F555657770}"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W35" i="10"/>
  <c r="BW36" i="10" s="1"/>
  <c r="BW37" i="10" s="1"/>
  <c r="BW38" i="10" s="1"/>
  <c r="BW39" i="10" s="1"/>
  <c r="BW40" i="10" s="1"/>
  <c r="BW41" i="10" s="1"/>
  <c r="BW42" i="10" s="1"/>
  <c r="BE35" i="10"/>
  <c r="CO34" i="10"/>
  <c r="BW34" i="10"/>
  <c r="BE34" i="10"/>
  <c r="C34" i="10"/>
  <c r="C35" i="10" s="1"/>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<sst xmlns="http://schemas.openxmlformats.org/spreadsheetml/2006/main" count="1069" uniqueCount="560">
  <si>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</si>
  <si>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</si>
  <si>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</si>
  <si>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</si>
  <si>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</si>
  <si>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</si>
  <si>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</si>
  <si>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</si>
  <si>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</si>
  <si>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</si>
  <si>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</si>
  <si>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</si>
  <si>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</si>
  <si>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</si>
  <si>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</si>
  <si>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</si>
  <si>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</si>
  <si>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</si>
  <si>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</si>
  <si>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</si>
  <si>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</si>
  <si>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</si>
  <si>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</si>
  <si>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</si>
  <si>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</si>
  <si>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</si>
  <si>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</si>
  <si>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</si>
  <si>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</si>
  <si>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</si>
  <si>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</si>
  <si>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</si>
  <si>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</si>
  <si>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</si>
  <si>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</si>
  <si>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</si>
  <si>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</si>
  <si>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</si>
  <si>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</si>
  <si>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</si>
  <si>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</si>
  <si>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</si>
  <si>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</si>
  <si>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</si>
  <si>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</si>
  <si>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</si>
  <si>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</si>
  <si>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</si>
  <si>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</si>
  <si>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</si>
  <si>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</si>
  <si>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</si>
  <si>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</si>
  <si>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</si>
  <si>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</si>
  <si>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</si>
  <si>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</si>
  <si>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</si>
  <si>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</si>
  <si>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</si>
  <si>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</si>
  <si>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</si>
  <si>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</si>
  <si>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</si>
  <si>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</si>
  <si>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</si>
  <si>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</si>
  <si>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</si>
  <si>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</si>
  <si>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</si>
  <si>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</si>
  <si>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</si>
  <si>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</si>
  <si>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</si>
  <si>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</si>
  <si>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</si>
  <si>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</si>
  <si>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</si>
  <si>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</si>
  <si>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</si>
  <si>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</si>
  <si>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</si>
  <si>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</si>
  <si>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</si>
  <si>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</si>
  <si>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</si>
  <si>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</si>
  <si>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</si>
  <si>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</si>
  <si>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</si>
  <si>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</si>
  <si>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</si>
  <si>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</si>
  <si>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</si>
  <si>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大玉村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</si>
  <si>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</si>
  <si>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</si>
  <si>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</si>
  <si>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</si>
  <si>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</si>
  <si>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</si>
  <si>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</si>
  <si>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</si>
  <si>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</si>
  <si>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</si>
  <si>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</si>
  <si>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</si>
  <si>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</si>
  <si>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</si>
  <si>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</si>
  <si>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</si>
  <si>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</si>
  <si>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</si>
  <si>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</si>
  <si>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</si>
  <si>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</si>
  <si>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</si>
  <si>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</si>
  <si>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</si>
  <si>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</si>
  <si>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</si>
  <si>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</si>
  <si>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</si>
  <si>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</si>
  <si>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</si>
  <si>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</si>
  <si>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</si>
  <si>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</si>
  <si>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</si>
  <si>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</si>
  <si>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</si>
  <si>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</si>
  <si>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</si>
  <si>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</si>
  <si>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</si>
  <si>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</si>
  <si>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</si>
  <si>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</si>
  <si>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</si>
  <si>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</si>
  <si>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</si>
  <si>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</si>
  <si>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</si>
  <si>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</si>
  <si>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</si>
  <si>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</si>
  <si>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</si>
  <si>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</si>
  <si>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</si>
  <si>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</si>
  <si>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</si>
  <si>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</si>
  <si>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</si>
  <si>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</si>
  <si>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</si>
  <si>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</si>
  <si>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</si>
  <si>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</si>
  <si>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</si>
  <si>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</si>
  <si>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</si>
  <si>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</si>
  <si>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</si>
  <si>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</si>
  <si>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</si>
  <si>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</si>
  <si>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</si>
  <si>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</si>
  <si>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</si>
  <si>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</si>
  <si>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</si>
  <si>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</si>
  <si>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</si>
  <si>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</si>
  <si>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</si>
  <si>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</si>
  <si>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</si>
  <si>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</si>
  <si>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</si>
  <si>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</si>
  <si>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</si>
  <si>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</si>
  <si>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</si>
  <si>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</si>
  <si>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</si>
  <si>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</si>
  <si>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</si>
  <si>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</si>
  <si>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</si>
  <si>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</si>
  <si>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</si>
  <si>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</si>
  <si>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</si>
  <si>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</si>
  <si>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</si>
  <si>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</si>
  <si>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</si>
  <si>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</si>
  <si>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</si>
  <si>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</si>
  <si>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</si>
  <si>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</si>
  <si>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</si>
  <si>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福島県大玉村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</si>
  <si>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</si>
  <si>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</si>
  <si>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</si>
  <si>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</si>
  <si>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</si>
  <si>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</si>
  <si>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</si>
  <si>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</si>
  <si>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</si>
  <si>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</si>
  <si>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</si>
  <si>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</si>
  <si>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</si>
  <si>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</si>
  <si>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</si>
  <si>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</si>
  <si>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</si>
  <si>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</si>
  <si>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</si>
  <si>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</si>
  <si>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</si>
  <si>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</si>
  <si>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</si>
  <si>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</si>
  <si>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</si>
  <si>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</si>
  <si>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</si>
  <si>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</si>
  <si>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</si>
  <si>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</si>
  <si>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</si>
  <si>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</si>
  <si>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</si>
  <si>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</si>
  <si>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</si>
  <si>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</si>
  <si>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</si>
  <si>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</si>
  <si>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</si>
  <si>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</si>
  <si>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</si>
  <si>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</si>
  <si>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</si>
  <si>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</si>
  <si>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</si>
  <si>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</si>
  <si>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</si>
  <si>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</si>
  <si>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</si>
  <si>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</si>
  <si>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</si>
  <si>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</si>
  <si>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</si>
  <si>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</si>
  <si>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</si>
  <si>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</si>
  <si>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</si>
  <si>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</si>
  <si>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</si>
  <si>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</si>
  <si>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</si>
  <si>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</si>
  <si>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</si>
  <si>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</si>
  <si>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</si>
  <si>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</si>
  <si>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</si>
  <si>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</si>
  <si>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</si>
  <si>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</si>
  <si>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</si>
  <si>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</si>
  <si>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</si>
  <si>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</si>
  <si>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</si>
  <si>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</si>
  <si>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</si>
  <si>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</si>
  <si>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</si>
  <si>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</si>
  <si>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</si>
  <si>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</si>
  <si>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</si>
  <si>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</si>
  <si>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</si>
  <si>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</si>
  <si>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</si>
  <si>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</si>
  <si>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</si>
  <si>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</si>
  <si>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</si>
  <si>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</si>
  <si>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</si>
  <si>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</si>
  <si>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</si>
  <si>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</si>
  <si>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</si>
  <si>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</si>
  <si>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</si>
  <si>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</si>
  <si>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</si>
  <si>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</si>
  <si>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</si>
  <si>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</si>
  <si>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</si>
  <si>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</si>
  <si>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</si>
  <si>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</si>
  <si>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</si>
  <si>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</si>
  <si>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</si>
  <si>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</si>
  <si>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</si>
  <si>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</si>
  <si>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</si>
  <si>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</si>
  <si>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</si>
  <si>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</si>
  <si>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</si>
  <si>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</si>
  <si>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</si>
  <si>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</si>
  <si>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</si>
  <si>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</si>
  <si>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</si>
  <si>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</si>
  <si>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</si>
  <si>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</si>
  <si>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</si>
  <si>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</si>
  <si>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</si>
  <si>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</si>
  <si>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</si>
  <si>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</si>
  <si>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</si>
  <si>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</si>
  <si>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</si>
  <si>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</si>
  <si>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</si>
  <si>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</si>
  <si>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</si>
  <si>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</si>
  <si>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</si>
  <si>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</si>
  <si>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</si>
  <si>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</si>
  <si>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</si>
  <si>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</si>
  <si>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</si>
  <si>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</si>
  <si>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福島県大玉村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</si>
  <si>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</si>
  <si>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</si>
  <si>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</si>
  <si>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</si>
  <si>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</si>
  <si>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</si>
  <si>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</si>
  <si>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</si>
  <si>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</si>
  <si>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</si>
  <si>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</si>
  <si>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</si>
  <si>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</si>
  <si>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</si>
  <si>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</si>
  <si>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</si>
  <si>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</si>
  <si>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</si>
  <si>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</si>
  <si>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</si>
  <si>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</si>
  <si>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</si>
  <si>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</si>
  <si>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</si>
  <si>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</si>
  <si>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</si>
  <si>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</si>
  <si>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</si>
  <si>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</si>
  <si>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</si>
  <si>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</si>
  <si>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</si>
  <si>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</si>
  <si>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</si>
  <si>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</si>
  <si>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</si>
  <si>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</si>
  <si>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</si>
  <si>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</si>
  <si>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</si>
  <si>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</si>
  <si>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</si>
  <si>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</si>
  <si>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</si>
  <si>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</si>
  <si>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</si>
  <si>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</si>
  <si>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</si>
  <si>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</si>
  <si>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</si>
  <si>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</si>
  <si>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</si>
  <si>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</si>
  <si>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</si>
  <si>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</si>
  <si>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</si>
  <si>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</si>
  <si>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</si>
  <si>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</si>
  <si>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</si>
  <si>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</si>
  <si>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</si>
  <si>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</si>
  <si>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</si>
  <si>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</si>
  <si>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</si>
  <si>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</si>
  <si>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</si>
  <si>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</si>
  <si>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</si>
  <si>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</si>
  <si>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</si>
  <si>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</si>
  <si>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</si>
  <si>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</si>
  <si>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</si>
  <si>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</si>
  <si>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</si>
  <si>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</si>
  <si>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</si>
  <si>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</si>
  <si>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</si>
  <si>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</si>
  <si>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</si>
  <si>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</si>
  <si>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</si>
  <si>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</si>
  <si>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</si>
  <si>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</si>
  <si>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</si>
  <si>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</si>
  <si>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</si>
  <si>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</si>
  <si>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</si>
  <si>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</si>
  <si>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</si>
  <si>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</si>
  <si>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</si>
  <si>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</si>
  <si>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</si>
  <si>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</si>
  <si>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</si>
  <si>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</si>
  <si>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</si>
  <si>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</si>
  <si>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</si>
  <si>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</si>
  <si>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</si>
  <si>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</si>
  <si>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</si>
  <si>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</si>
  <si>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</si>
  <si>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</si>
  <si>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</si>
  <si>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</si>
  <si>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</si>
  <si>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</si>
  <si>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</si>
  <si>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</si>
  <si>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</si>
  <si>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</si>
  <si>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</si>
  <si>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</si>
  <si>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</si>
  <si>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</si>
  <si>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</si>
  <si>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</si>
  <si>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</si>
  <si>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</si>
  <si>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</si>
  <si>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</si>
  <si>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</si>
  <si>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</si>
  <si>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</si>
  <si>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</si>
  <si>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</si>
  <si>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</si>
  <si>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</si>
  <si>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</si>
  <si>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</si>
  <si>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</si>
  <si>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</si>
  <si>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</si>
  <si>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</si>
  <si>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</si>
  <si>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</si>
  <si>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</si>
  <si>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</si>
  <si>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</si>
  <si>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</si>
  <si>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</si>
  <si>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</si>
  <si>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</si>
  <si>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</si>
  <si>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</si>
  <si>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</si>
  <si>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</si>
  <si>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</si>
  <si>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</si>
  <si>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</si>
  <si>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</si>
  <si>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</si>
  <si>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</si>
  <si>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</si>
  <si>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</si>
  <si>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</si>
  <si>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</si>
  <si>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</si>
  <si>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</si>
  <si>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</si>
  <si>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</si>
  <si>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</si>
  <si>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</si>
  <si>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</si>
  <si>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</si>
  <si>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0.94</t>
  </si>
  <si>
    <t>一般会計</t>
  </si>
  <si>
    <t>水道事業会計</t>
  </si>
  <si>
    <t>介護保険特別会計</t>
  </si>
  <si>
    <t>国民健康保険特別会計</t>
  </si>
  <si>
    <t>農業集落排水事業会計</t>
  </si>
  <si>
    <t>後期高齢者医療特別会計</t>
  </si>
  <si>
    <t>土地取得特別会計</t>
  </si>
  <si>
    <t>その他会計（赤字）</t>
  </si>
  <si>
    <t>その他会計（黒字）</t>
  </si>
  <si>
    <t>R02</t>
    <phoneticPr fontId="5"/>
  </si>
  <si>
    <t>R03</t>
    <phoneticPr fontId="5"/>
  </si>
  <si>
    <t>R04</t>
    <phoneticPr fontId="5"/>
  </si>
  <si>
    <t>R05</t>
    <phoneticPr fontId="5"/>
  </si>
  <si>
    <t>R06</t>
    <phoneticPr fontId="5"/>
  </si>
  <si>
    <t>安達地方広域行政組合（一般会計）</t>
    <rPh sb="0" eb="2">
      <t>アダチ</t>
    </rPh>
    <rPh sb="2" eb="4">
      <t>チホウ</t>
    </rPh>
    <rPh sb="4" eb="6">
      <t>コウイキ</t>
    </rPh>
    <rPh sb="6" eb="8">
      <t>ギョウセイ</t>
    </rPh>
    <rPh sb="8" eb="10">
      <t>クミアイ</t>
    </rPh>
    <rPh sb="11" eb="13">
      <t>イッパン</t>
    </rPh>
    <rPh sb="13" eb="15">
      <t>カイケイ</t>
    </rPh>
    <phoneticPr fontId="2"/>
  </si>
  <si>
    <t>安達地方広域行政組合（安達地方広域行政組合地域振興事業特別会計）</t>
    <rPh sb="21" eb="23">
      <t>チイキ</t>
    </rPh>
    <rPh sb="23" eb="25">
      <t>シンコウ</t>
    </rPh>
    <rPh sb="25" eb="27">
      <t>ジギョウ</t>
    </rPh>
    <rPh sb="27" eb="29">
      <t>トクベツ</t>
    </rPh>
    <rPh sb="29" eb="31">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</si>
  <si>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</si>
  <si>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</si>
  <si>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</si>
  <si>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</si>
  <si>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</si>
  <si>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</si>
  <si>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</si>
  <si>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</si>
  <si>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公共施設整備基金</t>
    <rPh sb="0" eb="8">
      <t>コウキョウシセツセイビキキン</t>
    </rPh>
    <phoneticPr fontId="5"/>
  </si>
  <si>
    <t>地域福祉基金</t>
    <rPh sb="0" eb="6">
      <t>チイキフクシキキン</t>
    </rPh>
    <phoneticPr fontId="38"/>
  </si>
  <si>
    <t>ふるさと応援基金</t>
    <rPh sb="4" eb="8">
      <t>オウエンキキン</t>
    </rPh>
    <phoneticPr fontId="38"/>
  </si>
  <si>
    <t>村営住宅等管理基金</t>
    <phoneticPr fontId="38"/>
  </si>
  <si>
    <t>災害対策基金</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</si>
</sst>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51"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30" xfId="8" applyFont="1" applyBorder="1">
      <alignment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4" fillId="0" borderId="31" xfId="8" applyFont="1" applyBorder="1">
      <alignment vertical="center"/>
    </xf>
    <xf numFmtId="0" fontId="24" fillId="0" borderId="42" xfId="8" applyFont="1" applyBorder="1">
      <alignmen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12" xfId="16" applyNumberFormat="1" applyFont="1" applyFill="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7054-48B3-8D41-CC8771EA2BE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56250</c:v>
                </c:pt>
                <c:pt idx="1">
                  <c:v>55949</c:v>
                </c:pt>
                <c:pt idx="2">
                  <c:v>52038</c:v>
                </c:pt>
                <c:pt idx="3">
                  <c:v>39950</c:v>
                </c:pt>
                <c:pt idx="4">
                  <c:v>59331</c:v>
                </c:pt>
              </c:numCache>
            </c:numRef>
          </c:val>
          <c:smooth val="0"/>
          <c:extLst>
            <c:ext xmlns:c16="http://schemas.microsoft.com/office/drawing/2014/chart" uri="{C3380CC4-5D6E-409C-BE32-E72D297353CC}">
              <c16:uniqueId val="{00000001-7054-48B3-8D41-CC8771EA2BE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10.44</c:v>
                </c:pt>
                <c:pt idx="1">
                  <c:v>15.36</c:v>
                </c:pt>
                <c:pt idx="2">
                  <c:v>15.02</c:v>
                </c:pt>
                <c:pt idx="3">
                  <c:v>12.21</c:v>
                </c:pt>
                <c:pt idx="4">
                  <c:v>10.53</c:v>
                </c:pt>
              </c:numCache>
            </c:numRef>
          </c:val>
          <c:extLst>
            <c:ext xmlns:c16="http://schemas.microsoft.com/office/drawing/2014/chart" uri="{C3380CC4-5D6E-409C-BE32-E72D297353CC}">
              <c16:uniqueId val="{00000000-EED8-4448-8E59-F6C1A0B82A6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27.16</c:v>
                </c:pt>
                <c:pt idx="1">
                  <c:v>28.45</c:v>
                </c:pt>
                <c:pt idx="2">
                  <c:v>33.380000000000003</c:v>
                </c:pt>
                <c:pt idx="3">
                  <c:v>35.69</c:v>
                </c:pt>
                <c:pt idx="4">
                  <c:v>34.71</c:v>
                </c:pt>
              </c:numCache>
            </c:numRef>
          </c:val>
          <c:extLst>
            <c:ext xmlns:c16="http://schemas.microsoft.com/office/drawing/2014/chart" uri="{C3380CC4-5D6E-409C-BE32-E72D297353CC}">
              <c16:uniqueId val="{00000001-EED8-4448-8E59-F6C1A0B82A6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4.03</c:v>
                </c:pt>
                <c:pt idx="1">
                  <c:v>8.33</c:v>
                </c:pt>
                <c:pt idx="2">
                  <c:v>2.87</c:v>
                </c:pt>
                <c:pt idx="3">
                  <c:v>0.25</c:v>
                </c:pt>
                <c:pt idx="4">
                  <c:v>-0.94</c:v>
                </c:pt>
              </c:numCache>
            </c:numRef>
          </c:val>
          <c:smooth val="0"/>
          <c:extLst>
            <c:ext xmlns:c16="http://schemas.microsoft.com/office/drawing/2014/chart" uri="{C3380CC4-5D6E-409C-BE32-E72D297353CC}">
              <c16:uniqueId val="{00000002-EED8-4448-8E59-F6C1A0B82A6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0.09</c:v>
                </c:pt>
                <c:pt idx="2">
                  <c:v>#N/A</c:v>
                </c:pt>
                <c:pt idx="3">
                  <c:v>0.16</c:v>
                </c:pt>
                <c:pt idx="4">
                  <c:v>#N/A</c:v>
                </c:pt>
                <c:pt idx="5">
                  <c:v>0.04</c:v>
                </c:pt>
                <c:pt idx="6">
                  <c:v>#N/A</c:v>
                </c:pt>
                <c:pt idx="7">
                  <c:v>0.39</c:v>
                </c:pt>
                <c:pt idx="8">
                  <c:v>0</c:v>
                </c:pt>
                <c:pt idx="9">
                  <c:v>0</c:v>
                </c:pt>
              </c:numCache>
            </c:numRef>
          </c:val>
          <c:extLst>
            <c:ext xmlns:c16="http://schemas.microsoft.com/office/drawing/2014/chart" uri="{C3380CC4-5D6E-409C-BE32-E72D297353CC}">
              <c16:uniqueId val="{00000000-9F3B-4EAF-83A3-CE901C667D9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3B-4EAF-83A3-CE901C667D9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F3B-4EAF-83A3-CE901C667D92}"/>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F3B-4EAF-83A3-CE901C667D9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c:v>
                </c:pt>
                <c:pt idx="4">
                  <c:v>#N/A</c:v>
                </c:pt>
                <c:pt idx="5">
                  <c:v>0.08</c:v>
                </c:pt>
                <c:pt idx="6">
                  <c:v>#N/A</c:v>
                </c:pt>
                <c:pt idx="7">
                  <c:v>0.08</c:v>
                </c:pt>
                <c:pt idx="8">
                  <c:v>#N/A</c:v>
                </c:pt>
                <c:pt idx="9">
                  <c:v>0.11</c:v>
                </c:pt>
              </c:numCache>
            </c:numRef>
          </c:val>
          <c:extLst>
            <c:ext xmlns:c16="http://schemas.microsoft.com/office/drawing/2014/chart" uri="{C3380CC4-5D6E-409C-BE32-E72D297353CC}">
              <c16:uniqueId val="{00000004-9F3B-4EAF-83A3-CE901C667D92}"/>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0.83</c:v>
                </c:pt>
              </c:numCache>
            </c:numRef>
          </c:val>
          <c:extLst>
            <c:ext xmlns:c16="http://schemas.microsoft.com/office/drawing/2014/chart" uri="{C3380CC4-5D6E-409C-BE32-E72D297353CC}">
              <c16:uniqueId val="{00000005-9F3B-4EAF-83A3-CE901C667D9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1.58</c:v>
                </c:pt>
                <c:pt idx="2">
                  <c:v>#N/A</c:v>
                </c:pt>
                <c:pt idx="3">
                  <c:v>1.44</c:v>
                </c:pt>
                <c:pt idx="4">
                  <c:v>#N/A</c:v>
                </c:pt>
                <c:pt idx="5">
                  <c:v>1.28</c:v>
                </c:pt>
                <c:pt idx="6">
                  <c:v>#N/A</c:v>
                </c:pt>
                <c:pt idx="7">
                  <c:v>1.39</c:v>
                </c:pt>
                <c:pt idx="8">
                  <c:v>#N/A</c:v>
                </c:pt>
                <c:pt idx="9">
                  <c:v>1.03</c:v>
                </c:pt>
              </c:numCache>
            </c:numRef>
          </c:val>
          <c:extLst>
            <c:ext xmlns:c16="http://schemas.microsoft.com/office/drawing/2014/chart" uri="{C3380CC4-5D6E-409C-BE32-E72D297353CC}">
              <c16:uniqueId val="{00000006-9F3B-4EAF-83A3-CE901C667D9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0.08</c:v>
                </c:pt>
                <c:pt idx="2">
                  <c:v>#N/A</c:v>
                </c:pt>
                <c:pt idx="3">
                  <c:v>1.04</c:v>
                </c:pt>
                <c:pt idx="4">
                  <c:v>#N/A</c:v>
                </c:pt>
                <c:pt idx="5">
                  <c:v>0.97</c:v>
                </c:pt>
                <c:pt idx="6">
                  <c:v>#N/A</c:v>
                </c:pt>
                <c:pt idx="7">
                  <c:v>0.6</c:v>
                </c:pt>
                <c:pt idx="8">
                  <c:v>#N/A</c:v>
                </c:pt>
                <c:pt idx="9">
                  <c:v>1.1100000000000001</c:v>
                </c:pt>
              </c:numCache>
            </c:numRef>
          </c:val>
          <c:extLst>
            <c:ext xmlns:c16="http://schemas.microsoft.com/office/drawing/2014/chart" uri="{C3380CC4-5D6E-409C-BE32-E72D297353CC}">
              <c16:uniqueId val="{00000007-9F3B-4EAF-83A3-CE901C667D9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10.23</c:v>
                </c:pt>
                <c:pt idx="2">
                  <c:v>#N/A</c:v>
                </c:pt>
                <c:pt idx="3">
                  <c:v>9.73</c:v>
                </c:pt>
                <c:pt idx="4">
                  <c:v>#N/A</c:v>
                </c:pt>
                <c:pt idx="5">
                  <c:v>10.11</c:v>
                </c:pt>
                <c:pt idx="6">
                  <c:v>#N/A</c:v>
                </c:pt>
                <c:pt idx="7">
                  <c:v>10.29</c:v>
                </c:pt>
                <c:pt idx="8">
                  <c:v>#N/A</c:v>
                </c:pt>
                <c:pt idx="9">
                  <c:v>9.8000000000000007</c:v>
                </c:pt>
              </c:numCache>
            </c:numRef>
          </c:val>
          <c:extLst>
            <c:ext xmlns:c16="http://schemas.microsoft.com/office/drawing/2014/chart" uri="{C3380CC4-5D6E-409C-BE32-E72D297353CC}">
              <c16:uniqueId val="{00000008-9F3B-4EAF-83A3-CE901C667D9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10.43</c:v>
                </c:pt>
                <c:pt idx="2">
                  <c:v>#N/A</c:v>
                </c:pt>
                <c:pt idx="3">
                  <c:v>15.36</c:v>
                </c:pt>
                <c:pt idx="4">
                  <c:v>#N/A</c:v>
                </c:pt>
                <c:pt idx="5">
                  <c:v>15.01</c:v>
                </c:pt>
                <c:pt idx="6">
                  <c:v>#N/A</c:v>
                </c:pt>
                <c:pt idx="7">
                  <c:v>12.21</c:v>
                </c:pt>
                <c:pt idx="8">
                  <c:v>#N/A</c:v>
                </c:pt>
                <c:pt idx="9">
                  <c:v>10.52</c:v>
                </c:pt>
              </c:numCache>
            </c:numRef>
          </c:val>
          <c:extLst>
            <c:ext xmlns:c16="http://schemas.microsoft.com/office/drawing/2014/chart" uri="{C3380CC4-5D6E-409C-BE32-E72D297353CC}">
              <c16:uniqueId val="{00000009-9F3B-4EAF-83A3-CE901C667D9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305</c:v>
                </c:pt>
                <c:pt idx="5">
                  <c:v>315</c:v>
                </c:pt>
                <c:pt idx="8">
                  <c:v>289</c:v>
                </c:pt>
                <c:pt idx="11">
                  <c:v>272</c:v>
                </c:pt>
                <c:pt idx="14">
                  <c:v>250</c:v>
                </c:pt>
              </c:numCache>
            </c:numRef>
          </c:val>
          <c:extLst>
            <c:ext xmlns:c16="http://schemas.microsoft.com/office/drawing/2014/chart" uri="{C3380CC4-5D6E-409C-BE32-E72D297353CC}">
              <c16:uniqueId val="{00000000-F3B6-4DD2-A01E-4C2A8023858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3B6-4DD2-A01E-4C2A8023858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4</c:v>
                </c:pt>
                <c:pt idx="6">
                  <c:v>2</c:v>
                </c:pt>
                <c:pt idx="9">
                  <c:v>2</c:v>
                </c:pt>
                <c:pt idx="12">
                  <c:v>2</c:v>
                </c:pt>
              </c:numCache>
            </c:numRef>
          </c:val>
          <c:extLst>
            <c:ext xmlns:c16="http://schemas.microsoft.com/office/drawing/2014/chart" uri="{C3380CC4-5D6E-409C-BE32-E72D297353CC}">
              <c16:uniqueId val="{00000002-F3B6-4DD2-A01E-4C2A8023858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c:v>
                </c:pt>
                <c:pt idx="3">
                  <c:v>4</c:v>
                </c:pt>
                <c:pt idx="6">
                  <c:v>11</c:v>
                </c:pt>
                <c:pt idx="9">
                  <c:v>10</c:v>
                </c:pt>
                <c:pt idx="12">
                  <c:v>8</c:v>
                </c:pt>
              </c:numCache>
            </c:numRef>
          </c:val>
          <c:extLst>
            <c:ext xmlns:c16="http://schemas.microsoft.com/office/drawing/2014/chart" uri="{C3380CC4-5D6E-409C-BE32-E72D297353CC}">
              <c16:uniqueId val="{00000003-F3B6-4DD2-A01E-4C2A8023858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56</c:v>
                </c:pt>
                <c:pt idx="3">
                  <c:v>54</c:v>
                </c:pt>
                <c:pt idx="6">
                  <c:v>51</c:v>
                </c:pt>
                <c:pt idx="9">
                  <c:v>46</c:v>
                </c:pt>
                <c:pt idx="12">
                  <c:v>27</c:v>
                </c:pt>
              </c:numCache>
            </c:numRef>
          </c:val>
          <c:extLst>
            <c:ext xmlns:c16="http://schemas.microsoft.com/office/drawing/2014/chart" uri="{C3380CC4-5D6E-409C-BE32-E72D297353CC}">
              <c16:uniqueId val="{00000004-F3B6-4DD2-A01E-4C2A8023858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B6-4DD2-A01E-4C2A8023858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3B6-4DD2-A01E-4C2A8023858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442</c:v>
                </c:pt>
                <c:pt idx="3">
                  <c:v>457</c:v>
                </c:pt>
                <c:pt idx="6">
                  <c:v>459</c:v>
                </c:pt>
                <c:pt idx="9">
                  <c:v>422</c:v>
                </c:pt>
                <c:pt idx="12">
                  <c:v>395</c:v>
                </c:pt>
              </c:numCache>
            </c:numRef>
          </c:val>
          <c:extLst>
            <c:ext xmlns:c16="http://schemas.microsoft.com/office/drawing/2014/chart" uri="{C3380CC4-5D6E-409C-BE32-E72D297353CC}">
              <c16:uniqueId val="{00000007-F3B6-4DD2-A01E-4C2A8023858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198</c:v>
                </c:pt>
                <c:pt idx="2">
                  <c:v>#N/A</c:v>
                </c:pt>
                <c:pt idx="3">
                  <c:v>#N/A</c:v>
                </c:pt>
                <c:pt idx="4">
                  <c:v>204</c:v>
                </c:pt>
                <c:pt idx="5">
                  <c:v>#N/A</c:v>
                </c:pt>
                <c:pt idx="6">
                  <c:v>#N/A</c:v>
                </c:pt>
                <c:pt idx="7">
                  <c:v>234</c:v>
                </c:pt>
                <c:pt idx="8">
                  <c:v>#N/A</c:v>
                </c:pt>
                <c:pt idx="9">
                  <c:v>#N/A</c:v>
                </c:pt>
                <c:pt idx="10">
                  <c:v>208</c:v>
                </c:pt>
                <c:pt idx="11">
                  <c:v>#N/A</c:v>
                </c:pt>
                <c:pt idx="12">
                  <c:v>#N/A</c:v>
                </c:pt>
                <c:pt idx="13">
                  <c:v>182</c:v>
                </c:pt>
                <c:pt idx="14">
                  <c:v>#N/A</c:v>
                </c:pt>
              </c:numCache>
            </c:numRef>
          </c:val>
          <c:smooth val="0"/>
          <c:extLst>
            <c:ext xmlns:c16="http://schemas.microsoft.com/office/drawing/2014/chart" uri="{C3380CC4-5D6E-409C-BE32-E72D297353CC}">
              <c16:uniqueId val="{00000008-F3B6-4DD2-A01E-4C2A8023858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2862</c:v>
                </c:pt>
                <c:pt idx="5">
                  <c:v>2681</c:v>
                </c:pt>
                <c:pt idx="8">
                  <c:v>2606</c:v>
                </c:pt>
                <c:pt idx="11">
                  <c:v>2396</c:v>
                </c:pt>
                <c:pt idx="14">
                  <c:v>2673</c:v>
                </c:pt>
              </c:numCache>
            </c:numRef>
          </c:val>
          <c:extLst>
            <c:ext xmlns:c16="http://schemas.microsoft.com/office/drawing/2014/chart" uri="{C3380CC4-5D6E-409C-BE32-E72D297353CC}">
              <c16:uniqueId val="{00000000-F5B8-435D-9A08-DBAD65C6B5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c:v>
                </c:pt>
                <c:pt idx="5">
                  <c:v>52</c:v>
                </c:pt>
                <c:pt idx="8">
                  <c:v>121</c:v>
                </c:pt>
                <c:pt idx="11">
                  <c:v>193</c:v>
                </c:pt>
                <c:pt idx="14">
                  <c:v>206</c:v>
                </c:pt>
              </c:numCache>
            </c:numRef>
          </c:val>
          <c:extLst>
            <c:ext xmlns:c16="http://schemas.microsoft.com/office/drawing/2014/chart" uri="{C3380CC4-5D6E-409C-BE32-E72D297353CC}">
              <c16:uniqueId val="{00000001-F5B8-435D-9A08-DBAD65C6B5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2081</c:v>
                </c:pt>
                <c:pt idx="5">
                  <c:v>2317</c:v>
                </c:pt>
                <c:pt idx="8">
                  <c:v>2553</c:v>
                </c:pt>
                <c:pt idx="11">
                  <c:v>2776</c:v>
                </c:pt>
                <c:pt idx="14">
                  <c:v>2561</c:v>
                </c:pt>
              </c:numCache>
            </c:numRef>
          </c:val>
          <c:extLst>
            <c:ext xmlns:c16="http://schemas.microsoft.com/office/drawing/2014/chart" uri="{C3380CC4-5D6E-409C-BE32-E72D297353CC}">
              <c16:uniqueId val="{00000002-F5B8-435D-9A08-DBAD65C6B5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5B8-435D-9A08-DBAD65C6B5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5B8-435D-9A08-DBAD65C6B5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5B8-435D-9A08-DBAD65C6B5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18</c:v>
                </c:pt>
                <c:pt idx="3">
                  <c:v>38</c:v>
                </c:pt>
                <c:pt idx="6">
                  <c:v>84</c:v>
                </c:pt>
                <c:pt idx="9">
                  <c:v>103</c:v>
                </c:pt>
                <c:pt idx="12">
                  <c:v>127</c:v>
                </c:pt>
              </c:numCache>
            </c:numRef>
          </c:val>
          <c:extLst>
            <c:ext xmlns:c16="http://schemas.microsoft.com/office/drawing/2014/chart" uri="{C3380CC4-5D6E-409C-BE32-E72D297353CC}">
              <c16:uniqueId val="{00000006-F5B8-435D-9A08-DBAD65C6B5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c:v>
                </c:pt>
                <c:pt idx="3">
                  <c:v>15</c:v>
                </c:pt>
                <c:pt idx="6">
                  <c:v>-8</c:v>
                </c:pt>
                <c:pt idx="9">
                  <c:v>-17</c:v>
                </c:pt>
                <c:pt idx="12">
                  <c:v>-16</c:v>
                </c:pt>
              </c:numCache>
            </c:numRef>
          </c:val>
          <c:extLst>
            <c:ext xmlns:c16="http://schemas.microsoft.com/office/drawing/2014/chart" uri="{C3380CC4-5D6E-409C-BE32-E72D297353CC}">
              <c16:uniqueId val="{00000007-F5B8-435D-9A08-DBAD65C6B5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341</c:v>
                </c:pt>
                <c:pt idx="3">
                  <c:v>263</c:v>
                </c:pt>
                <c:pt idx="6">
                  <c:v>239</c:v>
                </c:pt>
                <c:pt idx="9">
                  <c:v>204</c:v>
                </c:pt>
                <c:pt idx="12">
                  <c:v>156</c:v>
                </c:pt>
              </c:numCache>
            </c:numRef>
          </c:val>
          <c:extLst>
            <c:ext xmlns:c16="http://schemas.microsoft.com/office/drawing/2014/chart" uri="{C3380CC4-5D6E-409C-BE32-E72D297353CC}">
              <c16:uniqueId val="{00000008-F5B8-435D-9A08-DBAD65C6B5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19</c:v>
                </c:pt>
                <c:pt idx="6">
                  <c:v>17</c:v>
                </c:pt>
                <c:pt idx="9">
                  <c:v>26</c:v>
                </c:pt>
                <c:pt idx="12">
                  <c:v>24</c:v>
                </c:pt>
              </c:numCache>
            </c:numRef>
          </c:val>
          <c:extLst>
            <c:ext xmlns:c16="http://schemas.microsoft.com/office/drawing/2014/chart" uri="{C3380CC4-5D6E-409C-BE32-E72D297353CC}">
              <c16:uniqueId val="{00000009-F5B8-435D-9A08-DBAD65C6B5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4218</c:v>
                </c:pt>
                <c:pt idx="3">
                  <c:v>4024</c:v>
                </c:pt>
                <c:pt idx="6">
                  <c:v>3852</c:v>
                </c:pt>
                <c:pt idx="9">
                  <c:v>3543</c:v>
                </c:pt>
                <c:pt idx="12">
                  <c:v>3267</c:v>
                </c:pt>
              </c:numCache>
            </c:numRef>
          </c:val>
          <c:extLst>
            <c:ext xmlns:c16="http://schemas.microsoft.com/office/drawing/2014/chart" uri="{C3380CC4-5D6E-409C-BE32-E72D297353CC}">
              <c16:uniqueId val="{0000000A-F5B8-435D-9A08-DBAD65C6B52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5B8-435D-9A08-DBAD65C6B52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1049</c:v>
                </c:pt>
                <c:pt idx="1">
                  <c:v>1139</c:v>
                </c:pt>
                <c:pt idx="2">
                  <c:v>1149</c:v>
                </c:pt>
              </c:numCache>
            </c:numRef>
          </c:val>
          <c:extLst>
            <c:ext xmlns:c16="http://schemas.microsoft.com/office/drawing/2014/chart" uri="{C3380CC4-5D6E-409C-BE32-E72D297353CC}">
              <c16:uniqueId val="{00000000-4357-4A7B-9636-25CB85089C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150</c:v>
                </c:pt>
                <c:pt idx="1">
                  <c:v>162</c:v>
                </c:pt>
                <c:pt idx="2">
                  <c:v>173</c:v>
                </c:pt>
              </c:numCache>
            </c:numRef>
          </c:val>
          <c:extLst>
            <c:ext xmlns:c16="http://schemas.microsoft.com/office/drawing/2014/chart" uri="{C3380CC4-5D6E-409C-BE32-E72D297353CC}">
              <c16:uniqueId val="{00000001-4357-4A7B-9636-25CB85089C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1144</c:v>
                </c:pt>
                <c:pt idx="1">
                  <c:v>1201</c:v>
                </c:pt>
                <c:pt idx="2">
                  <c:v>1247</c:v>
                </c:pt>
              </c:numCache>
            </c:numRef>
          </c:val>
          <c:extLst>
            <c:ext xmlns:c16="http://schemas.microsoft.com/office/drawing/2014/chart" uri="{C3380CC4-5D6E-409C-BE32-E72D297353CC}">
              <c16:uniqueId val="{00000002-4357-4A7B-9636-25CB85089C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福島県大玉村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元金償還金については、平成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年度借入の臨時財政対策債償還終了に伴いな減少となっている。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今後、（仮称）子育て支援センター建設事業をはじめ大型事業に係る元利償還金の増加、並びに利息の引き上げがあることから、事業計画を精査し、各年度の地方債の発行抑制に努める。</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公営企業債</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についても、一般会計同様に経年劣化等による更新修繕工及び利息引き上げに対する備えをするとともに、各年度の事業計画の立案実施に努める。</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債務負担行為に基づく支出額については、本宮方部学校給食センターの設備改修が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予定されており、今後支出額が増加する見込みである。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公債費のピークを念頭に置き、地方債の発行を抑制しつつ、長期的な視点を持って財政運営を図っていく。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福島県大玉村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一般会計等における地方債の現在高については、元金償還額が新規発行額を上回っているため減少が続いている。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債務負担行為に基づく支出予定額については、本宮方部学校給食センターの設備改修</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並びに（仮称）子育て支援センター建設、</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リース</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によ</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増加が続く見込みである。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公営企業債繰入見込額については、補償金免除繰上償還を実施した影響で年々減少傾向にある。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組合等負担等見込額については、緊急防災・減災事業債の借入による交付税措置で、公債費残高より将来の交付税算入見込額が多くなるため負担見込額がマイナスとなっている。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退職手当負担見込額については、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職員の昇格・昇給及等に伴い</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増加している。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充当可能特定歳入については、公営住宅使用料の平均充当率の増である。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おいても償還額が起債発行額を上回ったため地方債現在高は減少したが、今後は（仮称）子育て支援センター建設事業等の大型事業が控えているため、引き続き地方債の発行を抑制しつつ、現在高だけでなく将来にわたる負担額を念頭に置いた財政運営を図っ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福島県大玉村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年度末の基金残高は、一般会計で約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25.7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億円増加している。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これは、財政調整基金</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億円、その他特定目的基金</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億円の積立が増加したことによる。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今後とも不測の事態に備えるとともに、公共施設の老朽化に伴う長寿命化対策や施設の更新費用などをはじめ、将来的な財政需要の増大にも対応していけるよう決算剰余金を中心に積立を行っていく。</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公共施設整備基金：公共施設の維持補修、整備等に要する資金。</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地域福祉基金：地域福祉の向上に関する事業に要する資金。</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ふるさと応援基金：地域資源を活用し、将来へ自信を持って引き継げる環境に配慮した元気なむらづくりを進めていく経費の財源。</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村営住宅等管理基金：公営住宅及び付帯施設等の維持修繕、整備等に要する経費の財源。</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災害対策基金：大規模災害に備え、避難及び支援活動を円滑に実施するための非常時用食料や資機材の備蓄等の購入資金。</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ふるさと応援基金：ふるさと納税者の寄付額増加により、約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億円の積立を行ったことによる増。</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村営住宅等管理基金：公営住宅の維持修繕費等の増加に備え、約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億円の積立を行ったことによる増。</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公共施設の整備や大規模災害等への対応など、将来的に経費の増大が予想される特定の財政支出に備えるため、計画的に積立を行っていく。</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億円増加している。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これは、村税収入や各種交付金の増により積立が取崩しを上回ったため、約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億円の積立を行ったことによる。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財政調整基金に依存した予算編成を行っているため、財源確保に努め、財政調整基金の維持、増加に向けた取り組みを行う。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億円増加している。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これは、国の補正予算により交付税が臨時財政対策債償還基金費として増額算定されたことに伴い、約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億円の積立を行ったことによる。</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金利変動等の公債費の償還リスクに備えるため、決算剰余金により微増であっても積立を行っていく。</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8,817
8,781
79.44
5,705,262
5,270,217
348,494
3,310,491
3,266,903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類似団体平均と比較し、</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0.02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ポイント増の</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0.37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となっている。基準財政収入額は前年度と比較し、</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23,952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千円増の</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1,120,206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千円、基準財政需要額は</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119,739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千円増の</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3,031,416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千円となったため、</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年度を含む過去</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ヵ年の平均値で算出される財政力指数は、前年度</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同</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0.37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　</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社会保障費をはじめ、公共施設の長寿命化対策や更新費用の増加が見込まれるため、スクラップアンドビルドの原則に基づき、歳出の見直しを図るとともに企業版ふるさと納税の導入や、徴収等の強化により自主財源の確保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49288</xdr:rowOff>
    </xdr:from>
    <xdr:to>
      <xdr:col>23</xdr:col>
      <xdr:colOff>133350</xdr:colOff>
      <xdr:row>43</xdr:row>
      <xdr:rowOff>49288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216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49288</xdr:rowOff>
    </xdr:from>
    <xdr:to>
      <xdr:col>19</xdr:col>
      <xdr:colOff>133350</xdr:colOff>
      <xdr:row>43</xdr:row>
      <xdr:rowOff>60778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107846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49288</xdr:rowOff>
    </xdr:from>
    <xdr:to>
      <xdr:col>15</xdr:col>
      <xdr:colOff>82550</xdr:colOff>
      <xdr:row>43</xdr:row>
      <xdr:rowOff>60778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37798</xdr:rowOff>
    </xdr:from>
    <xdr:to>
      <xdr:col>11</xdr:col>
      <xdr:colOff>31750</xdr:colOff>
      <xdr:row>43</xdr:row>
      <xdr:rowOff>49288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1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15015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169938</xdr:rowOff>
    </xdr:from>
    <xdr:to>
      <xdr:col>19</xdr:col>
      <xdr:colOff>184150</xdr:colOff>
      <xdr:row>43</xdr:row>
      <xdr:rowOff>100088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121755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169938</xdr:rowOff>
    </xdr:from>
    <xdr:to>
      <xdr:col>11</xdr:col>
      <xdr:colOff>82550</xdr:colOff>
      <xdr:row>43</xdr:row>
      <xdr:rowOff>100088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158448</xdr:rowOff>
    </xdr:from>
    <xdr:to>
      <xdr:col>7</xdr:col>
      <xdr:colOff>31750</xdr:colOff>
      <xdr:row>43</xdr:row>
      <xdr:rowOff>88598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98775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類似団体平均と比較して</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87.8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であり、前年度と比較すると</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増となっている。これは前年度に比べて、主に人件費</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の上昇に起因する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経常一般財源等の増加により、分子の増となったためである。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公共施設の老朽化に伴う長寿命化対策や更新費用の増加</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、（仮称）スマート</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IC</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、（仮称）子育て支援センター等の新規の大型事業施設整備</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が見込まれることから、事務事業の見直し・点検の実施を通して、経常経費の抑制に努める。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89218</xdr:rowOff>
    </xdr:from>
    <xdr:to>
      <xdr:col>23</xdr:col>
      <xdr:colOff>133350</xdr:colOff>
      <xdr:row>61</xdr:row>
      <xdr:rowOff>91229</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547668"/>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24871</xdr:rowOff>
    </xdr:from>
    <xdr:to>
      <xdr:col>19</xdr:col>
      <xdr:colOff>133350</xdr:colOff>
      <xdr:row>61</xdr:row>
      <xdr:rowOff>89218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483321"/>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23389</xdr:rowOff>
    </xdr:from>
    <xdr:to>
      <xdr:col>15</xdr:col>
      <xdr:colOff>82550</xdr:colOff>
      <xdr:row>61</xdr:row>
      <xdr:rowOff>24871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310389"/>
          <a:ext cx="889000" cy="17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92621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5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23389</xdr:rowOff>
    </xdr:from>
    <xdr:to>
      <xdr:col>11</xdr:col>
      <xdr:colOff>31750</xdr:colOff>
      <xdr:row>60</xdr:row>
      <xdr:rowOff>160126</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310389"/>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20231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116751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40429</xdr:rowOff>
    </xdr:from>
    <xdr:to>
      <xdr:col>23</xdr:col>
      <xdr:colOff>184150</xdr:colOff>
      <xdr:row>61</xdr:row>
      <xdr:rowOff>142029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56956</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343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38418</xdr:rowOff>
    </xdr:from>
    <xdr:to>
      <xdr:col>19</xdr:col>
      <xdr:colOff>184150</xdr:colOff>
      <xdr:row>61</xdr:row>
      <xdr:rowOff>140018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124795</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583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145521</xdr:rowOff>
    </xdr:from>
    <xdr:to>
      <xdr:col>15</xdr:col>
      <xdr:colOff>133350</xdr:colOff>
      <xdr:row>61</xdr:row>
      <xdr:rowOff>75671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3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85848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20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144039</xdr:rowOff>
    </xdr:from>
    <xdr:to>
      <xdr:col>11</xdr:col>
      <xdr:colOff>82550</xdr:colOff>
      <xdr:row>60</xdr:row>
      <xdr:rowOff>74189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25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84366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02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109326</xdr:rowOff>
    </xdr:from>
    <xdr:to>
      <xdr:col>7</xdr:col>
      <xdr:colOff>31750</xdr:colOff>
      <xdr:row>61</xdr:row>
      <xdr:rowOff>39476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3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49653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16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[212,895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類似団体平均と比較し、</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119,136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円減の</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212,895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円となっている。人件費・物件費等とも前年度に比べ増加</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している。大玉村は人口が微増が続いているものの、給与改定による影響、物価高等の影響が上回り、結果的に人件費、物件費の増となっている。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人件費、物件費増の流れが予想されるため、</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事務事業の見直しや、指定管理者制度等によるアウトソーシングを推進することでコスト削減に努める。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70270</xdr:rowOff>
    </xdr:from>
    <xdr:to>
      <xdr:col>23</xdr:col>
      <xdr:colOff>133350</xdr:colOff>
      <xdr:row>81</xdr:row>
      <xdr:rowOff>84455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57720"/>
          <a:ext cx="838200" cy="1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101557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89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70270</xdr:rowOff>
    </xdr:from>
    <xdr:to>
      <xdr:col>19</xdr:col>
      <xdr:colOff>133350</xdr:colOff>
      <xdr:row>81</xdr:row>
      <xdr:rowOff>72647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957720"/>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72647</xdr:rowOff>
    </xdr:from>
    <xdr:to>
      <xdr:col>15</xdr:col>
      <xdr:colOff>82550</xdr:colOff>
      <xdr:row>81</xdr:row>
      <xdr:rowOff>73284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3960097"/>
          <a:ext cx="889000" cy="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73284</xdr:rowOff>
    </xdr:from>
    <xdr:to>
      <xdr:col>11</xdr:col>
      <xdr:colOff>31750</xdr:colOff>
      <xdr:row>81</xdr:row>
      <xdr:rowOff>75104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3960734"/>
          <a:ext cx="889000" cy="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151480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33655</xdr:rowOff>
    </xdr:from>
    <xdr:to>
      <xdr:col>23</xdr:col>
      <xdr:colOff>184150</xdr:colOff>
      <xdr:row>81</xdr:row>
      <xdr:rowOff>135255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2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126382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4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19470</xdr:rowOff>
    </xdr:from>
    <xdr:to>
      <xdr:col>19</xdr:col>
      <xdr:colOff>184150</xdr:colOff>
      <xdr:row>81</xdr:row>
      <xdr:rowOff>121070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0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131247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7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21847</xdr:rowOff>
    </xdr:from>
    <xdr:to>
      <xdr:col>15</xdr:col>
      <xdr:colOff>133350</xdr:colOff>
      <xdr:row>81</xdr:row>
      <xdr:rowOff>123447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0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133624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78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22484</xdr:rowOff>
    </xdr:from>
    <xdr:to>
      <xdr:col>11</xdr:col>
      <xdr:colOff>82550</xdr:colOff>
      <xdr:row>81</xdr:row>
      <xdr:rowOff>124084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0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134261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78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24304</xdr:rowOff>
    </xdr:from>
    <xdr:to>
      <xdr:col>7</xdr:col>
      <xdr:colOff>31750</xdr:colOff>
      <xdr:row>81</xdr:row>
      <xdr:rowOff>125904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1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136081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8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類似団体平均と比較し、</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ポイント増の</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98.7%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となっている。これは職員全体に占める管理職の割合が多</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いこと、また中堅職員の昇格昇給に伴い</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ラスパイレス指数は高めの水準を推移している。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国の人事院及び福島県人事委員会の勧告に準拠し、給与体系の見直しや各種手当の改正等により、引き続き給与の適正化に努める。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115005</xdr:rowOff>
    </xdr:from>
    <xdr:to>
      <xdr:col>81</xdr:col>
      <xdr:colOff>44450</xdr:colOff>
      <xdr:row>87</xdr:row>
      <xdr:rowOff>50800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59705"/>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115005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65866"/>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74789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6586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74789</xdr:rowOff>
    </xdr:from>
    <xdr:to>
      <xdr:col>68</xdr:col>
      <xdr:colOff>152400</xdr:colOff>
      <xdr:row>86</xdr:row>
      <xdr:rowOff>74789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19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64205</xdr:rowOff>
    </xdr:from>
    <xdr:to>
      <xdr:col>77</xdr:col>
      <xdr:colOff>95250</xdr:colOff>
      <xdr:row>86</xdr:row>
      <xdr:rowOff>165805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150582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9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23989</xdr:rowOff>
    </xdr:from>
    <xdr:to>
      <xdr:col>68</xdr:col>
      <xdr:colOff>203200</xdr:colOff>
      <xdr:row>86</xdr:row>
      <xdr:rowOff>125589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類似団体平均と比較し、</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3.28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人減の</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11.00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となっている。行政事務の多様化や世代間の職員数是正により職員採用を行っているが、定員適正化計画に基づき退職者不補充を原則としつつ、計画的な採用に努め、引き続き必要最小限の人員体制にて事業執行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136525</xdr:rowOff>
    </xdr:from>
    <xdr:to>
      <xdr:col>81</xdr:col>
      <xdr:colOff>44450</xdr:colOff>
      <xdr:row>59</xdr:row>
      <xdr:rowOff>146177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252075"/>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146177</xdr:rowOff>
    </xdr:from>
    <xdr:to>
      <xdr:col>77</xdr:col>
      <xdr:colOff>44450</xdr:colOff>
      <xdr:row>59</xdr:row>
      <xdr:rowOff>168497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261727"/>
          <a:ext cx="889000" cy="2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6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168497</xdr:rowOff>
    </xdr:from>
    <xdr:to>
      <xdr:col>72</xdr:col>
      <xdr:colOff>203200</xdr:colOff>
      <xdr:row>60</xdr:row>
      <xdr:rowOff>6096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284047"/>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171372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5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3080</xdr:rowOff>
    </xdr:from>
    <xdr:to>
      <xdr:col>68</xdr:col>
      <xdr:colOff>152400</xdr:colOff>
      <xdr:row>60</xdr:row>
      <xdr:rowOff>6096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290080"/>
          <a:ext cx="8890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149655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143019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85725</xdr:rowOff>
    </xdr:from>
    <xdr:to>
      <xdr:col>81</xdr:col>
      <xdr:colOff>95250</xdr:colOff>
      <xdr:row>60</xdr:row>
      <xdr:rowOff>15875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102252</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4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95377</xdr:rowOff>
    </xdr:from>
    <xdr:to>
      <xdr:col>77</xdr:col>
      <xdr:colOff>95250</xdr:colOff>
      <xdr:row>60</xdr:row>
      <xdr:rowOff>25527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1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35704</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79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117697</xdr:rowOff>
    </xdr:from>
    <xdr:to>
      <xdr:col>73</xdr:col>
      <xdr:colOff>44450</xdr:colOff>
      <xdr:row>60</xdr:row>
      <xdr:rowOff>47847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3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58024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02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126746</xdr:rowOff>
    </xdr:from>
    <xdr:to>
      <xdr:col>68</xdr:col>
      <xdr:colOff>203200</xdr:colOff>
      <xdr:row>60</xdr:row>
      <xdr:rowOff>56896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67073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123730</xdr:rowOff>
    </xdr:from>
    <xdr:to>
      <xdr:col>64</xdr:col>
      <xdr:colOff>152400</xdr:colOff>
      <xdr:row>60</xdr:row>
      <xdr:rowOff>53880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3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64057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類似団体平均と比較し、</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減の</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となっている。これは分母となる標準税収入額の増（前年度比</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32,369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円、</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増）及び分子の元利償還金の減（前年度比</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27,202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減）により、単年度比率が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となったため、</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ヵ年平均では前年度と</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比較し</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％減の</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の見通しとしては、（仮称）子育て支援センター建設事業など大型事業に係る元利償還金の増加が見込まれるため、比率の悪化が想定される。できる限り地方債の発行を抑制しつつ、長期的な視点による財政運営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66548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08152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55389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8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66548</xdr:rowOff>
    </xdr:from>
    <xdr:to>
      <xdr:col>77</xdr:col>
      <xdr:colOff>44450</xdr:colOff>
      <xdr:row>41</xdr:row>
      <xdr:rowOff>66548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0959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61722</xdr:rowOff>
    </xdr:from>
    <xdr:to>
      <xdr:col>72</xdr:col>
      <xdr:colOff>203200</xdr:colOff>
      <xdr:row>41</xdr:row>
      <xdr:rowOff>66548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09117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150385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61722</xdr:rowOff>
    </xdr:from>
    <xdr:to>
      <xdr:col>68</xdr:col>
      <xdr:colOff>152400</xdr:colOff>
      <xdr:row>41</xdr:row>
      <xdr:rowOff>61722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091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17797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15748</xdr:rowOff>
    </xdr:from>
    <xdr:to>
      <xdr:col>77</xdr:col>
      <xdr:colOff>95250</xdr:colOff>
      <xdr:row>41</xdr:row>
      <xdr:rowOff>117348</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127525</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814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15748</xdr:rowOff>
    </xdr:from>
    <xdr:to>
      <xdr:col>73</xdr:col>
      <xdr:colOff>44450</xdr:colOff>
      <xdr:row>41</xdr:row>
      <xdr:rowOff>117348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127525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81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10922</xdr:rowOff>
    </xdr:from>
    <xdr:to>
      <xdr:col>68</xdr:col>
      <xdr:colOff>203200</xdr:colOff>
      <xdr:row>41</xdr:row>
      <xdr:rowOff>112522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類似団体平均と同率の</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となっている。これは元金償還額が地方債発行額を上回ったことによる地方債現在高の減（前年度比</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275,737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減）と、財政調整基金等の積立てによる充当可能基金の増により、前年度と同様にマイナスとなっている。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今後の起債借入については、（仮称）子育て支援センター建設事業など大型事業を予定しているため、投資的事業の優先順位や取捨選択を行うことで、将来世代との均衡を図り、財政の健全化に努める。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8,817
8,781
79.44
5,705,262
5,270,217
348,494
3,310,491
3,266,903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類似団体平均と比較し、</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増の</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32.2%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となっている。これは中堅職員の昇格昇給に伴う職員給の増、また会計年度任用職員の増員により高い傾向が続いている。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退職者不補充の原則に基づいた必要最小限の職員採用にとどめ、管理職職員の適正化を図るとともに、効率的な組織編成や人員配置、事務事業の見直し等により人件費の抑制に努める。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1270</xdr:rowOff>
    </xdr:from>
    <xdr:to>
      <xdr:col>24</xdr:col>
      <xdr:colOff>25400</xdr:colOff>
      <xdr:row>39</xdr:row>
      <xdr:rowOff>56134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8782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108712</xdr:rowOff>
    </xdr:from>
    <xdr:to>
      <xdr:col>19</xdr:col>
      <xdr:colOff>187325</xdr:colOff>
      <xdr:row>39</xdr:row>
      <xdr:rowOff>1270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238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170434</xdr:rowOff>
    </xdr:from>
    <xdr:to>
      <xdr:col>15</xdr:col>
      <xdr:colOff>98425</xdr:colOff>
      <xdr:row>38</xdr:row>
      <xdr:rowOff>108712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1408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170434</xdr:rowOff>
    </xdr:from>
    <xdr:to>
      <xdr:col>11</xdr:col>
      <xdr:colOff>9525</xdr:colOff>
      <xdr:row>39</xdr:row>
      <xdr:rowOff>106426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14084"/>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5334</xdr:rowOff>
    </xdr:from>
    <xdr:to>
      <xdr:col>24</xdr:col>
      <xdr:colOff>76200</xdr:colOff>
      <xdr:row>39</xdr:row>
      <xdr:rowOff>106934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148861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121920</xdr:rowOff>
    </xdr:from>
    <xdr:to>
      <xdr:col>20</xdr:col>
      <xdr:colOff>38100</xdr:colOff>
      <xdr:row>39</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36847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57912</xdr:rowOff>
    </xdr:from>
    <xdr:to>
      <xdr:col>15</xdr:col>
      <xdr:colOff>149225</xdr:colOff>
      <xdr:row>38</xdr:row>
      <xdr:rowOff>159512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144289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119634</xdr:rowOff>
    </xdr:from>
    <xdr:to>
      <xdr:col>11</xdr:col>
      <xdr:colOff>60325</xdr:colOff>
      <xdr:row>38</xdr:row>
      <xdr:rowOff>49785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34561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55626</xdr:rowOff>
    </xdr:from>
    <xdr:to>
      <xdr:col>6</xdr:col>
      <xdr:colOff>171450</xdr:colOff>
      <xdr:row>39</xdr:row>
      <xdr:rowOff>157226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142003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類似団体平均と比較して</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減の</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11.9%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であるが、前年度と比較すると</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増となっている。これは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標準化システム移行関連に伴う委託料等の</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増によるものである。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今後も物価高騰</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、エネルギー価格上昇に伴う物件費全体の増加</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が見込まれるため、委託内容の精査や全体的な事務事業の見直しにより物件費の抑制に努める。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69850</xdr:rowOff>
    </xdr:from>
    <xdr:to>
      <xdr:col>82</xdr:col>
      <xdr:colOff>107950</xdr:colOff>
      <xdr:row>14</xdr:row>
      <xdr:rowOff>121285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47015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585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52705</xdr:rowOff>
    </xdr:from>
    <xdr:to>
      <xdr:col>78</xdr:col>
      <xdr:colOff>69850</xdr:colOff>
      <xdr:row>14</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4530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116857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115570</xdr:rowOff>
    </xdr:from>
    <xdr:to>
      <xdr:col>73</xdr:col>
      <xdr:colOff>180975</xdr:colOff>
      <xdr:row>14</xdr:row>
      <xdr:rowOff>52705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34442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88282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115570</xdr:rowOff>
    </xdr:from>
    <xdr:to>
      <xdr:col>69</xdr:col>
      <xdr:colOff>92075</xdr:colOff>
      <xdr:row>13</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3444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53992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70485</xdr:rowOff>
    </xdr:from>
    <xdr:to>
      <xdr:col>82</xdr:col>
      <xdr:colOff>158750</xdr:colOff>
      <xdr:row>15</xdr:row>
      <xdr:rowOff>635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4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87012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31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19050</xdr:rowOff>
    </xdr:from>
    <xdr:to>
      <xdr:col>78</xdr:col>
      <xdr:colOff>120650</xdr:colOff>
      <xdr:row>14</xdr:row>
      <xdr:rowOff>120650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130827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18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1905</xdr:rowOff>
    </xdr:from>
    <xdr:to>
      <xdr:col>74</xdr:col>
      <xdr:colOff>31750</xdr:colOff>
      <xdr:row>14</xdr:row>
      <xdr:rowOff>103505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0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113682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171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64770</xdr:rowOff>
    </xdr:from>
    <xdr:to>
      <xdr:col>69</xdr:col>
      <xdr:colOff>142875</xdr:colOff>
      <xdr:row>13</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5097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76200</xdr:rowOff>
    </xdr:from>
    <xdr:to>
      <xdr:col>65</xdr:col>
      <xdr:colOff>53975</xdr:colOff>
      <xdr:row>14</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30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16527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07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類似団体平均と比較して</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減の</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であるが、前年度と比較すると</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増となっている。これは障がい福祉サービス等給付事業費の事業量の増によるものである。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高齢化率の上昇や子育て支援策等に伴い、社会保障費の増加が見込まれることから、生活指導・各種健診等の推進や事業の見直し、効果の検証などにより適正なサービスを維持しながら引き続き財政健全化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54</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3472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290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54</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290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38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95250</xdr:rowOff>
    </xdr:from>
    <xdr:to>
      <xdr:col>24</xdr:col>
      <xdr:colOff>76200</xdr:colOff>
      <xdr:row>55</xdr:row>
      <xdr:rowOff>25400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111777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152400</xdr:rowOff>
    </xdr:from>
    <xdr:to>
      <xdr:col>15</xdr:col>
      <xdr:colOff>149225</xdr:colOff>
      <xdr:row>54</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92727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類似団体平均と比較して</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減の</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であり、昨年度と比較しても</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の減</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特別会計への繰出金は、少子高齢化の影響による国民健康保険特別会計繰出金、介護保険特別会計繰出金、後期高齢者医療特別会計繰出金の増加が危惧される。公営企業会計についても、独立採算制の原則に基づいた料金の見直しを行うなど、一般会計の負担とならないよう節度ある財政運営に努める。</a:t>
          </a:r>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83566</xdr:rowOff>
    </xdr:from>
    <xdr:to>
      <xdr:col>82</xdr:col>
      <xdr:colOff>107950</xdr:colOff>
      <xdr:row>56</xdr:row>
      <xdr:rowOff>67564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513316"/>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165862</xdr:rowOff>
    </xdr:from>
    <xdr:to>
      <xdr:col>78</xdr:col>
      <xdr:colOff>69850</xdr:colOff>
      <xdr:row>56</xdr:row>
      <xdr:rowOff>67564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5956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101854</xdr:rowOff>
    </xdr:from>
    <xdr:to>
      <xdr:col>73</xdr:col>
      <xdr:colOff>180975</xdr:colOff>
      <xdr:row>55</xdr:row>
      <xdr:rowOff>165862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5316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101854</xdr:rowOff>
    </xdr:from>
    <xdr:to>
      <xdr:col>69</xdr:col>
      <xdr:colOff>92075</xdr:colOff>
      <xdr:row>56</xdr:row>
      <xdr:rowOff>3556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5316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32766</xdr:rowOff>
    </xdr:from>
    <xdr:to>
      <xdr:col>82</xdr:col>
      <xdr:colOff>158750</xdr:colOff>
      <xdr:row>55</xdr:row>
      <xdr:rowOff>134366</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4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49293</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30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16764</xdr:rowOff>
    </xdr:from>
    <xdr:to>
      <xdr:col>78</xdr:col>
      <xdr:colOff>120650</xdr:colOff>
      <xdr:row>56</xdr:row>
      <xdr:rowOff>118364</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128541</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386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115062</xdr:rowOff>
    </xdr:from>
    <xdr:to>
      <xdr:col>74</xdr:col>
      <xdr:colOff>31750</xdr:colOff>
      <xdr:row>56</xdr:row>
      <xdr:rowOff>45212</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55389</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31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51054</xdr:rowOff>
    </xdr:from>
    <xdr:to>
      <xdr:col>69</xdr:col>
      <xdr:colOff>142875</xdr:colOff>
      <xdr:row>55</xdr:row>
      <xdr:rowOff>152654</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162831</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124206</xdr:rowOff>
    </xdr:from>
    <xdr:to>
      <xdr:col>65</xdr:col>
      <xdr:colOff>53975</xdr:colOff>
      <xdr:row>56</xdr:row>
      <xdr:rowOff>54356</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64533</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類似団体平均と比較し、</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増の</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19.6%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なり、令和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年度以降増加傾向が続いている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主な要因として、人口増加対策事業を目的とした補助実施に伴う増となっている。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今後は、補助金の目的や内容の再確認のほか、妥当性の検証や見直しを行い、整理や合理化による補助費等の抑制に努める。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76708</xdr:rowOff>
    </xdr:from>
    <xdr:to>
      <xdr:col>82</xdr:col>
      <xdr:colOff>107950</xdr:colOff>
      <xdr:row>38</xdr:row>
      <xdr:rowOff>108712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59180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3556</xdr:rowOff>
    </xdr:from>
    <xdr:to>
      <xdr:col>78</xdr:col>
      <xdr:colOff>69850</xdr:colOff>
      <xdr:row>38</xdr:row>
      <xdr:rowOff>76708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5186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14241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8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xdr:rowOff>
    </xdr:from>
    <xdr:to>
      <xdr:col>73</xdr:col>
      <xdr:colOff>180975</xdr:colOff>
      <xdr:row>38</xdr:row>
      <xdr:rowOff>3556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35863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131572</xdr:rowOff>
    </xdr:from>
    <xdr:to>
      <xdr:col>69</xdr:col>
      <xdr:colOff>92075</xdr:colOff>
      <xdr:row>37</xdr:row>
      <xdr:rowOff>14986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004800" y="63037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57912</xdr:rowOff>
    </xdr:from>
    <xdr:to>
      <xdr:col>82</xdr:col>
      <xdr:colOff>158750</xdr:colOff>
      <xdr:row>38</xdr:row>
      <xdr:rowOff>159512</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29989</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25908</xdr:rowOff>
    </xdr:from>
    <xdr:to>
      <xdr:col>78</xdr:col>
      <xdr:colOff>120650</xdr:colOff>
      <xdr:row>38</xdr:row>
      <xdr:rowOff>127508</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112285</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62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124206</xdr:rowOff>
    </xdr:from>
    <xdr:to>
      <xdr:col>74</xdr:col>
      <xdr:colOff>31750</xdr:colOff>
      <xdr:row>38</xdr:row>
      <xdr:rowOff>54356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39133</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75963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類似団体平均と比較して</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減の</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となっている。これは平成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年度に発行した臨時財政対策債の償還終了によるものである。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は（仮称）子育て支援センター建設事業などの大型事業を予定しているため、起債借入による公債費の増加が見込まれるが、計画的な償還を図るとともに、交付税措置が見込める起債の活用や事業の取捨選択により、将来負担の軽減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88900</xdr:rowOff>
    </xdr:from>
    <xdr:to>
      <xdr:col>24</xdr:col>
      <xdr:colOff>25400</xdr:colOff>
      <xdr:row>75</xdr:row>
      <xdr:rowOff>138430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294765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138430</xdr:rowOff>
    </xdr:from>
    <xdr:to>
      <xdr:col>19</xdr:col>
      <xdr:colOff>187325</xdr:colOff>
      <xdr:row>76</xdr:row>
      <xdr:rowOff>12700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2997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161289</xdr:rowOff>
    </xdr:from>
    <xdr:to>
      <xdr:col>15</xdr:col>
      <xdr:colOff>98425</xdr:colOff>
      <xdr:row>76</xdr:row>
      <xdr:rowOff>12700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0200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161289</xdr:rowOff>
    </xdr:from>
    <xdr:to>
      <xdr:col>11</xdr:col>
      <xdr:colOff>9525</xdr:colOff>
      <xdr:row>76</xdr:row>
      <xdr:rowOff>16511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0200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38100</xdr:rowOff>
    </xdr:from>
    <xdr:to>
      <xdr:col>24</xdr:col>
      <xdr:colOff>76200</xdr:colOff>
      <xdr:row>75</xdr:row>
      <xdr:rowOff>139700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54627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87630</xdr:rowOff>
    </xdr:from>
    <xdr:to>
      <xdr:col>20</xdr:col>
      <xdr:colOff>38100</xdr:colOff>
      <xdr:row>76</xdr:row>
      <xdr:rowOff>17780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27957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110490</xdr:rowOff>
    </xdr:from>
    <xdr:to>
      <xdr:col>11</xdr:col>
      <xdr:colOff>60325</xdr:colOff>
      <xdr:row>76</xdr:row>
      <xdr:rowOff>40639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50817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137160</xdr:rowOff>
    </xdr:from>
    <xdr:to>
      <xdr:col>6</xdr:col>
      <xdr:colOff>171450</xdr:colOff>
      <xdr:row>76</xdr:row>
      <xdr:rowOff>67311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77487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類似団体平均と比較し、</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増の</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76.3%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今後ともスクラップアンドビルドの原則に基づいた事務事業の見直しを行うことで、経常経費の削減に努め、経常収支比率の抑制に努める。</a:t>
          </a:r>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67564</xdr:rowOff>
    </xdr:from>
    <xdr:to>
      <xdr:col>82</xdr:col>
      <xdr:colOff>107950</xdr:colOff>
      <xdr:row>75</xdr:row>
      <xdr:rowOff>99568</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92631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152163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668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138430</xdr:rowOff>
    </xdr:from>
    <xdr:to>
      <xdr:col>78</xdr:col>
      <xdr:colOff>69850</xdr:colOff>
      <xdr:row>75</xdr:row>
      <xdr:rowOff>67564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82573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127000</xdr:rowOff>
    </xdr:from>
    <xdr:to>
      <xdr:col>73</xdr:col>
      <xdr:colOff>180975</xdr:colOff>
      <xdr:row>74</xdr:row>
      <xdr:rowOff>138430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64285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127000</xdr:rowOff>
    </xdr:from>
    <xdr:to>
      <xdr:col>69</xdr:col>
      <xdr:colOff>92075</xdr:colOff>
      <xdr:row>74</xdr:row>
      <xdr:rowOff>94996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642850"/>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103141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18559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48768</xdr:rowOff>
    </xdr:from>
    <xdr:to>
      <xdr:col>82</xdr:col>
      <xdr:colOff>158750</xdr:colOff>
      <xdr:row>75</xdr:row>
      <xdr:rowOff>150369</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9075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20845</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879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16764</xdr:rowOff>
    </xdr:from>
    <xdr:to>
      <xdr:col>78</xdr:col>
      <xdr:colOff>120650</xdr:colOff>
      <xdr:row>75</xdr:row>
      <xdr:rowOff>118364</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87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103140</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61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87630</xdr:rowOff>
    </xdr:from>
    <xdr:to>
      <xdr:col>74</xdr:col>
      <xdr:colOff>31750</xdr:colOff>
      <xdr:row>75</xdr:row>
      <xdr:rowOff>17780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2557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86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76200</xdr:rowOff>
    </xdr:from>
    <xdr:to>
      <xdr:col>69</xdr:col>
      <xdr:colOff>142875</xdr:colOff>
      <xdr:row>74</xdr:row>
      <xdr:rowOff>6350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5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16527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36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44196</xdr:rowOff>
    </xdr:from>
    <xdr:to>
      <xdr:col>65</xdr:col>
      <xdr:colOff>53975</xdr:colOff>
      <xdr:row>74</xdr:row>
      <xdr:rowOff>145796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155973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50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57102</xdr:rowOff>
    </xdr:from>
    <xdr:to>
      <xdr:col>29</xdr:col>
      <xdr:colOff>127000</xdr:colOff>
      <xdr:row>18</xdr:row>
      <xdr:rowOff>144450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90827"/>
          <a:ext cx="647700" cy="87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171007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144450</xdr:rowOff>
    </xdr:from>
    <xdr:to>
      <xdr:col>26</xdr:col>
      <xdr:colOff>50800</xdr:colOff>
      <xdr:row>18</xdr:row>
      <xdr:rowOff>164879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78175"/>
          <a:ext cx="698500" cy="20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17342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0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164879</xdr:rowOff>
    </xdr:from>
    <xdr:to>
      <xdr:col>22</xdr:col>
      <xdr:colOff>114300</xdr:colOff>
      <xdr:row>19</xdr:row>
      <xdr:rowOff>25098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98604"/>
          <a:ext cx="698500" cy="31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59336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114557</xdr:rowOff>
    </xdr:from>
    <xdr:to>
      <xdr:col>18</xdr:col>
      <xdr:colOff>177800</xdr:colOff>
      <xdr:row>19</xdr:row>
      <xdr:rowOff>25098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48282"/>
          <a:ext cx="698500" cy="81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135666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6302</xdr:rowOff>
    </xdr:from>
    <xdr:to>
      <xdr:col>29</xdr:col>
      <xdr:colOff>177800</xdr:colOff>
      <xdr:row>18</xdr:row>
      <xdr:rowOff>107902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40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149829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12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93650</xdr:rowOff>
    </xdr:from>
    <xdr:to>
      <xdr:col>26</xdr:col>
      <xdr:colOff>101600</xdr:colOff>
      <xdr:row>19</xdr:row>
      <xdr:rowOff>23800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27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8577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13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114079</xdr:rowOff>
    </xdr:from>
    <xdr:to>
      <xdr:col>22</xdr:col>
      <xdr:colOff>165100</xdr:colOff>
      <xdr:row>19</xdr:row>
      <xdr:rowOff>44229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47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29006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34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145748</xdr:rowOff>
    </xdr:from>
    <xdr:to>
      <xdr:col>19</xdr:col>
      <xdr:colOff>38100</xdr:colOff>
      <xdr:row>19</xdr:row>
      <xdr:rowOff>75898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79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60675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65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63757</xdr:rowOff>
    </xdr:from>
    <xdr:to>
      <xdr:col>15</xdr:col>
      <xdr:colOff>101600</xdr:colOff>
      <xdr:row>18</xdr:row>
      <xdr:rowOff>165357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97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150134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83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41565</xdr:rowOff>
    </xdr:from>
    <xdr:to>
      <xdr:col>29</xdr:col>
      <xdr:colOff>127000</xdr:colOff>
      <xdr:row>36</xdr:row>
      <xdr:rowOff>64546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94815"/>
          <a:ext cx="647700" cy="22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19231</xdr:rowOff>
    </xdr:from>
    <xdr:to>
      <xdr:col>26</xdr:col>
      <xdr:colOff>50800</xdr:colOff>
      <xdr:row>36</xdr:row>
      <xdr:rowOff>41565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72481"/>
          <a:ext cx="698500" cy="22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19231</xdr:rowOff>
    </xdr:from>
    <xdr:to>
      <xdr:col>22</xdr:col>
      <xdr:colOff>114300</xdr:colOff>
      <xdr:row>36</xdr:row>
      <xdr:rowOff>44582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72481"/>
          <a:ext cx="698500" cy="25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44582</xdr:rowOff>
    </xdr:from>
    <xdr:to>
      <xdr:col>18</xdr:col>
      <xdr:colOff>177800</xdr:colOff>
      <xdr:row>36</xdr:row>
      <xdr:rowOff>49794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97832"/>
          <a:ext cx="698500" cy="5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51213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6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13746</xdr:rowOff>
    </xdr:from>
    <xdr:to>
      <xdr:col>29</xdr:col>
      <xdr:colOff>177800</xdr:colOff>
      <xdr:row>36</xdr:row>
      <xdr:rowOff>115346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66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328723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39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333665</xdr:rowOff>
    </xdr:from>
    <xdr:to>
      <xdr:col>26</xdr:col>
      <xdr:colOff>101600</xdr:colOff>
      <xdr:row>36</xdr:row>
      <xdr:rowOff>92365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44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77142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30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311331</xdr:rowOff>
    </xdr:from>
    <xdr:to>
      <xdr:col>22</xdr:col>
      <xdr:colOff>165100</xdr:colOff>
      <xdr:row>36</xdr:row>
      <xdr:rowOff>70031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21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54808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08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336682</xdr:rowOff>
    </xdr:from>
    <xdr:to>
      <xdr:col>19</xdr:col>
      <xdr:colOff>38100</xdr:colOff>
      <xdr:row>36</xdr:row>
      <xdr:rowOff>95382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47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80159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33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341894</xdr:rowOff>
    </xdr:from>
    <xdr:to>
      <xdr:col>15</xdr:col>
      <xdr:colOff>101600</xdr:colOff>
      <xdr:row>36</xdr:row>
      <xdr:rowOff>100594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52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85371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8,817
8,781
79.44
5,705,262
5,270,217
348,494
3,310,491
3,266,903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125275</xdr:rowOff>
    </xdr:from>
    <xdr:to>
      <xdr:col>24</xdr:col>
      <xdr:colOff>63500</xdr:colOff>
      <xdr:row>38</xdr:row>
      <xdr:rowOff>34849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68925"/>
          <a:ext cx="838200" cy="8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34849</xdr:rowOff>
    </xdr:from>
    <xdr:to>
      <xdr:col>19</xdr:col>
      <xdr:colOff>177800</xdr:colOff>
      <xdr:row>38</xdr:row>
      <xdr:rowOff>45182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49949"/>
          <a:ext cx="8890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126697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45182</xdr:rowOff>
    </xdr:from>
    <xdr:to>
      <xdr:col>15</xdr:col>
      <xdr:colOff>50800</xdr:colOff>
      <xdr:row>38</xdr:row>
      <xdr:rowOff>54950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60282"/>
          <a:ext cx="889000" cy="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123294</xdr:rowOff>
    </xdr:from>
    <xdr:to>
      <xdr:col>10</xdr:col>
      <xdr:colOff>114300</xdr:colOff>
      <xdr:row>38</xdr:row>
      <xdr:rowOff>54950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66944"/>
          <a:ext cx="889000" cy="10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17401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53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74475</xdr:rowOff>
    </xdr:from>
    <xdr:to>
      <xdr:col>24</xdr:col>
      <xdr:colOff>114300</xdr:colOff>
      <xdr:row>38</xdr:row>
      <xdr:rowOff>4625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52902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96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155499</xdr:rowOff>
    </xdr:from>
    <xdr:to>
      <xdr:col>20</xdr:col>
      <xdr:colOff>38100</xdr:colOff>
      <xdr:row>38</xdr:row>
      <xdr:rowOff>85649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9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76776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59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165832</xdr:rowOff>
    </xdr:from>
    <xdr:to>
      <xdr:col>15</xdr:col>
      <xdr:colOff>101600</xdr:colOff>
      <xdr:row>38</xdr:row>
      <xdr:rowOff>95982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0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87109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60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4150</xdr:rowOff>
    </xdr:from>
    <xdr:to>
      <xdr:col>10</xdr:col>
      <xdr:colOff>165100</xdr:colOff>
      <xdr:row>38</xdr:row>
      <xdr:rowOff>105750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1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96877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611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72494</xdr:rowOff>
    </xdr:from>
    <xdr:to>
      <xdr:col>6</xdr:col>
      <xdr:colOff>38100</xdr:colOff>
      <xdr:row>38</xdr:row>
      <xdr:rowOff>2644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1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19171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1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157048</xdr:rowOff>
    </xdr:from>
    <xdr:to>
      <xdr:col>24</xdr:col>
      <xdr:colOff>63500</xdr:colOff>
      <xdr:row>58</xdr:row>
      <xdr:rowOff>162042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101148"/>
          <a:ext cx="838200" cy="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157319</xdr:rowOff>
    </xdr:from>
    <xdr:to>
      <xdr:col>19</xdr:col>
      <xdr:colOff>177800</xdr:colOff>
      <xdr:row>58</xdr:row>
      <xdr:rowOff>162042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101419"/>
          <a:ext cx="889000" cy="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155401</xdr:rowOff>
    </xdr:from>
    <xdr:to>
      <xdr:col>15</xdr:col>
      <xdr:colOff>50800</xdr:colOff>
      <xdr:row>58</xdr:row>
      <xdr:rowOff>157319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99501"/>
          <a:ext cx="889000" cy="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155401</xdr:rowOff>
    </xdr:from>
    <xdr:to>
      <xdr:col>10</xdr:col>
      <xdr:colOff>114300</xdr:colOff>
      <xdr:row>58</xdr:row>
      <xdr:rowOff>160162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99501"/>
          <a:ext cx="889000" cy="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25774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9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106248</xdr:rowOff>
    </xdr:from>
    <xdr:to>
      <xdr:col>24</xdr:col>
      <xdr:colOff>114300</xdr:colOff>
      <xdr:row>59</xdr:row>
      <xdr:rowOff>36398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5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21175</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111242</xdr:rowOff>
    </xdr:from>
    <xdr:to>
      <xdr:col>20</xdr:col>
      <xdr:colOff>38100</xdr:colOff>
      <xdr:row>59</xdr:row>
      <xdr:rowOff>41392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5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32519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4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106519</xdr:rowOff>
    </xdr:from>
    <xdr:to>
      <xdr:col>15</xdr:col>
      <xdr:colOff>101600</xdr:colOff>
      <xdr:row>59</xdr:row>
      <xdr:rowOff>36669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27796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4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104601</xdr:rowOff>
    </xdr:from>
    <xdr:to>
      <xdr:col>10</xdr:col>
      <xdr:colOff>165100</xdr:colOff>
      <xdr:row>59</xdr:row>
      <xdr:rowOff>34751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4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25878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4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109362</xdr:rowOff>
    </xdr:from>
    <xdr:to>
      <xdr:col>6</xdr:col>
      <xdr:colOff>38100</xdr:colOff>
      <xdr:row>59</xdr:row>
      <xdr:rowOff>39512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5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30639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4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124231</xdr:rowOff>
    </xdr:from>
    <xdr:to>
      <xdr:col>24</xdr:col>
      <xdr:colOff>63500</xdr:colOff>
      <xdr:row>78</xdr:row>
      <xdr:rowOff>131838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97331"/>
          <a:ext cx="838200" cy="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131838</xdr:rowOff>
    </xdr:from>
    <xdr:to>
      <xdr:col>19</xdr:col>
      <xdr:colOff>177800</xdr:colOff>
      <xdr:row>78</xdr:row>
      <xdr:rowOff>155042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04938"/>
          <a:ext cx="889000" cy="2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155042</xdr:rowOff>
    </xdr:from>
    <xdr:to>
      <xdr:col>15</xdr:col>
      <xdr:colOff>50800</xdr:colOff>
      <xdr:row>78</xdr:row>
      <xdr:rowOff>159334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28142"/>
          <a:ext cx="889000" cy="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159334</xdr:rowOff>
    </xdr:from>
    <xdr:to>
      <xdr:col>10</xdr:col>
      <xdr:colOff>114300</xdr:colOff>
      <xdr:row>79</xdr:row>
      <xdr:rowOff>2057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32434"/>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73431</xdr:rowOff>
    </xdr:from>
    <xdr:to>
      <xdr:col>24</xdr:col>
      <xdr:colOff>114300</xdr:colOff>
      <xdr:row>79</xdr:row>
      <xdr:rowOff>3581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4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159808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6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81038</xdr:rowOff>
    </xdr:from>
    <xdr:to>
      <xdr:col>20</xdr:col>
      <xdr:colOff>38100</xdr:colOff>
      <xdr:row>79</xdr:row>
      <xdr:rowOff>11188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5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2315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4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104242</xdr:rowOff>
    </xdr:from>
    <xdr:to>
      <xdr:col>15</xdr:col>
      <xdr:colOff>101600</xdr:colOff>
      <xdr:row>79</xdr:row>
      <xdr:rowOff>34392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7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25519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70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108534</xdr:rowOff>
    </xdr:from>
    <xdr:to>
      <xdr:col>10</xdr:col>
      <xdr:colOff>165100</xdr:colOff>
      <xdr:row>79</xdr:row>
      <xdr:rowOff>38684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8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29811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7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122707</xdr:rowOff>
    </xdr:from>
    <xdr:to>
      <xdr:col>6</xdr:col>
      <xdr:colOff>38100</xdr:colOff>
      <xdr:row>79</xdr:row>
      <xdr:rowOff>52857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9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43984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8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157183</xdr:rowOff>
    </xdr:from>
    <xdr:to>
      <xdr:col>24</xdr:col>
      <xdr:colOff>63500</xdr:colOff>
      <xdr:row>98</xdr:row>
      <xdr:rowOff>8962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616383"/>
          <a:ext cx="838200" cy="19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8962</xdr:rowOff>
    </xdr:from>
    <xdr:to>
      <xdr:col>19</xdr:col>
      <xdr:colOff>177800</xdr:colOff>
      <xdr:row>98</xdr:row>
      <xdr:rowOff>12621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811062"/>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143444</xdr:rowOff>
    </xdr:from>
    <xdr:to>
      <xdr:col>15</xdr:col>
      <xdr:colOff>50800</xdr:colOff>
      <xdr:row>98</xdr:row>
      <xdr:rowOff>12621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602644"/>
          <a:ext cx="889000" cy="21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143444</xdr:rowOff>
    </xdr:from>
    <xdr:to>
      <xdr:col>10</xdr:col>
      <xdr:colOff>114300</xdr:colOff>
      <xdr:row>98</xdr:row>
      <xdr:rowOff>55727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02644"/>
          <a:ext cx="889000" cy="25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106383</xdr:rowOff>
    </xdr:from>
    <xdr:to>
      <xdr:col>24</xdr:col>
      <xdr:colOff>114300</xdr:colOff>
      <xdr:row>97</xdr:row>
      <xdr:rowOff>36533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6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84810</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4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129612</xdr:rowOff>
    </xdr:from>
    <xdr:to>
      <xdr:col>20</xdr:col>
      <xdr:colOff>38100</xdr:colOff>
      <xdr:row>98</xdr:row>
      <xdr:rowOff>59762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6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50889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85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133271</xdr:rowOff>
    </xdr:from>
    <xdr:to>
      <xdr:col>15</xdr:col>
      <xdr:colOff>101600</xdr:colOff>
      <xdr:row>98</xdr:row>
      <xdr:rowOff>63421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6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54548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5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92644</xdr:rowOff>
    </xdr:from>
    <xdr:to>
      <xdr:col>10</xdr:col>
      <xdr:colOff>165100</xdr:colOff>
      <xdr:row>97</xdr:row>
      <xdr:rowOff>22794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5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13921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64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4927</xdr:rowOff>
    </xdr:from>
    <xdr:to>
      <xdr:col>6</xdr:col>
      <xdr:colOff>38100</xdr:colOff>
      <xdr:row>98</xdr:row>
      <xdr:rowOff>106527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0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97654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9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65470</xdr:rowOff>
    </xdr:from>
    <xdr:to>
      <xdr:col>55</xdr:col>
      <xdr:colOff>0</xdr:colOff>
      <xdr:row>36</xdr:row>
      <xdr:rowOff>76846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37670"/>
          <a:ext cx="838200" cy="1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64948</xdr:rowOff>
    </xdr:from>
    <xdr:to>
      <xdr:col>50</xdr:col>
      <xdr:colOff>114300</xdr:colOff>
      <xdr:row>36</xdr:row>
      <xdr:rowOff>65470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237148"/>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73860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3473</xdr:rowOff>
    </xdr:from>
    <xdr:to>
      <xdr:col>45</xdr:col>
      <xdr:colOff>177800</xdr:colOff>
      <xdr:row>36</xdr:row>
      <xdr:rowOff>64948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175673"/>
          <a:ext cx="889000" cy="6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16332</xdr:rowOff>
    </xdr:from>
    <xdr:to>
      <xdr:col>41</xdr:col>
      <xdr:colOff>50800</xdr:colOff>
      <xdr:row>36</xdr:row>
      <xdr:rowOff>3473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17082"/>
          <a:ext cx="889000" cy="15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95037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69448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26046</xdr:rowOff>
    </xdr:from>
    <xdr:to>
      <xdr:col>55</xdr:col>
      <xdr:colOff>50800</xdr:colOff>
      <xdr:row>36</xdr:row>
      <xdr:rowOff>127646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9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4473</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7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14670</xdr:rowOff>
    </xdr:from>
    <xdr:to>
      <xdr:col>50</xdr:col>
      <xdr:colOff>165100</xdr:colOff>
      <xdr:row>36</xdr:row>
      <xdr:rowOff>116270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8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107397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279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14148</xdr:rowOff>
    </xdr:from>
    <xdr:to>
      <xdr:col>46</xdr:col>
      <xdr:colOff>38100</xdr:colOff>
      <xdr:row>36</xdr:row>
      <xdr:rowOff>115748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8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106875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279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124123</xdr:rowOff>
    </xdr:from>
    <xdr:to>
      <xdr:col>41</xdr:col>
      <xdr:colOff>101600</xdr:colOff>
      <xdr:row>36</xdr:row>
      <xdr:rowOff>54273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2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70800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0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136982</xdr:rowOff>
    </xdr:from>
    <xdr:to>
      <xdr:col>36</xdr:col>
      <xdr:colOff>165100</xdr:colOff>
      <xdr:row>35</xdr:row>
      <xdr:rowOff>67132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6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58259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5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34292</xdr:rowOff>
    </xdr:from>
    <xdr:to>
      <xdr:col>55</xdr:col>
      <xdr:colOff>0</xdr:colOff>
      <xdr:row>59</xdr:row>
      <xdr:rowOff>55390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149842"/>
          <a:ext cx="838200" cy="2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42232</xdr:rowOff>
    </xdr:from>
    <xdr:to>
      <xdr:col>50</xdr:col>
      <xdr:colOff>114300</xdr:colOff>
      <xdr:row>59</xdr:row>
      <xdr:rowOff>55390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157782"/>
          <a:ext cx="889000" cy="1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26959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9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37974</xdr:rowOff>
    </xdr:from>
    <xdr:to>
      <xdr:col>45</xdr:col>
      <xdr:colOff>177800</xdr:colOff>
      <xdr:row>59</xdr:row>
      <xdr:rowOff>42232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153524"/>
          <a:ext cx="889000" cy="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44673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8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37647</xdr:rowOff>
    </xdr:from>
    <xdr:to>
      <xdr:col>41</xdr:col>
      <xdr:colOff>50800</xdr:colOff>
      <xdr:row>59</xdr:row>
      <xdr:rowOff>37974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153197"/>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154942</xdr:rowOff>
    </xdr:from>
    <xdr:to>
      <xdr:col>55</xdr:col>
      <xdr:colOff>50800</xdr:colOff>
      <xdr:row>59</xdr:row>
      <xdr:rowOff>85092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9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69869</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1001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4590</xdr:rowOff>
    </xdr:from>
    <xdr:to>
      <xdr:col>50</xdr:col>
      <xdr:colOff>165100</xdr:colOff>
      <xdr:row>59</xdr:row>
      <xdr:rowOff>106190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12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97317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21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162882</xdr:rowOff>
    </xdr:from>
    <xdr:to>
      <xdr:col>46</xdr:col>
      <xdr:colOff>38100</xdr:colOff>
      <xdr:row>59</xdr:row>
      <xdr:rowOff>93032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10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84159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9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158624</xdr:rowOff>
    </xdr:from>
    <xdr:to>
      <xdr:col>41</xdr:col>
      <xdr:colOff>101600</xdr:colOff>
      <xdr:row>59</xdr:row>
      <xdr:rowOff>88774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10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79901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9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158297</xdr:rowOff>
    </xdr:from>
    <xdr:to>
      <xdr:col>36</xdr:col>
      <xdr:colOff>165100</xdr:colOff>
      <xdr:row>59</xdr:row>
      <xdr:rowOff>88447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10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79574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9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134303</xdr:rowOff>
    </xdr:from>
    <xdr:to>
      <xdr:col>55</xdr:col>
      <xdr:colOff>0</xdr:colOff>
      <xdr:row>78</xdr:row>
      <xdr:rowOff>138858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07403"/>
          <a:ext cx="838200" cy="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117624</xdr:rowOff>
    </xdr:from>
    <xdr:to>
      <xdr:col>50</xdr:col>
      <xdr:colOff>114300</xdr:colOff>
      <xdr:row>78</xdr:row>
      <xdr:rowOff>138858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90724"/>
          <a:ext cx="889000" cy="2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117624</xdr:rowOff>
    </xdr:from>
    <xdr:to>
      <xdr:col>45</xdr:col>
      <xdr:colOff>177800</xdr:colOff>
      <xdr:row>78</xdr:row>
      <xdr:rowOff>124554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90724"/>
          <a:ext cx="889000" cy="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104031</xdr:rowOff>
    </xdr:from>
    <xdr:to>
      <xdr:col>41</xdr:col>
      <xdr:colOff>50800</xdr:colOff>
      <xdr:row>78</xdr:row>
      <xdr:rowOff>124554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77131"/>
          <a:ext cx="889000" cy="2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125049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83503</xdr:rowOff>
    </xdr:from>
    <xdr:to>
      <xdr:col>55</xdr:col>
      <xdr:colOff>50800</xdr:colOff>
      <xdr:row>79</xdr:row>
      <xdr:rowOff>13653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5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169880</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7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88058</xdr:rowOff>
    </xdr:from>
    <xdr:to>
      <xdr:col>50</xdr:col>
      <xdr:colOff>165100</xdr:colOff>
      <xdr:row>79</xdr:row>
      <xdr:rowOff>18208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6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9335</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50017" y="13553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66824</xdr:rowOff>
    </xdr:from>
    <xdr:to>
      <xdr:col>46</xdr:col>
      <xdr:colOff>38100</xdr:colOff>
      <xdr:row>78</xdr:row>
      <xdr:rowOff>168424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159551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32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73754</xdr:rowOff>
    </xdr:from>
    <xdr:to>
      <xdr:col>41</xdr:col>
      <xdr:colOff>101600</xdr:colOff>
      <xdr:row>79</xdr:row>
      <xdr:rowOff>3904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4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166481</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3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53231</xdr:rowOff>
    </xdr:from>
    <xdr:to>
      <xdr:col>36</xdr:col>
      <xdr:colOff>165100</xdr:colOff>
      <xdr:row>78</xdr:row>
      <xdr:rowOff>154831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2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145958</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51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116571</xdr:rowOff>
    </xdr:from>
    <xdr:to>
      <xdr:col>55</xdr:col>
      <xdr:colOff>0</xdr:colOff>
      <xdr:row>98</xdr:row>
      <xdr:rowOff>152594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918671"/>
          <a:ext cx="838200" cy="3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142495</xdr:rowOff>
    </xdr:from>
    <xdr:to>
      <xdr:col>50</xdr:col>
      <xdr:colOff>114300</xdr:colOff>
      <xdr:row>98</xdr:row>
      <xdr:rowOff>152594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944595"/>
          <a:ext cx="889000" cy="1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142495</xdr:rowOff>
    </xdr:from>
    <xdr:to>
      <xdr:col>45</xdr:col>
      <xdr:colOff>177800</xdr:colOff>
      <xdr:row>98</xdr:row>
      <xdr:rowOff>147524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944595"/>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147623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147524</xdr:rowOff>
    </xdr:from>
    <xdr:to>
      <xdr:col>41</xdr:col>
      <xdr:colOff>50800</xdr:colOff>
      <xdr:row>98</xdr:row>
      <xdr:rowOff>154186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949624"/>
          <a:ext cx="889000" cy="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148545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65771</xdr:rowOff>
    </xdr:from>
    <xdr:to>
      <xdr:col>55</xdr:col>
      <xdr:colOff>50800</xdr:colOff>
      <xdr:row>98</xdr:row>
      <xdr:rowOff>167371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6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153356</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8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101794</xdr:rowOff>
    </xdr:from>
    <xdr:to>
      <xdr:col>50</xdr:col>
      <xdr:colOff>165100</xdr:colOff>
      <xdr:row>99</xdr:row>
      <xdr:rowOff>31944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90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23071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9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91695</xdr:rowOff>
    </xdr:from>
    <xdr:to>
      <xdr:col>46</xdr:col>
      <xdr:colOff>38100</xdr:colOff>
      <xdr:row>99</xdr:row>
      <xdr:rowOff>21845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9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12972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8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96724</xdr:rowOff>
    </xdr:from>
    <xdr:to>
      <xdr:col>41</xdr:col>
      <xdr:colOff>101600</xdr:colOff>
      <xdr:row>99</xdr:row>
      <xdr:rowOff>26874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9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18001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9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103386</xdr:rowOff>
    </xdr:from>
    <xdr:to>
      <xdr:col>36</xdr:col>
      <xdr:colOff>165100</xdr:colOff>
      <xdr:row>99</xdr:row>
      <xdr:rowOff>33536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90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24663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99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134625</xdr:rowOff>
    </xdr:from>
    <xdr:to>
      <xdr:col>85</xdr:col>
      <xdr:colOff>127000</xdr:colOff>
      <xdr:row>38</xdr:row>
      <xdr:rowOff>135146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49725"/>
          <a:ext cx="8382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29067</xdr:rowOff>
    </xdr:from>
    <xdr:to>
      <xdr:col>81</xdr:col>
      <xdr:colOff>50800</xdr:colOff>
      <xdr:row>38</xdr:row>
      <xdr:rowOff>134625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372717"/>
          <a:ext cx="889000" cy="27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29067</xdr:rowOff>
    </xdr:from>
    <xdr:to>
      <xdr:col>76</xdr:col>
      <xdr:colOff>114300</xdr:colOff>
      <xdr:row>37</xdr:row>
      <xdr:rowOff>160119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372717"/>
          <a:ext cx="889000" cy="13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53309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56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160119</xdr:rowOff>
    </xdr:from>
    <xdr:to>
      <xdr:col>71</xdr:col>
      <xdr:colOff>177800</xdr:colOff>
      <xdr:row>38</xdr:row>
      <xdr:rowOff>30256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503769"/>
          <a:ext cx="889000" cy="4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81427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5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87051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84346</xdr:rowOff>
    </xdr:from>
    <xdr:to>
      <xdr:col>85</xdr:col>
      <xdr:colOff>177800</xdr:colOff>
      <xdr:row>39</xdr:row>
      <xdr:rowOff>14496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9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170723</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4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83825</xdr:rowOff>
    </xdr:from>
    <xdr:to>
      <xdr:col>81</xdr:col>
      <xdr:colOff>101600</xdr:colOff>
      <xdr:row>39</xdr:row>
      <xdr:rowOff>13975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9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5102</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691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149717</xdr:rowOff>
    </xdr:from>
    <xdr:to>
      <xdr:col>76</xdr:col>
      <xdr:colOff>165100</xdr:colOff>
      <xdr:row>37</xdr:row>
      <xdr:rowOff>79867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32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96394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09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109319</xdr:rowOff>
    </xdr:from>
    <xdr:to>
      <xdr:col>72</xdr:col>
      <xdr:colOff>38100</xdr:colOff>
      <xdr:row>38</xdr:row>
      <xdr:rowOff>39469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5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55996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2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150906</xdr:rowOff>
    </xdr:from>
    <xdr:to>
      <xdr:col>67</xdr:col>
      <xdr:colOff>101600</xdr:colOff>
      <xdr:row>38</xdr:row>
      <xdr:rowOff>81056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49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97583</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26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93591</xdr:rowOff>
    </xdr:from>
    <xdr:to>
      <xdr:col>85</xdr:col>
      <xdr:colOff>127000</xdr:colOff>
      <xdr:row>76</xdr:row>
      <xdr:rowOff>112227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123791"/>
          <a:ext cx="838200" cy="1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21360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68709</xdr:rowOff>
    </xdr:from>
    <xdr:to>
      <xdr:col>81</xdr:col>
      <xdr:colOff>50800</xdr:colOff>
      <xdr:row>76</xdr:row>
      <xdr:rowOff>93591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098909"/>
          <a:ext cx="889000" cy="2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6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68709</xdr:rowOff>
    </xdr:from>
    <xdr:to>
      <xdr:col>76</xdr:col>
      <xdr:colOff>114300</xdr:colOff>
      <xdr:row>76</xdr:row>
      <xdr:rowOff>69577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098909"/>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116524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6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69577</xdr:rowOff>
    </xdr:from>
    <xdr:to>
      <xdr:col>71</xdr:col>
      <xdr:colOff>177800</xdr:colOff>
      <xdr:row>76</xdr:row>
      <xdr:rowOff>80025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099777"/>
          <a:ext cx="889000" cy="1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166811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6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61427</xdr:rowOff>
    </xdr:from>
    <xdr:to>
      <xdr:col>85</xdr:col>
      <xdr:colOff>177800</xdr:colOff>
      <xdr:row>76</xdr:row>
      <xdr:rowOff>163027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09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39854</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7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42791</xdr:rowOff>
    </xdr:from>
    <xdr:to>
      <xdr:col>81</xdr:col>
      <xdr:colOff>101600</xdr:colOff>
      <xdr:row>76</xdr:row>
      <xdr:rowOff>144391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07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135518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16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17909</xdr:rowOff>
    </xdr:from>
    <xdr:to>
      <xdr:col>76</xdr:col>
      <xdr:colOff>165100</xdr:colOff>
      <xdr:row>76</xdr:row>
      <xdr:rowOff>119509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04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110636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14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18777</xdr:rowOff>
    </xdr:from>
    <xdr:to>
      <xdr:col>72</xdr:col>
      <xdr:colOff>38100</xdr:colOff>
      <xdr:row>76</xdr:row>
      <xdr:rowOff>120377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04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111504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4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29225</xdr:rowOff>
    </xdr:from>
    <xdr:to>
      <xdr:col>67</xdr:col>
      <xdr:colOff>101600</xdr:colOff>
      <xdr:row>76</xdr:row>
      <xdr:rowOff>130825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05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121952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5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56660</xdr:rowOff>
    </xdr:from>
    <xdr:to>
      <xdr:col>85</xdr:col>
      <xdr:colOff>127000</xdr:colOff>
      <xdr:row>99</xdr:row>
      <xdr:rowOff>58386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7030210"/>
          <a:ext cx="838200" cy="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55575</xdr:rowOff>
    </xdr:from>
    <xdr:to>
      <xdr:col>81</xdr:col>
      <xdr:colOff>50800</xdr:colOff>
      <xdr:row>99</xdr:row>
      <xdr:rowOff>58386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7029125"/>
          <a:ext cx="889000" cy="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48236</xdr:rowOff>
    </xdr:from>
    <xdr:to>
      <xdr:col>76</xdr:col>
      <xdr:colOff>114300</xdr:colOff>
      <xdr:row>99</xdr:row>
      <xdr:rowOff>55575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7021786"/>
          <a:ext cx="889000" cy="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48236</xdr:rowOff>
    </xdr:from>
    <xdr:to>
      <xdr:col>71</xdr:col>
      <xdr:colOff>177800</xdr:colOff>
      <xdr:row>99</xdr:row>
      <xdr:rowOff>61964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21786"/>
          <a:ext cx="889000" cy="1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5860</xdr:rowOff>
    </xdr:from>
    <xdr:to>
      <xdr:col>85</xdr:col>
      <xdr:colOff>177800</xdr:colOff>
      <xdr:row>99</xdr:row>
      <xdr:rowOff>107460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7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7586</xdr:rowOff>
    </xdr:from>
    <xdr:to>
      <xdr:col>81</xdr:col>
      <xdr:colOff>101600</xdr:colOff>
      <xdr:row>99</xdr:row>
      <xdr:rowOff>109186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8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100313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7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4775</xdr:rowOff>
    </xdr:from>
    <xdr:to>
      <xdr:col>76</xdr:col>
      <xdr:colOff>165100</xdr:colOff>
      <xdr:row>99</xdr:row>
      <xdr:rowOff>106375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7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97502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7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168886</xdr:rowOff>
    </xdr:from>
    <xdr:to>
      <xdr:col>72</xdr:col>
      <xdr:colOff>38100</xdr:colOff>
      <xdr:row>99</xdr:row>
      <xdr:rowOff>99036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7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90163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6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11164</xdr:rowOff>
    </xdr:from>
    <xdr:to>
      <xdr:col>67</xdr:col>
      <xdr:colOff>101600</xdr:colOff>
      <xdr:row>99</xdr:row>
      <xdr:rowOff>112764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8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103891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7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22771</xdr:rowOff>
    </xdr:from>
    <xdr:to>
      <xdr:col>116</xdr:col>
      <xdr:colOff>63500</xdr:colOff>
      <xdr:row>59</xdr:row>
      <xdr:rowOff>22847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38321"/>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20542</xdr:rowOff>
    </xdr:from>
    <xdr:to>
      <xdr:col>111</xdr:col>
      <xdr:colOff>177800</xdr:colOff>
      <xdr:row>59</xdr:row>
      <xdr:rowOff>22771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36092"/>
          <a:ext cx="889000" cy="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5188</xdr:rowOff>
    </xdr:from>
    <xdr:to>
      <xdr:col>107</xdr:col>
      <xdr:colOff>50800</xdr:colOff>
      <xdr:row>59</xdr:row>
      <xdr:rowOff>20542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20738"/>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5112</xdr:rowOff>
    </xdr:from>
    <xdr:to>
      <xdr:col>102</xdr:col>
      <xdr:colOff>114300</xdr:colOff>
      <xdr:row>59</xdr:row>
      <xdr:rowOff>5188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20662"/>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143497</xdr:rowOff>
    </xdr:from>
    <xdr:to>
      <xdr:col>116</xdr:col>
      <xdr:colOff>114300</xdr:colOff>
      <xdr:row>59</xdr:row>
      <xdr:rowOff>73647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85367</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143421</xdr:rowOff>
    </xdr:from>
    <xdr:to>
      <xdr:col>112</xdr:col>
      <xdr:colOff>38100</xdr:colOff>
      <xdr:row>59</xdr:row>
      <xdr:rowOff>73571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8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64698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8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141192</xdr:rowOff>
    </xdr:from>
    <xdr:to>
      <xdr:col>107</xdr:col>
      <xdr:colOff>101600</xdr:colOff>
      <xdr:row>59</xdr:row>
      <xdr:rowOff>71342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62469</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7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125838</xdr:rowOff>
    </xdr:from>
    <xdr:to>
      <xdr:col>102</xdr:col>
      <xdr:colOff>165100</xdr:colOff>
      <xdr:row>59</xdr:row>
      <xdr:rowOff>55988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6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47115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62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125762</xdr:rowOff>
    </xdr:from>
    <xdr:to>
      <xdr:col>98</xdr:col>
      <xdr:colOff>38100</xdr:colOff>
      <xdr:row>59</xdr:row>
      <xdr:rowOff>55912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6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47039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6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135765</xdr:rowOff>
    </xdr:from>
    <xdr:to>
      <xdr:col>116</xdr:col>
      <xdr:colOff>63500</xdr:colOff>
      <xdr:row>78</xdr:row>
      <xdr:rowOff>9953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3165965"/>
          <a:ext cx="838200" cy="21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148353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135765</xdr:rowOff>
    </xdr:from>
    <xdr:to>
      <xdr:col>111</xdr:col>
      <xdr:colOff>177800</xdr:colOff>
      <xdr:row>77</xdr:row>
      <xdr:rowOff>8860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165965"/>
          <a:ext cx="889000" cy="4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14611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3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8860</xdr:rowOff>
    </xdr:from>
    <xdr:to>
      <xdr:col>107</xdr:col>
      <xdr:colOff>50800</xdr:colOff>
      <xdr:row>77</xdr:row>
      <xdr:rowOff>91466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210510"/>
          <a:ext cx="889000" cy="8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157976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0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91466</xdr:rowOff>
    </xdr:from>
    <xdr:to>
      <xdr:col>102</xdr:col>
      <xdr:colOff>114300</xdr:colOff>
      <xdr:row>77</xdr:row>
      <xdr:rowOff>95760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293116"/>
          <a:ext cx="889000" cy="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36867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27756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4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130603</xdr:rowOff>
    </xdr:from>
    <xdr:to>
      <xdr:col>116</xdr:col>
      <xdr:colOff>114300</xdr:colOff>
      <xdr:row>78</xdr:row>
      <xdr:rowOff>60753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33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109030</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31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84965</xdr:rowOff>
    </xdr:from>
    <xdr:to>
      <xdr:col>112</xdr:col>
      <xdr:colOff>38100</xdr:colOff>
      <xdr:row>77</xdr:row>
      <xdr:rowOff>15115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11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6242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20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129510</xdr:rowOff>
    </xdr:from>
    <xdr:to>
      <xdr:col>107</xdr:col>
      <xdr:colOff>101600</xdr:colOff>
      <xdr:row>77</xdr:row>
      <xdr:rowOff>59660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15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50787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25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40666</xdr:rowOff>
    </xdr:from>
    <xdr:to>
      <xdr:col>102</xdr:col>
      <xdr:colOff>165100</xdr:colOff>
      <xdr:row>77</xdr:row>
      <xdr:rowOff>142266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24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133393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3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44960</xdr:rowOff>
    </xdr:from>
    <xdr:to>
      <xdr:col>98</xdr:col>
      <xdr:colOff>38100</xdr:colOff>
      <xdr:row>77</xdr:row>
      <xdr:rowOff>146560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24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137687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33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597,733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円であり、全ての項目で類似団体平均を下回っている。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なお、類似団体平均を下回っているものの、前年度に比べて大きな増減のあった項目は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扶助費と普通建設事業（うち更新整備）が前年比で</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33.1%</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56.9%</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増加した。</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要因として、扶助費は非課税世帯、低所得者等への給付金事業が増加したことに伴い増となった。また、普通建設事業（うち更新整備）については、（仮称）おおたま再エネ・アグリパーク用地購入等により増加の要因となってい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8,817
8,781
79.44
5,705,262
5,270,217
348,494
3,310,491
3,266,903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100203</xdr:rowOff>
    </xdr:from>
    <xdr:to>
      <xdr:col>24</xdr:col>
      <xdr:colOff>63500</xdr:colOff>
      <xdr:row>37</xdr:row>
      <xdr:rowOff>146939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43853"/>
          <a:ext cx="838200" cy="4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148353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146939</xdr:rowOff>
    </xdr:from>
    <xdr:to>
      <xdr:col>19</xdr:col>
      <xdr:colOff>177800</xdr:colOff>
      <xdr:row>37</xdr:row>
      <xdr:rowOff>160020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90589"/>
          <a:ext cx="889000" cy="1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111777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155702</xdr:rowOff>
    </xdr:from>
    <xdr:to>
      <xdr:col>15</xdr:col>
      <xdr:colOff>50800</xdr:colOff>
      <xdr:row>37</xdr:row>
      <xdr:rowOff>160020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99352"/>
          <a:ext cx="889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141622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154178</xdr:rowOff>
    </xdr:from>
    <xdr:to>
      <xdr:col>10</xdr:col>
      <xdr:colOff>114300</xdr:colOff>
      <xdr:row>37</xdr:row>
      <xdr:rowOff>155702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9782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13352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35323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49403</xdr:rowOff>
    </xdr:from>
    <xdr:to>
      <xdr:col>24</xdr:col>
      <xdr:colOff>114300</xdr:colOff>
      <xdr:row>37</xdr:row>
      <xdr:rowOff>151003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9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27830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71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96139</xdr:rowOff>
    </xdr:from>
    <xdr:to>
      <xdr:col>20</xdr:col>
      <xdr:colOff>38100</xdr:colOff>
      <xdr:row>38</xdr:row>
      <xdr:rowOff>26289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3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17416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32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109220</xdr:rowOff>
    </xdr:from>
    <xdr:to>
      <xdr:col>15</xdr:col>
      <xdr:colOff>101600</xdr:colOff>
      <xdr:row>38</xdr:row>
      <xdr:rowOff>39370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30497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4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104902</xdr:rowOff>
    </xdr:from>
    <xdr:to>
      <xdr:col>10</xdr:col>
      <xdr:colOff>165100</xdr:colOff>
      <xdr:row>38</xdr:row>
      <xdr:rowOff>35052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4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26179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103378</xdr:rowOff>
    </xdr:from>
    <xdr:to>
      <xdr:col>6</xdr:col>
      <xdr:colOff>38100</xdr:colOff>
      <xdr:row>38</xdr:row>
      <xdr:rowOff>33528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4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24655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90670</xdr:rowOff>
    </xdr:from>
    <xdr:to>
      <xdr:col>24</xdr:col>
      <xdr:colOff>63500</xdr:colOff>
      <xdr:row>58</xdr:row>
      <xdr:rowOff>93473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34770"/>
          <a:ext cx="838200" cy="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93473</xdr:rowOff>
    </xdr:from>
    <xdr:to>
      <xdr:col>19</xdr:col>
      <xdr:colOff>177800</xdr:colOff>
      <xdr:row>58</xdr:row>
      <xdr:rowOff>93528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37573"/>
          <a:ext cx="8890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88693</xdr:rowOff>
    </xdr:from>
    <xdr:to>
      <xdr:col>15</xdr:col>
      <xdr:colOff>50800</xdr:colOff>
      <xdr:row>58</xdr:row>
      <xdr:rowOff>93528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10032793"/>
          <a:ext cx="889000" cy="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49163</xdr:rowOff>
    </xdr:from>
    <xdr:to>
      <xdr:col>10</xdr:col>
      <xdr:colOff>114300</xdr:colOff>
      <xdr:row>58</xdr:row>
      <xdr:rowOff>88693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93263"/>
          <a:ext cx="889000" cy="3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39870</xdr:rowOff>
    </xdr:from>
    <xdr:to>
      <xdr:col>24</xdr:col>
      <xdr:colOff>114300</xdr:colOff>
      <xdr:row>58</xdr:row>
      <xdr:rowOff>141470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8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132185</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42673</xdr:rowOff>
    </xdr:from>
    <xdr:to>
      <xdr:col>20</xdr:col>
      <xdr:colOff>38100</xdr:colOff>
      <xdr:row>58</xdr:row>
      <xdr:rowOff>144273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8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135400</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79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42728</xdr:rowOff>
    </xdr:from>
    <xdr:to>
      <xdr:col>15</xdr:col>
      <xdr:colOff>101600</xdr:colOff>
      <xdr:row>58</xdr:row>
      <xdr:rowOff>144328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8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135455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79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37893</xdr:rowOff>
    </xdr:from>
    <xdr:to>
      <xdr:col>10</xdr:col>
      <xdr:colOff>165100</xdr:colOff>
      <xdr:row>58</xdr:row>
      <xdr:rowOff>139493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8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130620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74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169813</xdr:rowOff>
    </xdr:from>
    <xdr:to>
      <xdr:col>6</xdr:col>
      <xdr:colOff>38100</xdr:colOff>
      <xdr:row>58</xdr:row>
      <xdr:rowOff>99963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4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91090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35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764</xdr:rowOff>
    </xdr:from>
    <xdr:to>
      <xdr:col>24</xdr:col>
      <xdr:colOff>63500</xdr:colOff>
      <xdr:row>79</xdr:row>
      <xdr:rowOff>121594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545314"/>
          <a:ext cx="838200" cy="12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139521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98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121594</xdr:rowOff>
    </xdr:from>
    <xdr:to>
      <xdr:col>19</xdr:col>
      <xdr:colOff>177800</xdr:colOff>
      <xdr:row>79</xdr:row>
      <xdr:rowOff>138976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666144"/>
          <a:ext cx="889000" cy="1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143050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0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152662</xdr:rowOff>
    </xdr:from>
    <xdr:to>
      <xdr:col>15</xdr:col>
      <xdr:colOff>50800</xdr:colOff>
      <xdr:row>79</xdr:row>
      <xdr:rowOff>138976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525762"/>
          <a:ext cx="889000" cy="15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33199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6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152662</xdr:rowOff>
    </xdr:from>
    <xdr:to>
      <xdr:col>10</xdr:col>
      <xdr:colOff>114300</xdr:colOff>
      <xdr:row>79</xdr:row>
      <xdr:rowOff>55285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525762"/>
          <a:ext cx="889000" cy="7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166031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2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148627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7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121414</xdr:rowOff>
    </xdr:from>
    <xdr:to>
      <xdr:col>24</xdr:col>
      <xdr:colOff>114300</xdr:colOff>
      <xdr:row>79</xdr:row>
      <xdr:rowOff>51564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49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36341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40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70794</xdr:rowOff>
    </xdr:from>
    <xdr:to>
      <xdr:col>20</xdr:col>
      <xdr:colOff>38100</xdr:colOff>
      <xdr:row>80</xdr:row>
      <xdr:rowOff>944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61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163521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708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88176</xdr:rowOff>
    </xdr:from>
    <xdr:to>
      <xdr:col>15</xdr:col>
      <xdr:colOff>101600</xdr:colOff>
      <xdr:row>80</xdr:row>
      <xdr:rowOff>18326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63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80</xdr:row>
      <xdr:rowOff>9453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725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101862</xdr:rowOff>
    </xdr:from>
    <xdr:to>
      <xdr:col>10</xdr:col>
      <xdr:colOff>165100</xdr:colOff>
      <xdr:row>79</xdr:row>
      <xdr:rowOff>32012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47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23139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567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4485</xdr:rowOff>
    </xdr:from>
    <xdr:to>
      <xdr:col>6</xdr:col>
      <xdr:colOff>38100</xdr:colOff>
      <xdr:row>79</xdr:row>
      <xdr:rowOff>106085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97212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4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119903</xdr:rowOff>
    </xdr:from>
    <xdr:to>
      <xdr:col>24</xdr:col>
      <xdr:colOff>63500</xdr:colOff>
      <xdr:row>97</xdr:row>
      <xdr:rowOff>120334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750553"/>
          <a:ext cx="838200" cy="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99040</xdr:rowOff>
    </xdr:from>
    <xdr:to>
      <xdr:col>19</xdr:col>
      <xdr:colOff>177800</xdr:colOff>
      <xdr:row>97</xdr:row>
      <xdr:rowOff>120334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729690"/>
          <a:ext cx="889000" cy="2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99040</xdr:rowOff>
    </xdr:from>
    <xdr:to>
      <xdr:col>15</xdr:col>
      <xdr:colOff>50800</xdr:colOff>
      <xdr:row>97</xdr:row>
      <xdr:rowOff>126208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29690"/>
          <a:ext cx="889000" cy="2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126208</xdr:rowOff>
    </xdr:from>
    <xdr:to>
      <xdr:col>10</xdr:col>
      <xdr:colOff>114300</xdr:colOff>
      <xdr:row>97</xdr:row>
      <xdr:rowOff>154001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56858"/>
          <a:ext cx="889000" cy="2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63657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69103</xdr:rowOff>
    </xdr:from>
    <xdr:to>
      <xdr:col>24</xdr:col>
      <xdr:colOff>114300</xdr:colOff>
      <xdr:row>97</xdr:row>
      <xdr:rowOff>170703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9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155480</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1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69534</xdr:rowOff>
    </xdr:from>
    <xdr:to>
      <xdr:col>20</xdr:col>
      <xdr:colOff>38100</xdr:colOff>
      <xdr:row>97</xdr:row>
      <xdr:rowOff>171134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70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162261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9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48240</xdr:rowOff>
    </xdr:from>
    <xdr:to>
      <xdr:col>15</xdr:col>
      <xdr:colOff>101600</xdr:colOff>
      <xdr:row>97</xdr:row>
      <xdr:rowOff>149840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7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140967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7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75408</xdr:rowOff>
    </xdr:from>
    <xdr:to>
      <xdr:col>10</xdr:col>
      <xdr:colOff>165100</xdr:colOff>
      <xdr:row>98</xdr:row>
      <xdr:rowOff>5558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168135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9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103201</xdr:rowOff>
    </xdr:from>
    <xdr:to>
      <xdr:col>6</xdr:col>
      <xdr:colOff>38100</xdr:colOff>
      <xdr:row>98</xdr:row>
      <xdr:rowOff>33351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3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24478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2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35687</xdr:rowOff>
    </xdr:from>
    <xdr:to>
      <xdr:col>55</xdr:col>
      <xdr:colOff>0</xdr:colOff>
      <xdr:row>39</xdr:row>
      <xdr:rowOff>35687</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222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35687</xdr:rowOff>
    </xdr:from>
    <xdr:to>
      <xdr:col>50</xdr:col>
      <xdr:colOff>114300</xdr:colOff>
      <xdr:row>39</xdr:row>
      <xdr:rowOff>35687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222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35687</xdr:rowOff>
    </xdr:from>
    <xdr:to>
      <xdr:col>45</xdr:col>
      <xdr:colOff>177800</xdr:colOff>
      <xdr:row>39</xdr:row>
      <xdr:rowOff>35687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222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35687</xdr:rowOff>
    </xdr:from>
    <xdr:to>
      <xdr:col>41</xdr:col>
      <xdr:colOff>50800</xdr:colOff>
      <xdr:row>39</xdr:row>
      <xdr:rowOff>35687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222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156337</xdr:rowOff>
    </xdr:from>
    <xdr:to>
      <xdr:col>55</xdr:col>
      <xdr:colOff>50800</xdr:colOff>
      <xdr:row>39</xdr:row>
      <xdr:rowOff>86487</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71264</xdr:rowOff>
    </xdr:from>
    <xdr:ext cx="313932"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863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156337</xdr:rowOff>
    </xdr:from>
    <xdr:to>
      <xdr:col>50</xdr:col>
      <xdr:colOff>165100</xdr:colOff>
      <xdr:row>39</xdr:row>
      <xdr:rowOff>86487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77614</xdr:rowOff>
    </xdr:from>
    <xdr:ext cx="313932"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82333" y="6764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156337</xdr:rowOff>
    </xdr:from>
    <xdr:to>
      <xdr:col>46</xdr:col>
      <xdr:colOff>38100</xdr:colOff>
      <xdr:row>39</xdr:row>
      <xdr:rowOff>86487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77614</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93333" y="6764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156337</xdr:rowOff>
    </xdr:from>
    <xdr:to>
      <xdr:col>41</xdr:col>
      <xdr:colOff>101600</xdr:colOff>
      <xdr:row>39</xdr:row>
      <xdr:rowOff>86487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77614</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04333" y="6764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156337</xdr:rowOff>
    </xdr:from>
    <xdr:to>
      <xdr:col>36</xdr:col>
      <xdr:colOff>165100</xdr:colOff>
      <xdr:row>39</xdr:row>
      <xdr:rowOff>86487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77614</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15333" y="6764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33203</xdr:rowOff>
    </xdr:from>
    <xdr:to>
      <xdr:col>55</xdr:col>
      <xdr:colOff>0</xdr:colOff>
      <xdr:row>56</xdr:row>
      <xdr:rowOff>152357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634403"/>
          <a:ext cx="838200" cy="11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49435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5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77483</xdr:rowOff>
    </xdr:from>
    <xdr:to>
      <xdr:col>50</xdr:col>
      <xdr:colOff>114300</xdr:colOff>
      <xdr:row>56</xdr:row>
      <xdr:rowOff>152357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678683"/>
          <a:ext cx="889000" cy="7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77483</xdr:rowOff>
    </xdr:from>
    <xdr:to>
      <xdr:col>45</xdr:col>
      <xdr:colOff>177800</xdr:colOff>
      <xdr:row>56</xdr:row>
      <xdr:rowOff>78702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678683"/>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157121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78702</xdr:rowOff>
    </xdr:from>
    <xdr:to>
      <xdr:col>41</xdr:col>
      <xdr:colOff>50800</xdr:colOff>
      <xdr:row>57</xdr:row>
      <xdr:rowOff>66289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679902"/>
          <a:ext cx="889000" cy="15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159643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153853</xdr:rowOff>
    </xdr:from>
    <xdr:to>
      <xdr:col>55</xdr:col>
      <xdr:colOff>50800</xdr:colOff>
      <xdr:row>56</xdr:row>
      <xdr:rowOff>84003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58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5280</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43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101557</xdr:rowOff>
    </xdr:from>
    <xdr:to>
      <xdr:col>50</xdr:col>
      <xdr:colOff>165100</xdr:colOff>
      <xdr:row>57</xdr:row>
      <xdr:rowOff>31707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70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22834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79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26683</xdr:rowOff>
    </xdr:from>
    <xdr:to>
      <xdr:col>46</xdr:col>
      <xdr:colOff>38100</xdr:colOff>
      <xdr:row>56</xdr:row>
      <xdr:rowOff>128283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6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144810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40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27902</xdr:rowOff>
    </xdr:from>
    <xdr:to>
      <xdr:col>41</xdr:col>
      <xdr:colOff>101600</xdr:colOff>
      <xdr:row>56</xdr:row>
      <xdr:rowOff>129502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62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146029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40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15489</xdr:rowOff>
    </xdr:from>
    <xdr:to>
      <xdr:col>36</xdr:col>
      <xdr:colOff>165100</xdr:colOff>
      <xdr:row>57</xdr:row>
      <xdr:rowOff>117089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8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108216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88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43943</xdr:rowOff>
    </xdr:from>
    <xdr:to>
      <xdr:col>55</xdr:col>
      <xdr:colOff>0</xdr:colOff>
      <xdr:row>79</xdr:row>
      <xdr:rowOff>51470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88493"/>
          <a:ext cx="838200" cy="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33486</xdr:rowOff>
    </xdr:from>
    <xdr:to>
      <xdr:col>50</xdr:col>
      <xdr:colOff>114300</xdr:colOff>
      <xdr:row>79</xdr:row>
      <xdr:rowOff>43943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78036"/>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33486</xdr:rowOff>
    </xdr:from>
    <xdr:to>
      <xdr:col>45</xdr:col>
      <xdr:colOff>177800</xdr:colOff>
      <xdr:row>79</xdr:row>
      <xdr:rowOff>55519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78036"/>
          <a:ext cx="889000" cy="2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37078</xdr:rowOff>
    </xdr:from>
    <xdr:to>
      <xdr:col>41</xdr:col>
      <xdr:colOff>50800</xdr:colOff>
      <xdr:row>79</xdr:row>
      <xdr:rowOff>55519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81628"/>
          <a:ext cx="889000" cy="1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63127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670</xdr:rowOff>
    </xdr:from>
    <xdr:to>
      <xdr:col>55</xdr:col>
      <xdr:colOff>50800</xdr:colOff>
      <xdr:row>79</xdr:row>
      <xdr:rowOff>102270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4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87822</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6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164593</xdr:rowOff>
    </xdr:from>
    <xdr:to>
      <xdr:col>50</xdr:col>
      <xdr:colOff>165100</xdr:colOff>
      <xdr:row>79</xdr:row>
      <xdr:rowOff>94743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3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85870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63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154136</xdr:rowOff>
    </xdr:from>
    <xdr:to>
      <xdr:col>46</xdr:col>
      <xdr:colOff>38100</xdr:colOff>
      <xdr:row>79</xdr:row>
      <xdr:rowOff>84286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2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75413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61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4719</xdr:rowOff>
    </xdr:from>
    <xdr:to>
      <xdr:col>41</xdr:col>
      <xdr:colOff>101600</xdr:colOff>
      <xdr:row>79</xdr:row>
      <xdr:rowOff>106319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4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97446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64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157728</xdr:rowOff>
    </xdr:from>
    <xdr:to>
      <xdr:col>36</xdr:col>
      <xdr:colOff>165100</xdr:colOff>
      <xdr:row>79</xdr:row>
      <xdr:rowOff>87878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3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79005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62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31686</xdr:rowOff>
    </xdr:from>
    <xdr:to>
      <xdr:col>55</xdr:col>
      <xdr:colOff>0</xdr:colOff>
      <xdr:row>98</xdr:row>
      <xdr:rowOff>36866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833786"/>
          <a:ext cx="838200" cy="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21772</xdr:rowOff>
    </xdr:from>
    <xdr:to>
      <xdr:col>50</xdr:col>
      <xdr:colOff>114300</xdr:colOff>
      <xdr:row>98</xdr:row>
      <xdr:rowOff>31686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823872"/>
          <a:ext cx="889000" cy="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158494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132531</xdr:rowOff>
    </xdr:from>
    <xdr:to>
      <xdr:col>45</xdr:col>
      <xdr:colOff>177800</xdr:colOff>
      <xdr:row>98</xdr:row>
      <xdr:rowOff>21772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763181"/>
          <a:ext cx="889000" cy="6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4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132531</xdr:rowOff>
    </xdr:from>
    <xdr:to>
      <xdr:col>41</xdr:col>
      <xdr:colOff>50800</xdr:colOff>
      <xdr:row>98</xdr:row>
      <xdr:rowOff>52071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763181"/>
          <a:ext cx="889000" cy="9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157516</xdr:rowOff>
    </xdr:from>
    <xdr:to>
      <xdr:col>55</xdr:col>
      <xdr:colOff>50800</xdr:colOff>
      <xdr:row>98</xdr:row>
      <xdr:rowOff>87666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8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72443</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70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152336</xdr:rowOff>
    </xdr:from>
    <xdr:to>
      <xdr:col>50</xdr:col>
      <xdr:colOff>165100</xdr:colOff>
      <xdr:row>98</xdr:row>
      <xdr:rowOff>82486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8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73613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142422</xdr:rowOff>
    </xdr:from>
    <xdr:to>
      <xdr:col>46</xdr:col>
      <xdr:colOff>38100</xdr:colOff>
      <xdr:row>98</xdr:row>
      <xdr:rowOff>72572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7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63699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6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81731</xdr:rowOff>
    </xdr:from>
    <xdr:to>
      <xdr:col>41</xdr:col>
      <xdr:colOff>101600</xdr:colOff>
      <xdr:row>98</xdr:row>
      <xdr:rowOff>11881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1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3008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0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1271</xdr:rowOff>
    </xdr:from>
    <xdr:to>
      <xdr:col>36</xdr:col>
      <xdr:colOff>165100</xdr:colOff>
      <xdr:row>98</xdr:row>
      <xdr:rowOff>102871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80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93998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9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9023</xdr:rowOff>
    </xdr:from>
    <xdr:to>
      <xdr:col>85</xdr:col>
      <xdr:colOff>127000</xdr:colOff>
      <xdr:row>38</xdr:row>
      <xdr:rowOff>21797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524123"/>
          <a:ext cx="838200" cy="1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21797</xdr:rowOff>
    </xdr:from>
    <xdr:to>
      <xdr:col>81</xdr:col>
      <xdr:colOff>50800</xdr:colOff>
      <xdr:row>38</xdr:row>
      <xdr:rowOff>22103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536897"/>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22103</xdr:rowOff>
    </xdr:from>
    <xdr:to>
      <xdr:col>76</xdr:col>
      <xdr:colOff>114300</xdr:colOff>
      <xdr:row>38</xdr:row>
      <xdr:rowOff>51762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537203"/>
          <a:ext cx="889000" cy="2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34810</xdr:rowOff>
    </xdr:from>
    <xdr:to>
      <xdr:col>71</xdr:col>
      <xdr:colOff>177800</xdr:colOff>
      <xdr:row>38</xdr:row>
      <xdr:rowOff>51762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549910"/>
          <a:ext cx="889000" cy="1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129673</xdr:rowOff>
    </xdr:from>
    <xdr:to>
      <xdr:col>85</xdr:col>
      <xdr:colOff>177800</xdr:colOff>
      <xdr:row>38</xdr:row>
      <xdr:rowOff>59823</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7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47814</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142447</xdr:rowOff>
    </xdr:from>
    <xdr:to>
      <xdr:col>81</xdr:col>
      <xdr:colOff>101600</xdr:colOff>
      <xdr:row>38</xdr:row>
      <xdr:rowOff>72597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8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63724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7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142754</xdr:rowOff>
    </xdr:from>
    <xdr:to>
      <xdr:col>76</xdr:col>
      <xdr:colOff>165100</xdr:colOff>
      <xdr:row>38</xdr:row>
      <xdr:rowOff>72904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8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64030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7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962</xdr:rowOff>
    </xdr:from>
    <xdr:to>
      <xdr:col>72</xdr:col>
      <xdr:colOff>38100</xdr:colOff>
      <xdr:row>38</xdr:row>
      <xdr:rowOff>102562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51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93689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60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155459</xdr:rowOff>
    </xdr:from>
    <xdr:to>
      <xdr:col>67</xdr:col>
      <xdr:colOff>101600</xdr:colOff>
      <xdr:row>38</xdr:row>
      <xdr:rowOff>85609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9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76737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9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1616</xdr:rowOff>
    </xdr:from>
    <xdr:to>
      <xdr:col>85</xdr:col>
      <xdr:colOff>127000</xdr:colOff>
      <xdr:row>58</xdr:row>
      <xdr:rowOff>14806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945716"/>
          <a:ext cx="838200" cy="1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14806</xdr:rowOff>
    </xdr:from>
    <xdr:to>
      <xdr:col>81</xdr:col>
      <xdr:colOff>50800</xdr:colOff>
      <xdr:row>58</xdr:row>
      <xdr:rowOff>29747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958906"/>
          <a:ext cx="889000" cy="1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15414</xdr:rowOff>
    </xdr:from>
    <xdr:to>
      <xdr:col>76</xdr:col>
      <xdr:colOff>114300</xdr:colOff>
      <xdr:row>58</xdr:row>
      <xdr:rowOff>29747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959514"/>
          <a:ext cx="889000" cy="1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15414</xdr:rowOff>
    </xdr:from>
    <xdr:to>
      <xdr:col>71</xdr:col>
      <xdr:colOff>177800</xdr:colOff>
      <xdr:row>58</xdr:row>
      <xdr:rowOff>40154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959514"/>
          <a:ext cx="889000" cy="2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77731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122266</xdr:rowOff>
    </xdr:from>
    <xdr:to>
      <xdr:col>85</xdr:col>
      <xdr:colOff>177800</xdr:colOff>
      <xdr:row>58</xdr:row>
      <xdr:rowOff>52416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89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100693</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7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135456</xdr:rowOff>
    </xdr:from>
    <xdr:to>
      <xdr:col>81</xdr:col>
      <xdr:colOff>101600</xdr:colOff>
      <xdr:row>58</xdr:row>
      <xdr:rowOff>65606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56733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0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150397</xdr:rowOff>
    </xdr:from>
    <xdr:to>
      <xdr:col>76</xdr:col>
      <xdr:colOff>165100</xdr:colOff>
      <xdr:row>58</xdr:row>
      <xdr:rowOff>80547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2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71674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1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136064</xdr:rowOff>
    </xdr:from>
    <xdr:to>
      <xdr:col>72</xdr:col>
      <xdr:colOff>38100</xdr:colOff>
      <xdr:row>58</xdr:row>
      <xdr:rowOff>66214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0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57341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0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160804</xdr:rowOff>
    </xdr:from>
    <xdr:to>
      <xdr:col>67</xdr:col>
      <xdr:colOff>101600</xdr:colOff>
      <xdr:row>58</xdr:row>
      <xdr:rowOff>90954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93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82081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02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134624</xdr:rowOff>
    </xdr:from>
    <xdr:to>
      <xdr:col>85</xdr:col>
      <xdr:colOff>127000</xdr:colOff>
      <xdr:row>78</xdr:row>
      <xdr:rowOff>135147</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507724"/>
          <a:ext cx="838200" cy="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29066</xdr:rowOff>
    </xdr:from>
    <xdr:to>
      <xdr:col>81</xdr:col>
      <xdr:colOff>50800</xdr:colOff>
      <xdr:row>78</xdr:row>
      <xdr:rowOff>134624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230716"/>
          <a:ext cx="889000" cy="27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29066</xdr:rowOff>
    </xdr:from>
    <xdr:to>
      <xdr:col>76</xdr:col>
      <xdr:colOff>114300</xdr:colOff>
      <xdr:row>77</xdr:row>
      <xdr:rowOff>160119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230716"/>
          <a:ext cx="889000" cy="13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53281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42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160119</xdr:rowOff>
    </xdr:from>
    <xdr:to>
      <xdr:col>71</xdr:col>
      <xdr:colOff>177800</xdr:colOff>
      <xdr:row>78</xdr:row>
      <xdr:rowOff>30256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3361769"/>
          <a:ext cx="889000" cy="4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81427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4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86960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84347</xdr:rowOff>
    </xdr:from>
    <xdr:to>
      <xdr:col>85</xdr:col>
      <xdr:colOff>177800</xdr:colOff>
      <xdr:row>79</xdr:row>
      <xdr:rowOff>14497</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5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170724</xdr:rowOff>
    </xdr:from>
    <xdr:ext cx="378565"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372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83824</xdr:rowOff>
    </xdr:from>
    <xdr:to>
      <xdr:col>81</xdr:col>
      <xdr:colOff>101600</xdr:colOff>
      <xdr:row>79</xdr:row>
      <xdr:rowOff>13974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45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5101</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2017" y="13549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149716</xdr:rowOff>
    </xdr:from>
    <xdr:to>
      <xdr:col>76</xdr:col>
      <xdr:colOff>165100</xdr:colOff>
      <xdr:row>77</xdr:row>
      <xdr:rowOff>79866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17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96393</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25111" y="1295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109319</xdr:rowOff>
    </xdr:from>
    <xdr:to>
      <xdr:col>72</xdr:col>
      <xdr:colOff>38100</xdr:colOff>
      <xdr:row>78</xdr:row>
      <xdr:rowOff>39469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31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55996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308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150906</xdr:rowOff>
    </xdr:from>
    <xdr:to>
      <xdr:col>67</xdr:col>
      <xdr:colOff>101600</xdr:colOff>
      <xdr:row>78</xdr:row>
      <xdr:rowOff>81056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35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97583</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312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93591</xdr:rowOff>
    </xdr:from>
    <xdr:to>
      <xdr:col>85</xdr:col>
      <xdr:colOff>127000</xdr:colOff>
      <xdr:row>96</xdr:row>
      <xdr:rowOff>112227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552791"/>
          <a:ext cx="838200" cy="1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21359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37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68709</xdr:rowOff>
    </xdr:from>
    <xdr:to>
      <xdr:col>81</xdr:col>
      <xdr:colOff>50800</xdr:colOff>
      <xdr:row>96</xdr:row>
      <xdr:rowOff>93591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527909"/>
          <a:ext cx="889000" cy="2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68709</xdr:rowOff>
    </xdr:from>
    <xdr:to>
      <xdr:col>76</xdr:col>
      <xdr:colOff>114300</xdr:colOff>
      <xdr:row>96</xdr:row>
      <xdr:rowOff>69577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527909"/>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69577</xdr:rowOff>
    </xdr:from>
    <xdr:to>
      <xdr:col>71</xdr:col>
      <xdr:colOff>177800</xdr:colOff>
      <xdr:row>96</xdr:row>
      <xdr:rowOff>80025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528777"/>
          <a:ext cx="889000" cy="1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166564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61427</xdr:rowOff>
    </xdr:from>
    <xdr:to>
      <xdr:col>85</xdr:col>
      <xdr:colOff>177800</xdr:colOff>
      <xdr:row>96</xdr:row>
      <xdr:rowOff>163027</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52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39854</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9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42791</xdr:rowOff>
    </xdr:from>
    <xdr:to>
      <xdr:col>81</xdr:col>
      <xdr:colOff>101600</xdr:colOff>
      <xdr:row>96</xdr:row>
      <xdr:rowOff>144391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50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135518</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59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17909</xdr:rowOff>
    </xdr:from>
    <xdr:to>
      <xdr:col>76</xdr:col>
      <xdr:colOff>165100</xdr:colOff>
      <xdr:row>96</xdr:row>
      <xdr:rowOff>119509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47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110636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56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18777</xdr:rowOff>
    </xdr:from>
    <xdr:to>
      <xdr:col>72</xdr:col>
      <xdr:colOff>38100</xdr:colOff>
      <xdr:row>96</xdr:row>
      <xdr:rowOff>120377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47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111504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57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29225</xdr:rowOff>
    </xdr:from>
    <xdr:to>
      <xdr:col>67</xdr:col>
      <xdr:colOff>101600</xdr:colOff>
      <xdr:row>96</xdr:row>
      <xdr:rowOff>130825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48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121952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58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類似団体平均及び前年度比較による増減幅の大きい項目については、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民生費と農林水産業費</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である。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これら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項目のうち、まず民生費は住民一人当たり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155,733</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円と、前年度より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15,857</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円増加している。これは、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非課税世帯、低所得者等への給付金事業が増加したことに伴い増となった。</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農林水産業費は、住民一人当たり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68,976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円と、前年度</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15,637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増加している。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これは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ふくしま森林再生事業及び広葉樹林再生事業実施等の</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事業量の</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によるものである。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福島県大玉村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年度決算については、標準財政規模に対する財政調整基金残高が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34.71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％と昨年度に比べ</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0.98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標準財政規模で比較すると高めの数値で推移しているものの、当初予算をはじめ、予算編成時には財政調整基金の取り崩しによる予算措置が必要となるため、決算剰余金を中心に積立を行い、年度末現在高が当初を上回るような財政運営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福島県大玉村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年度を含む過去</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年間は各会計とも黒字となっているが、水道事業については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、水道管老朽化に伴う修繕工事が近年増加傾向にあり、</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また、物価高騰による影響もあ</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ることから修繕費等の増加が見込まれるため、水道料金改定等も含め収支の健全化に一層注力する。</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農業集落排水事業会計については、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水道事業会計同様令和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年度から法適用となった。水道事業会計と同様に</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一般会計からの繰入を行っている現状を十分把握し、新築家屋等への加入（接続）や滞納金の徴収を強力に推進する必要がある。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今後とも一般会計、特別会計、公営企業会計の全体のバランスを念頭に置きながら健全な財政運営を図っていく。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topLeftCell="AO1" workbookViewId="0">
      <selection activeCell="H60" sqref="H60"/>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3" t="s">
        <v>80</v>
      </c>
      <c r="X3" s="484"/>
      <c r="Y3" s="484"/>
      <c r="Z3" s="484"/>
      <c r="AA3" s="484"/>
      <c r="AB3" s="593"/>
      <c r="AC3" s="597" t="s">
        <v>81</v>
      </c>
      <c r="AD3" s="484"/>
      <c r="AE3" s="484"/>
      <c r="AF3" s="484"/>
      <c r="AG3" s="484"/>
      <c r="AH3" s="484"/>
      <c r="AI3" s="484"/>
      <c r="AJ3" s="484"/>
      <c r="AK3" s="484"/>
      <c r="AL3" s="559"/>
      <c r="AM3" s="483" t="s">
        <v>82</v>
      </c>
      <c r="AN3" s="484"/>
      <c r="AO3" s="484"/>
      <c r="AP3" s="484"/>
      <c r="AQ3" s="484"/>
      <c r="AR3" s="484"/>
      <c r="AS3" s="484"/>
      <c r="AT3" s="484"/>
      <c r="AU3" s="484"/>
      <c r="AV3" s="484"/>
      <c r="AW3" s="484"/>
      <c r="AX3" s="559"/>
      <c r="AY3" s="551" t="s">
        <v>1</v>
      </c>
      <c r="AZ3" s="552"/>
      <c r="BA3" s="552"/>
      <c r="BB3" s="552"/>
      <c r="BC3" s="552"/>
      <c r="BD3" s="552"/>
      <c r="BE3" s="552"/>
      <c r="BF3" s="552"/>
      <c r="BG3" s="552"/>
      <c r="BH3" s="552"/>
      <c r="BI3" s="552"/>
      <c r="BJ3" s="552"/>
      <c r="BK3" s="552"/>
      <c r="BL3" s="552"/>
      <c r="BM3" s="601"/>
      <c r="BN3" s="483" t="s">
        <v>83</v>
      </c>
      <c r="BO3" s="484"/>
      <c r="BP3" s="484"/>
      <c r="BQ3" s="484"/>
      <c r="BR3" s="484"/>
      <c r="BS3" s="484"/>
      <c r="BT3" s="484"/>
      <c r="BU3" s="559"/>
      <c r="BV3" s="483" t="s">
        <v>84</v>
      </c>
      <c r="BW3" s="484"/>
      <c r="BX3" s="484"/>
      <c r="BY3" s="484"/>
      <c r="BZ3" s="484"/>
      <c r="CA3" s="484"/>
      <c r="CB3" s="484"/>
      <c r="CC3" s="559"/>
      <c r="CD3" s="551" t="s">
        <v>1</v>
      </c>
      <c r="CE3" s="552"/>
      <c r="CF3" s="552"/>
      <c r="CG3" s="552"/>
      <c r="CH3" s="552"/>
      <c r="CI3" s="552"/>
      <c r="CJ3" s="552"/>
      <c r="CK3" s="552"/>
      <c r="CL3" s="552"/>
      <c r="CM3" s="552"/>
      <c r="CN3" s="552"/>
      <c r="CO3" s="552"/>
      <c r="CP3" s="552"/>
      <c r="CQ3" s="552"/>
      <c r="CR3" s="552"/>
      <c r="CS3" s="601"/>
      <c r="CT3" s="483" t="s">
        <v>85</v>
      </c>
      <c r="CU3" s="484"/>
      <c r="CV3" s="484"/>
      <c r="CW3" s="484"/>
      <c r="CX3" s="484"/>
      <c r="CY3" s="484"/>
      <c r="CZ3" s="484"/>
      <c r="DA3" s="559"/>
      <c r="DB3" s="483" t="s">
        <v>86</v>
      </c>
      <c r="DC3" s="484"/>
      <c r="DD3" s="484"/>
      <c r="DE3" s="484"/>
      <c r="DF3" s="484"/>
      <c r="DG3" s="484"/>
      <c r="DH3" s="484"/>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8"/>
      <c r="AN4" s="436"/>
      <c r="AO4" s="436"/>
      <c r="AP4" s="436"/>
      <c r="AQ4" s="436"/>
      <c r="AR4" s="436"/>
      <c r="AS4" s="436"/>
      <c r="AT4" s="436"/>
      <c r="AU4" s="436"/>
      <c r="AV4" s="436"/>
      <c r="AW4" s="436"/>
      <c r="AX4" s="600"/>
      <c r="AY4" s="411" t="s">
        <v>87</v>
      </c>
      <c r="AZ4" s="412"/>
      <c r="BA4" s="412"/>
      <c r="BB4" s="412"/>
      <c r="BC4" s="412"/>
      <c r="BD4" s="412"/>
      <c r="BE4" s="412"/>
      <c r="BF4" s="412"/>
      <c r="BG4" s="412"/>
      <c r="BH4" s="412"/>
      <c r="BI4" s="412"/>
      <c r="BJ4" s="412"/>
      <c r="BK4" s="412"/>
      <c r="BL4" s="412"/>
      <c r="BM4" s="413"/>
      <c r="BN4" s="414">
        <v>5705262</v>
      </c>
      <c r="BO4" s="415"/>
      <c r="BP4" s="415"/>
      <c r="BQ4" s="415"/>
      <c r="BR4" s="415"/>
      <c r="BS4" s="415"/>
      <c r="BT4" s="415"/>
      <c r="BU4" s="416"/>
      <c r="BV4" s="414">
        <v>5350207</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10.5</v>
      </c>
      <c r="CU4" s="589"/>
      <c r="CV4" s="589"/>
      <c r="CW4" s="589"/>
      <c r="CX4" s="589"/>
      <c r="CY4" s="589"/>
      <c r="CZ4" s="589"/>
      <c r="DA4" s="590"/>
      <c r="DB4" s="588">
        <v>12.2</v>
      </c>
      <c r="DC4" s="589"/>
      <c r="DD4" s="589"/>
      <c r="DE4" s="589"/>
      <c r="DF4" s="589"/>
      <c r="DG4" s="589"/>
      <c r="DH4" s="589"/>
      <c r="DI4" s="590"/>
    </row>
    <row r="5" spans="1:119" ht="18.75" customHeight="1" x14ac:dyDescent="0.15">
      <c r="A5" s="169"/>
      <c r="B5" s="595"/>
      <c r="C5" s="437"/>
      <c r="D5" s="437"/>
      <c r="E5" s="596"/>
      <c r="F5" s="596"/>
      <c r="G5" s="596"/>
      <c r="H5" s="596"/>
      <c r="I5" s="596"/>
      <c r="J5" s="596"/>
      <c r="K5" s="596"/>
      <c r="L5" s="596"/>
      <c r="M5" s="596"/>
      <c r="N5" s="596"/>
      <c r="O5" s="596"/>
      <c r="P5" s="596"/>
      <c r="Q5" s="596"/>
      <c r="R5" s="435"/>
      <c r="S5" s="435"/>
      <c r="T5" s="435"/>
      <c r="U5" s="435"/>
      <c r="V5" s="599"/>
      <c r="W5" s="518"/>
      <c r="X5" s="436"/>
      <c r="Y5" s="436"/>
      <c r="Z5" s="436"/>
      <c r="AA5" s="436"/>
      <c r="AB5" s="437"/>
      <c r="AC5" s="435"/>
      <c r="AD5" s="436"/>
      <c r="AE5" s="436"/>
      <c r="AF5" s="436"/>
      <c r="AG5" s="436"/>
      <c r="AH5" s="436"/>
      <c r="AI5" s="436"/>
      <c r="AJ5" s="436"/>
      <c r="AK5" s="436"/>
      <c r="AL5" s="600"/>
      <c r="AM5" s="489" t="s">
        <v>89</v>
      </c>
      <c r="AN5" s="393"/>
      <c r="AO5" s="393"/>
      <c r="AP5" s="393"/>
      <c r="AQ5" s="393"/>
      <c r="AR5" s="393"/>
      <c r="AS5" s="393"/>
      <c r="AT5" s="394"/>
      <c r="AU5" s="469" t="s">
        <v>90</v>
      </c>
      <c r="AV5" s="470"/>
      <c r="AW5" s="470"/>
      <c r="AX5" s="470"/>
      <c r="AY5" s="399" t="s">
        <v>91</v>
      </c>
      <c r="AZ5" s="400"/>
      <c r="BA5" s="400"/>
      <c r="BB5" s="400"/>
      <c r="BC5" s="400"/>
      <c r="BD5" s="400"/>
      <c r="BE5" s="400"/>
      <c r="BF5" s="400"/>
      <c r="BG5" s="400"/>
      <c r="BH5" s="400"/>
      <c r="BI5" s="400"/>
      <c r="BJ5" s="400"/>
      <c r="BK5" s="400"/>
      <c r="BL5" s="400"/>
      <c r="BM5" s="401"/>
      <c r="BN5" s="419">
        <v>5270217</v>
      </c>
      <c r="BO5" s="420"/>
      <c r="BP5" s="420"/>
      <c r="BQ5" s="420"/>
      <c r="BR5" s="420"/>
      <c r="BS5" s="420"/>
      <c r="BT5" s="420"/>
      <c r="BU5" s="421"/>
      <c r="BV5" s="419">
        <v>4925217</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87.8</v>
      </c>
      <c r="CU5" s="390"/>
      <c r="CV5" s="390"/>
      <c r="CW5" s="390"/>
      <c r="CX5" s="390"/>
      <c r="CY5" s="390"/>
      <c r="CZ5" s="390"/>
      <c r="DA5" s="391"/>
      <c r="DB5" s="389">
        <v>87.7</v>
      </c>
      <c r="DC5" s="390"/>
      <c r="DD5" s="390"/>
      <c r="DE5" s="390"/>
      <c r="DF5" s="390"/>
      <c r="DG5" s="390"/>
      <c r="DH5" s="390"/>
      <c r="DI5" s="391"/>
    </row>
    <row r="6" spans="1:119" ht="18.75" customHeight="1" x14ac:dyDescent="0.15">
      <c r="A6" s="169"/>
      <c r="B6" s="565" t="s">
        <v>93</v>
      </c>
      <c r="C6" s="434"/>
      <c r="D6" s="434"/>
      <c r="E6" s="566"/>
      <c r="F6" s="566"/>
      <c r="G6" s="566"/>
      <c r="H6" s="566"/>
      <c r="I6" s="566"/>
      <c r="J6" s="566"/>
      <c r="K6" s="566"/>
      <c r="L6" s="566" t="s">
        <v>94</v>
      </c>
      <c r="M6" s="566"/>
      <c r="N6" s="566"/>
      <c r="O6" s="566"/>
      <c r="P6" s="566"/>
      <c r="Q6" s="566"/>
      <c r="R6" s="461"/>
      <c r="S6" s="461"/>
      <c r="T6" s="461"/>
      <c r="U6" s="461"/>
      <c r="V6" s="572"/>
      <c r="W6" s="500" t="s">
        <v>95</v>
      </c>
      <c r="X6" s="433"/>
      <c r="Y6" s="433"/>
      <c r="Z6" s="433"/>
      <c r="AA6" s="433"/>
      <c r="AB6" s="434"/>
      <c r="AC6" s="577" t="s">
        <v>96</v>
      </c>
      <c r="AD6" s="578"/>
      <c r="AE6" s="578"/>
      <c r="AF6" s="578"/>
      <c r="AG6" s="578"/>
      <c r="AH6" s="578"/>
      <c r="AI6" s="578"/>
      <c r="AJ6" s="578"/>
      <c r="AK6" s="578"/>
      <c r="AL6" s="579"/>
      <c r="AM6" s="489" t="s">
        <v>97</v>
      </c>
      <c r="AN6" s="393"/>
      <c r="AO6" s="393"/>
      <c r="AP6" s="393"/>
      <c r="AQ6" s="393"/>
      <c r="AR6" s="393"/>
      <c r="AS6" s="393"/>
      <c r="AT6" s="394"/>
      <c r="AU6" s="469" t="s">
        <v>90</v>
      </c>
      <c r="AV6" s="470"/>
      <c r="AW6" s="470"/>
      <c r="AX6" s="470"/>
      <c r="AY6" s="399" t="s">
        <v>98</v>
      </c>
      <c r="AZ6" s="400"/>
      <c r="BA6" s="400"/>
      <c r="BB6" s="400"/>
      <c r="BC6" s="400"/>
      <c r="BD6" s="400"/>
      <c r="BE6" s="400"/>
      <c r="BF6" s="400"/>
      <c r="BG6" s="400"/>
      <c r="BH6" s="400"/>
      <c r="BI6" s="400"/>
      <c r="BJ6" s="400"/>
      <c r="BK6" s="400"/>
      <c r="BL6" s="400"/>
      <c r="BM6" s="401"/>
      <c r="BN6" s="419">
        <v>435045</v>
      </c>
      <c r="BO6" s="420"/>
      <c r="BP6" s="420"/>
      <c r="BQ6" s="420"/>
      <c r="BR6" s="420"/>
      <c r="BS6" s="420"/>
      <c r="BT6" s="420"/>
      <c r="BU6" s="421"/>
      <c r="BV6" s="419">
        <v>424990</v>
      </c>
      <c r="BW6" s="420"/>
      <c r="BX6" s="420"/>
      <c r="BY6" s="420"/>
      <c r="BZ6" s="420"/>
      <c r="CA6" s="420"/>
      <c r="CB6" s="420"/>
      <c r="CC6" s="421"/>
      <c r="CD6" s="428" t="s">
        <v>99</v>
      </c>
      <c r="CE6" s="373"/>
      <c r="CF6" s="373"/>
      <c r="CG6" s="373"/>
      <c r="CH6" s="373"/>
      <c r="CI6" s="373"/>
      <c r="CJ6" s="373"/>
      <c r="CK6" s="373"/>
      <c r="CL6" s="373"/>
      <c r="CM6" s="373"/>
      <c r="CN6" s="373"/>
      <c r="CO6" s="373"/>
      <c r="CP6" s="373"/>
      <c r="CQ6" s="373"/>
      <c r="CR6" s="373"/>
      <c r="CS6" s="429"/>
      <c r="CT6" s="562">
        <v>88.1</v>
      </c>
      <c r="CU6" s="563"/>
      <c r="CV6" s="563"/>
      <c r="CW6" s="563"/>
      <c r="CX6" s="563"/>
      <c r="CY6" s="563"/>
      <c r="CZ6" s="563"/>
      <c r="DA6" s="564"/>
      <c r="DB6" s="562">
        <v>88.2</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89" t="s">
        <v>100</v>
      </c>
      <c r="AN7" s="393"/>
      <c r="AO7" s="393"/>
      <c r="AP7" s="393"/>
      <c r="AQ7" s="393"/>
      <c r="AR7" s="393"/>
      <c r="AS7" s="393"/>
      <c r="AT7" s="394"/>
      <c r="AU7" s="469" t="s">
        <v>90</v>
      </c>
      <c r="AV7" s="470"/>
      <c r="AW7" s="470"/>
      <c r="AX7" s="470"/>
      <c r="AY7" s="399" t="s">
        <v>101</v>
      </c>
      <c r="AZ7" s="400"/>
      <c r="BA7" s="400"/>
      <c r="BB7" s="400"/>
      <c r="BC7" s="400"/>
      <c r="BD7" s="400"/>
      <c r="BE7" s="400"/>
      <c r="BF7" s="400"/>
      <c r="BG7" s="400"/>
      <c r="BH7" s="400"/>
      <c r="BI7" s="400"/>
      <c r="BJ7" s="400"/>
      <c r="BK7" s="400"/>
      <c r="BL7" s="400"/>
      <c r="BM7" s="401"/>
      <c r="BN7" s="419">
        <v>86551</v>
      </c>
      <c r="BO7" s="420"/>
      <c r="BP7" s="420"/>
      <c r="BQ7" s="420"/>
      <c r="BR7" s="420"/>
      <c r="BS7" s="420"/>
      <c r="BT7" s="420"/>
      <c r="BU7" s="421"/>
      <c r="BV7" s="419">
        <v>35296</v>
      </c>
      <c r="BW7" s="420"/>
      <c r="BX7" s="420"/>
      <c r="BY7" s="420"/>
      <c r="BZ7" s="420"/>
      <c r="CA7" s="420"/>
      <c r="CB7" s="420"/>
      <c r="CC7" s="421"/>
      <c r="CD7" s="428" t="s">
        <v>102</v>
      </c>
      <c r="CE7" s="373"/>
      <c r="CF7" s="373"/>
      <c r="CG7" s="373"/>
      <c r="CH7" s="373"/>
      <c r="CI7" s="373"/>
      <c r="CJ7" s="373"/>
      <c r="CK7" s="373"/>
      <c r="CL7" s="373"/>
      <c r="CM7" s="373"/>
      <c r="CN7" s="373"/>
      <c r="CO7" s="373"/>
      <c r="CP7" s="373"/>
      <c r="CQ7" s="373"/>
      <c r="CR7" s="373"/>
      <c r="CS7" s="429"/>
      <c r="CT7" s="419">
        <v>3310491</v>
      </c>
      <c r="CU7" s="420"/>
      <c r="CV7" s="420"/>
      <c r="CW7" s="420"/>
      <c r="CX7" s="420"/>
      <c r="CY7" s="420"/>
      <c r="CZ7" s="420"/>
      <c r="DA7" s="421"/>
      <c r="DB7" s="419">
        <v>3191262</v>
      </c>
      <c r="DC7" s="420"/>
      <c r="DD7" s="420"/>
      <c r="DE7" s="420"/>
      <c r="DF7" s="420"/>
      <c r="DG7" s="420"/>
      <c r="DH7" s="420"/>
      <c r="DI7" s="421"/>
    </row>
    <row r="8" spans="1:119" ht="18.75" customHeight="1" thickBot="1" x14ac:dyDescent="0.2">
      <c r="A8" s="169"/>
      <c r="B8" s="570"/>
      <c r="C8" s="501"/>
      <c r="D8" s="501"/>
      <c r="E8" s="571"/>
      <c r="F8" s="571"/>
      <c r="G8" s="571"/>
      <c r="H8" s="571"/>
      <c r="I8" s="571"/>
      <c r="J8" s="571"/>
      <c r="K8" s="571"/>
      <c r="L8" s="571"/>
      <c r="M8" s="571"/>
      <c r="N8" s="571"/>
      <c r="O8" s="571"/>
      <c r="P8" s="571"/>
      <c r="Q8" s="571"/>
      <c r="R8" s="575"/>
      <c r="S8" s="575"/>
      <c r="T8" s="575"/>
      <c r="U8" s="575"/>
      <c r="V8" s="576"/>
      <c r="W8" s="485"/>
      <c r="X8" s="486"/>
      <c r="Y8" s="486"/>
      <c r="Z8" s="486"/>
      <c r="AA8" s="486"/>
      <c r="AB8" s="501"/>
      <c r="AC8" s="582"/>
      <c r="AD8" s="583"/>
      <c r="AE8" s="583"/>
      <c r="AF8" s="583"/>
      <c r="AG8" s="583"/>
      <c r="AH8" s="583"/>
      <c r="AI8" s="583"/>
      <c r="AJ8" s="583"/>
      <c r="AK8" s="583"/>
      <c r="AL8" s="584"/>
      <c r="AM8" s="489" t="s">
        <v>103</v>
      </c>
      <c r="AN8" s="393"/>
      <c r="AO8" s="393"/>
      <c r="AP8" s="393"/>
      <c r="AQ8" s="393"/>
      <c r="AR8" s="393"/>
      <c r="AS8" s="393"/>
      <c r="AT8" s="394"/>
      <c r="AU8" s="469" t="s">
        <v>90</v>
      </c>
      <c r="AV8" s="470"/>
      <c r="AW8" s="470"/>
      <c r="AX8" s="470"/>
      <c r="AY8" s="399" t="s">
        <v>104</v>
      </c>
      <c r="AZ8" s="400"/>
      <c r="BA8" s="400"/>
      <c r="BB8" s="400"/>
      <c r="BC8" s="400"/>
      <c r="BD8" s="400"/>
      <c r="BE8" s="400"/>
      <c r="BF8" s="400"/>
      <c r="BG8" s="400"/>
      <c r="BH8" s="400"/>
      <c r="BI8" s="400"/>
      <c r="BJ8" s="400"/>
      <c r="BK8" s="400"/>
      <c r="BL8" s="400"/>
      <c r="BM8" s="401"/>
      <c r="BN8" s="419">
        <v>348494</v>
      </c>
      <c r="BO8" s="420"/>
      <c r="BP8" s="420"/>
      <c r="BQ8" s="420"/>
      <c r="BR8" s="420"/>
      <c r="BS8" s="420"/>
      <c r="BT8" s="420"/>
      <c r="BU8" s="421"/>
      <c r="BV8" s="419">
        <v>389694</v>
      </c>
      <c r="BW8" s="420"/>
      <c r="BX8" s="420"/>
      <c r="BY8" s="420"/>
      <c r="BZ8" s="420"/>
      <c r="CA8" s="420"/>
      <c r="CB8" s="420"/>
      <c r="CC8" s="421"/>
      <c r="CD8" s="428" t="s">
        <v>105</v>
      </c>
      <c r="CE8" s="373"/>
      <c r="CF8" s="373"/>
      <c r="CG8" s="373"/>
      <c r="CH8" s="373"/>
      <c r="CI8" s="373"/>
      <c r="CJ8" s="373"/>
      <c r="CK8" s="373"/>
      <c r="CL8" s="373"/>
      <c r="CM8" s="373"/>
      <c r="CN8" s="373"/>
      <c r="CO8" s="373"/>
      <c r="CP8" s="373"/>
      <c r="CQ8" s="373"/>
      <c r="CR8" s="373"/>
      <c r="CS8" s="429"/>
      <c r="CT8" s="524">
        <v>0.37</v>
      </c>
      <c r="CU8" s="525"/>
      <c r="CV8" s="525"/>
      <c r="CW8" s="525"/>
      <c r="CX8" s="525"/>
      <c r="CY8" s="525"/>
      <c r="CZ8" s="525"/>
      <c r="DA8" s="526"/>
      <c r="DB8" s="524">
        <v>0.37</v>
      </c>
      <c r="DC8" s="525"/>
      <c r="DD8" s="525"/>
      <c r="DE8" s="525"/>
      <c r="DF8" s="525"/>
      <c r="DG8" s="525"/>
      <c r="DH8" s="525"/>
      <c r="DI8" s="526"/>
    </row>
    <row r="9" spans="1:119" ht="18.75" customHeight="1" thickBot="1" x14ac:dyDescent="0.2">
      <c r="A9" s="169"/>
      <c r="B9" s="551" t="s">
        <v>106</v>
      </c>
      <c r="C9" s="552"/>
      <c r="D9" s="552"/>
      <c r="E9" s="552"/>
      <c r="F9" s="552"/>
      <c r="G9" s="552"/>
      <c r="H9" s="552"/>
      <c r="I9" s="552"/>
      <c r="J9" s="552"/>
      <c r="K9" s="472"/>
      <c r="L9" s="553" t="s">
        <v>107</v>
      </c>
      <c r="M9" s="554"/>
      <c r="N9" s="554"/>
      <c r="O9" s="554"/>
      <c r="P9" s="554"/>
      <c r="Q9" s="555"/>
      <c r="R9" s="556">
        <v>8900</v>
      </c>
      <c r="S9" s="557"/>
      <c r="T9" s="557"/>
      <c r="U9" s="557"/>
      <c r="V9" s="558"/>
      <c r="W9" s="483" t="s">
        <v>108</v>
      </c>
      <c r="X9" s="484"/>
      <c r="Y9" s="484"/>
      <c r="Z9" s="484"/>
      <c r="AA9" s="484"/>
      <c r="AB9" s="484"/>
      <c r="AC9" s="484"/>
      <c r="AD9" s="484"/>
      <c r="AE9" s="484"/>
      <c r="AF9" s="484"/>
      <c r="AG9" s="484"/>
      <c r="AH9" s="484"/>
      <c r="AI9" s="484"/>
      <c r="AJ9" s="484"/>
      <c r="AK9" s="484"/>
      <c r="AL9" s="559"/>
      <c r="AM9" s="489" t="s">
        <v>109</v>
      </c>
      <c r="AN9" s="393"/>
      <c r="AO9" s="393"/>
      <c r="AP9" s="393"/>
      <c r="AQ9" s="393"/>
      <c r="AR9" s="393"/>
      <c r="AS9" s="393"/>
      <c r="AT9" s="394"/>
      <c r="AU9" s="469" t="s">
        <v>90</v>
      </c>
      <c r="AV9" s="470"/>
      <c r="AW9" s="470"/>
      <c r="AX9" s="470"/>
      <c r="AY9" s="399" t="s">
        <v>110</v>
      </c>
      <c r="AZ9" s="400"/>
      <c r="BA9" s="400"/>
      <c r="BB9" s="400"/>
      <c r="BC9" s="400"/>
      <c r="BD9" s="400"/>
      <c r="BE9" s="400"/>
      <c r="BF9" s="400"/>
      <c r="BG9" s="400"/>
      <c r="BH9" s="400"/>
      <c r="BI9" s="400"/>
      <c r="BJ9" s="400"/>
      <c r="BK9" s="400"/>
      <c r="BL9" s="400"/>
      <c r="BM9" s="401"/>
      <c r="BN9" s="419">
        <v>-41200</v>
      </c>
      <c r="BO9" s="420"/>
      <c r="BP9" s="420"/>
      <c r="BQ9" s="420"/>
      <c r="BR9" s="420"/>
      <c r="BS9" s="420"/>
      <c r="BT9" s="420"/>
      <c r="BU9" s="421"/>
      <c r="BV9" s="419">
        <v>-82194</v>
      </c>
      <c r="BW9" s="420"/>
      <c r="BX9" s="420"/>
      <c r="BY9" s="420"/>
      <c r="BZ9" s="420"/>
      <c r="CA9" s="420"/>
      <c r="CB9" s="420"/>
      <c r="CC9" s="421"/>
      <c r="CD9" s="428" t="s">
        <v>111</v>
      </c>
      <c r="CE9" s="373"/>
      <c r="CF9" s="373"/>
      <c r="CG9" s="373"/>
      <c r="CH9" s="373"/>
      <c r="CI9" s="373"/>
      <c r="CJ9" s="373"/>
      <c r="CK9" s="373"/>
      <c r="CL9" s="373"/>
      <c r="CM9" s="373"/>
      <c r="CN9" s="373"/>
      <c r="CO9" s="373"/>
      <c r="CP9" s="373"/>
      <c r="CQ9" s="373"/>
      <c r="CR9" s="373"/>
      <c r="CS9" s="429"/>
      <c r="CT9" s="389">
        <v>8.9</v>
      </c>
      <c r="CU9" s="390"/>
      <c r="CV9" s="390"/>
      <c r="CW9" s="390"/>
      <c r="CX9" s="390"/>
      <c r="CY9" s="390"/>
      <c r="CZ9" s="390"/>
      <c r="DA9" s="391"/>
      <c r="DB9" s="389">
        <v>9.8000000000000007</v>
      </c>
      <c r="DC9" s="390"/>
      <c r="DD9" s="390"/>
      <c r="DE9" s="390"/>
      <c r="DF9" s="390"/>
      <c r="DG9" s="390"/>
      <c r="DH9" s="390"/>
      <c r="DI9" s="391"/>
    </row>
    <row r="10" spans="1:119" ht="18.75" customHeight="1" thickBot="1" x14ac:dyDescent="0.2">
      <c r="A10" s="169"/>
      <c r="B10" s="551"/>
      <c r="C10" s="552"/>
      <c r="D10" s="552"/>
      <c r="E10" s="552"/>
      <c r="F10" s="552"/>
      <c r="G10" s="552"/>
      <c r="H10" s="552"/>
      <c r="I10" s="552"/>
      <c r="J10" s="552"/>
      <c r="K10" s="472"/>
      <c r="L10" s="392" t="s">
        <v>112</v>
      </c>
      <c r="M10" s="393"/>
      <c r="N10" s="393"/>
      <c r="O10" s="393"/>
      <c r="P10" s="393"/>
      <c r="Q10" s="394"/>
      <c r="R10" s="395">
        <v>8679</v>
      </c>
      <c r="S10" s="396"/>
      <c r="T10" s="396"/>
      <c r="U10" s="396"/>
      <c r="V10" s="398"/>
      <c r="W10" s="560"/>
      <c r="X10" s="370"/>
      <c r="Y10" s="370"/>
      <c r="Z10" s="370"/>
      <c r="AA10" s="370"/>
      <c r="AB10" s="370"/>
      <c r="AC10" s="370"/>
      <c r="AD10" s="370"/>
      <c r="AE10" s="370"/>
      <c r="AF10" s="370"/>
      <c r="AG10" s="370"/>
      <c r="AH10" s="370"/>
      <c r="AI10" s="370"/>
      <c r="AJ10" s="370"/>
      <c r="AK10" s="370"/>
      <c r="AL10" s="561"/>
      <c r="AM10" s="489" t="s">
        <v>113</v>
      </c>
      <c r="AN10" s="393"/>
      <c r="AO10" s="393"/>
      <c r="AP10" s="393"/>
      <c r="AQ10" s="393"/>
      <c r="AR10" s="393"/>
      <c r="AS10" s="393"/>
      <c r="AT10" s="394"/>
      <c r="AU10" s="469" t="s">
        <v>90</v>
      </c>
      <c r="AV10" s="470"/>
      <c r="AW10" s="470"/>
      <c r="AX10" s="470"/>
      <c r="AY10" s="399" t="s">
        <v>114</v>
      </c>
      <c r="AZ10" s="400"/>
      <c r="BA10" s="400"/>
      <c r="BB10" s="400"/>
      <c r="BC10" s="400"/>
      <c r="BD10" s="400"/>
      <c r="BE10" s="400"/>
      <c r="BF10" s="400"/>
      <c r="BG10" s="400"/>
      <c r="BH10" s="400"/>
      <c r="BI10" s="400"/>
      <c r="BJ10" s="400"/>
      <c r="BK10" s="400"/>
      <c r="BL10" s="400"/>
      <c r="BM10" s="401"/>
      <c r="BN10" s="419">
        <v>260242</v>
      </c>
      <c r="BO10" s="420"/>
      <c r="BP10" s="420"/>
      <c r="BQ10" s="420"/>
      <c r="BR10" s="420"/>
      <c r="BS10" s="420"/>
      <c r="BT10" s="420"/>
      <c r="BU10" s="421"/>
      <c r="BV10" s="419">
        <v>240021</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2"/>
      <c r="L11" s="374" t="s">
        <v>116</v>
      </c>
      <c r="M11" s="375"/>
      <c r="N11" s="375"/>
      <c r="O11" s="375"/>
      <c r="P11" s="375"/>
      <c r="Q11" s="376"/>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89" t="s">
        <v>118</v>
      </c>
      <c r="AN11" s="393"/>
      <c r="AO11" s="393"/>
      <c r="AP11" s="393"/>
      <c r="AQ11" s="393"/>
      <c r="AR11" s="393"/>
      <c r="AS11" s="393"/>
      <c r="AT11" s="394"/>
      <c r="AU11" s="469" t="s">
        <v>119</v>
      </c>
      <c r="AV11" s="470"/>
      <c r="AW11" s="470"/>
      <c r="AX11" s="470"/>
      <c r="AY11" s="399" t="s">
        <v>120</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121</v>
      </c>
      <c r="CE11" s="373"/>
      <c r="CF11" s="373"/>
      <c r="CG11" s="373"/>
      <c r="CH11" s="373"/>
      <c r="CI11" s="373"/>
      <c r="CJ11" s="373"/>
      <c r="CK11" s="373"/>
      <c r="CL11" s="373"/>
      <c r="CM11" s="373"/>
      <c r="CN11" s="373"/>
      <c r="CO11" s="373"/>
      <c r="CP11" s="373"/>
      <c r="CQ11" s="373"/>
      <c r="CR11" s="373"/>
      <c r="CS11" s="429"/>
      <c r="CT11" s="524" t="s">
        <v>122</v>
      </c>
      <c r="CU11" s="525"/>
      <c r="CV11" s="525"/>
      <c r="CW11" s="525"/>
      <c r="CX11" s="525"/>
      <c r="CY11" s="525"/>
      <c r="CZ11" s="525"/>
      <c r="DA11" s="526"/>
      <c r="DB11" s="524" t="s">
        <v>122</v>
      </c>
      <c r="DC11" s="525"/>
      <c r="DD11" s="525"/>
      <c r="DE11" s="525"/>
      <c r="DF11" s="525"/>
      <c r="DG11" s="525"/>
      <c r="DH11" s="525"/>
      <c r="DI11" s="526"/>
    </row>
    <row r="12" spans="1:119" ht="18.75" customHeight="1" x14ac:dyDescent="0.15">
      <c r="A12" s="169"/>
      <c r="B12" s="527" t="s">
        <v>123</v>
      </c>
      <c r="C12" s="528"/>
      <c r="D12" s="528"/>
      <c r="E12" s="528"/>
      <c r="F12" s="528"/>
      <c r="G12" s="528"/>
      <c r="H12" s="528"/>
      <c r="I12" s="528"/>
      <c r="J12" s="528"/>
      <c r="K12" s="529"/>
      <c r="L12" s="536" t="s">
        <v>124</v>
      </c>
      <c r="M12" s="537"/>
      <c r="N12" s="537"/>
      <c r="O12" s="537"/>
      <c r="P12" s="537"/>
      <c r="Q12" s="538"/>
      <c r="R12" s="539">
        <v>8817</v>
      </c>
      <c r="S12" s="540"/>
      <c r="T12" s="540"/>
      <c r="U12" s="540"/>
      <c r="V12" s="541"/>
      <c r="W12" s="542" t="s">
        <v>1</v>
      </c>
      <c r="X12" s="470"/>
      <c r="Y12" s="470"/>
      <c r="Z12" s="470"/>
      <c r="AA12" s="470"/>
      <c r="AB12" s="543"/>
      <c r="AC12" s="544" t="s">
        <v>125</v>
      </c>
      <c r="AD12" s="545"/>
      <c r="AE12" s="545"/>
      <c r="AF12" s="545"/>
      <c r="AG12" s="546"/>
      <c r="AH12" s="544" t="s">
        <v>126</v>
      </c>
      <c r="AI12" s="545"/>
      <c r="AJ12" s="545"/>
      <c r="AK12" s="545"/>
      <c r="AL12" s="547"/>
      <c r="AM12" s="489" t="s">
        <v>127</v>
      </c>
      <c r="AN12" s="393"/>
      <c r="AO12" s="393"/>
      <c r="AP12" s="393"/>
      <c r="AQ12" s="393"/>
      <c r="AR12" s="393"/>
      <c r="AS12" s="393"/>
      <c r="AT12" s="394"/>
      <c r="AU12" s="469" t="s">
        <v>90</v>
      </c>
      <c r="AV12" s="470"/>
      <c r="AW12" s="470"/>
      <c r="AX12" s="470"/>
      <c r="AY12" s="399" t="s">
        <v>128</v>
      </c>
      <c r="AZ12" s="400"/>
      <c r="BA12" s="400"/>
      <c r="BB12" s="400"/>
      <c r="BC12" s="400"/>
      <c r="BD12" s="400"/>
      <c r="BE12" s="400"/>
      <c r="BF12" s="400"/>
      <c r="BG12" s="400"/>
      <c r="BH12" s="400"/>
      <c r="BI12" s="400"/>
      <c r="BJ12" s="400"/>
      <c r="BK12" s="400"/>
      <c r="BL12" s="400"/>
      <c r="BM12" s="401"/>
      <c r="BN12" s="419">
        <v>250000</v>
      </c>
      <c r="BO12" s="420"/>
      <c r="BP12" s="420"/>
      <c r="BQ12" s="420"/>
      <c r="BR12" s="420"/>
      <c r="BS12" s="420"/>
      <c r="BT12" s="420"/>
      <c r="BU12" s="421"/>
      <c r="BV12" s="419">
        <v>150000</v>
      </c>
      <c r="BW12" s="420"/>
      <c r="BX12" s="420"/>
      <c r="BY12" s="420"/>
      <c r="BZ12" s="420"/>
      <c r="CA12" s="420"/>
      <c r="CB12" s="420"/>
      <c r="CC12" s="421"/>
      <c r="CD12" s="428" t="s">
        <v>129</v>
      </c>
      <c r="CE12" s="373"/>
      <c r="CF12" s="373"/>
      <c r="CG12" s="373"/>
      <c r="CH12" s="373"/>
      <c r="CI12" s="373"/>
      <c r="CJ12" s="373"/>
      <c r="CK12" s="373"/>
      <c r="CL12" s="373"/>
      <c r="CM12" s="373"/>
      <c r="CN12" s="373"/>
      <c r="CO12" s="373"/>
      <c r="CP12" s="373"/>
      <c r="CQ12" s="373"/>
      <c r="CR12" s="373"/>
      <c r="CS12" s="429"/>
      <c r="CT12" s="524" t="s">
        <v>122</v>
      </c>
      <c r="CU12" s="525"/>
      <c r="CV12" s="525"/>
      <c r="CW12" s="525"/>
      <c r="CX12" s="525"/>
      <c r="CY12" s="525"/>
      <c r="CZ12" s="525"/>
      <c r="DA12" s="526"/>
      <c r="DB12" s="524" t="s">
        <v>122</v>
      </c>
      <c r="DC12" s="525"/>
      <c r="DD12" s="525"/>
      <c r="DE12" s="525"/>
      <c r="DF12" s="525"/>
      <c r="DG12" s="525"/>
      <c r="DH12" s="525"/>
      <c r="DI12" s="526"/>
    </row>
    <row r="13" spans="1:119" ht="18.75" customHeight="1" x14ac:dyDescent="0.15">
      <c r="A13" s="169"/>
      <c r="B13" s="530"/>
      <c r="C13" s="531"/>
      <c r="D13" s="531"/>
      <c r="E13" s="531"/>
      <c r="F13" s="531"/>
      <c r="G13" s="531"/>
      <c r="H13" s="531"/>
      <c r="I13" s="531"/>
      <c r="J13" s="531"/>
      <c r="K13" s="532"/>
      <c r="L13" s="178"/>
      <c r="M13" s="512" t="s">
        <v>130</v>
      </c>
      <c r="N13" s="513"/>
      <c r="O13" s="513"/>
      <c r="P13" s="513"/>
      <c r="Q13" s="514"/>
      <c r="R13" s="515">
        <v>8781</v>
      </c>
      <c r="S13" s="516"/>
      <c r="T13" s="516"/>
      <c r="U13" s="516"/>
      <c r="V13" s="517"/>
      <c r="W13" s="500" t="s">
        <v>131</v>
      </c>
      <c r="X13" s="433"/>
      <c r="Y13" s="433"/>
      <c r="Z13" s="433"/>
      <c r="AA13" s="433"/>
      <c r="AB13" s="434"/>
      <c r="AC13" s="395">
        <v>528</v>
      </c>
      <c r="AD13" s="396"/>
      <c r="AE13" s="396"/>
      <c r="AF13" s="396"/>
      <c r="AG13" s="397"/>
      <c r="AH13" s="395">
        <v>566</v>
      </c>
      <c r="AI13" s="396"/>
      <c r="AJ13" s="396"/>
      <c r="AK13" s="396"/>
      <c r="AL13" s="398"/>
      <c r="AM13" s="489" t="s">
        <v>132</v>
      </c>
      <c r="AN13" s="393"/>
      <c r="AO13" s="393"/>
      <c r="AP13" s="393"/>
      <c r="AQ13" s="393"/>
      <c r="AR13" s="393"/>
      <c r="AS13" s="393"/>
      <c r="AT13" s="394"/>
      <c r="AU13" s="469" t="s">
        <v>119</v>
      </c>
      <c r="AV13" s="470"/>
      <c r="AW13" s="470"/>
      <c r="AX13" s="470"/>
      <c r="AY13" s="399" t="s">
        <v>133</v>
      </c>
      <c r="AZ13" s="400"/>
      <c r="BA13" s="400"/>
      <c r="BB13" s="400"/>
      <c r="BC13" s="400"/>
      <c r="BD13" s="400"/>
      <c r="BE13" s="400"/>
      <c r="BF13" s="400"/>
      <c r="BG13" s="400"/>
      <c r="BH13" s="400"/>
      <c r="BI13" s="400"/>
      <c r="BJ13" s="400"/>
      <c r="BK13" s="400"/>
      <c r="BL13" s="400"/>
      <c r="BM13" s="401"/>
      <c r="BN13" s="419">
        <v>-30958</v>
      </c>
      <c r="BO13" s="420"/>
      <c r="BP13" s="420"/>
      <c r="BQ13" s="420"/>
      <c r="BR13" s="420"/>
      <c r="BS13" s="420"/>
      <c r="BT13" s="420"/>
      <c r="BU13" s="421"/>
      <c r="BV13" s="419">
        <v>7827</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7</v>
      </c>
      <c r="CU13" s="390"/>
      <c r="CV13" s="390"/>
      <c r="CW13" s="390"/>
      <c r="CX13" s="390"/>
      <c r="CY13" s="390"/>
      <c r="CZ13" s="390"/>
      <c r="DA13" s="391"/>
      <c r="DB13" s="389">
        <v>7.3</v>
      </c>
      <c r="DC13" s="390"/>
      <c r="DD13" s="390"/>
      <c r="DE13" s="390"/>
      <c r="DF13" s="390"/>
      <c r="DG13" s="390"/>
      <c r="DH13" s="390"/>
      <c r="DI13" s="391"/>
    </row>
    <row r="14" spans="1:119" ht="18.75" customHeight="1" thickBot="1" x14ac:dyDescent="0.2">
      <c r="A14" s="169"/>
      <c r="B14" s="530"/>
      <c r="C14" s="531"/>
      <c r="D14" s="531"/>
      <c r="E14" s="531"/>
      <c r="F14" s="531"/>
      <c r="G14" s="531"/>
      <c r="H14" s="531"/>
      <c r="I14" s="531"/>
      <c r="J14" s="531"/>
      <c r="K14" s="532"/>
      <c r="L14" s="505" t="s">
        <v>135</v>
      </c>
      <c r="M14" s="522"/>
      <c r="N14" s="522"/>
      <c r="O14" s="522"/>
      <c r="P14" s="522"/>
      <c r="Q14" s="523"/>
      <c r="R14" s="515">
        <v>8784</v>
      </c>
      <c r="S14" s="516"/>
      <c r="T14" s="516"/>
      <c r="U14" s="516"/>
      <c r="V14" s="517"/>
      <c r="W14" s="518"/>
      <c r="X14" s="436"/>
      <c r="Y14" s="436"/>
      <c r="Z14" s="436"/>
      <c r="AA14" s="436"/>
      <c r="AB14" s="437"/>
      <c r="AC14" s="508">
        <v>11.5</v>
      </c>
      <c r="AD14" s="509"/>
      <c r="AE14" s="509"/>
      <c r="AF14" s="509"/>
      <c r="AG14" s="510"/>
      <c r="AH14" s="508">
        <v>12.4</v>
      </c>
      <c r="AI14" s="509"/>
      <c r="AJ14" s="509"/>
      <c r="AK14" s="509"/>
      <c r="AL14" s="511"/>
      <c r="AM14" s="489"/>
      <c r="AN14" s="393"/>
      <c r="AO14" s="393"/>
      <c r="AP14" s="393"/>
      <c r="AQ14" s="393"/>
      <c r="AR14" s="393"/>
      <c r="AS14" s="393"/>
      <c r="AT14" s="394"/>
      <c r="AU14" s="469"/>
      <c r="AV14" s="470"/>
      <c r="AW14" s="470"/>
      <c r="AX14" s="470"/>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9" t="s">
        <v>122</v>
      </c>
      <c r="CU14" s="520"/>
      <c r="CV14" s="520"/>
      <c r="CW14" s="520"/>
      <c r="CX14" s="520"/>
      <c r="CY14" s="520"/>
      <c r="CZ14" s="520"/>
      <c r="DA14" s="521"/>
      <c r="DB14" s="519" t="s">
        <v>122</v>
      </c>
      <c r="DC14" s="520"/>
      <c r="DD14" s="520"/>
      <c r="DE14" s="520"/>
      <c r="DF14" s="520"/>
      <c r="DG14" s="520"/>
      <c r="DH14" s="520"/>
      <c r="DI14" s="521"/>
    </row>
    <row r="15" spans="1:119" ht="18.75" customHeight="1" x14ac:dyDescent="0.15">
      <c r="A15" s="169"/>
      <c r="B15" s="530"/>
      <c r="C15" s="531"/>
      <c r="D15" s="531"/>
      <c r="E15" s="531"/>
      <c r="F15" s="531"/>
      <c r="G15" s="531"/>
      <c r="H15" s="531"/>
      <c r="I15" s="531"/>
      <c r="J15" s="531"/>
      <c r="K15" s="532"/>
      <c r="L15" s="178"/>
      <c r="M15" s="512" t="s">
        <v>130</v>
      </c>
      <c r="N15" s="513"/>
      <c r="O15" s="513"/>
      <c r="P15" s="513"/>
      <c r="Q15" s="514"/>
      <c r="R15" s="515">
        <v>8752</v>
      </c>
      <c r="S15" s="516"/>
      <c r="T15" s="516"/>
      <c r="U15" s="516"/>
      <c r="V15" s="517"/>
      <c r="W15" s="500" t="s">
        <v>137</v>
      </c>
      <c r="X15" s="433"/>
      <c r="Y15" s="433"/>
      <c r="Z15" s="433"/>
      <c r="AA15" s="433"/>
      <c r="AB15" s="434"/>
      <c r="AC15" s="395">
        <v>1535</v>
      </c>
      <c r="AD15" s="396"/>
      <c r="AE15" s="396"/>
      <c r="AF15" s="396"/>
      <c r="AG15" s="397"/>
      <c r="AH15" s="395">
        <v>1537</v>
      </c>
      <c r="AI15" s="396"/>
      <c r="AJ15" s="396"/>
      <c r="AK15" s="396"/>
      <c r="AL15" s="398"/>
      <c r="AM15" s="489"/>
      <c r="AN15" s="393"/>
      <c r="AO15" s="393"/>
      <c r="AP15" s="393"/>
      <c r="AQ15" s="393"/>
      <c r="AR15" s="393"/>
      <c r="AS15" s="393"/>
      <c r="AT15" s="394"/>
      <c r="AU15" s="469"/>
      <c r="AV15" s="470"/>
      <c r="AW15" s="470"/>
      <c r="AX15" s="470"/>
      <c r="AY15" s="411" t="s">
        <v>138</v>
      </c>
      <c r="AZ15" s="412"/>
      <c r="BA15" s="412"/>
      <c r="BB15" s="412"/>
      <c r="BC15" s="412"/>
      <c r="BD15" s="412"/>
      <c r="BE15" s="412"/>
      <c r="BF15" s="412"/>
      <c r="BG15" s="412"/>
      <c r="BH15" s="412"/>
      <c r="BI15" s="412"/>
      <c r="BJ15" s="412"/>
      <c r="BK15" s="412"/>
      <c r="BL15" s="412"/>
      <c r="BM15" s="413"/>
      <c r="BN15" s="414">
        <v>1120206</v>
      </c>
      <c r="BO15" s="415"/>
      <c r="BP15" s="415"/>
      <c r="BQ15" s="415"/>
      <c r="BR15" s="415"/>
      <c r="BS15" s="415"/>
      <c r="BT15" s="415"/>
      <c r="BU15" s="416"/>
      <c r="BV15" s="414">
        <v>1096254</v>
      </c>
      <c r="BW15" s="415"/>
      <c r="BX15" s="415"/>
      <c r="BY15" s="415"/>
      <c r="BZ15" s="415"/>
      <c r="CA15" s="415"/>
      <c r="CB15" s="415"/>
      <c r="CC15" s="416"/>
      <c r="CD15" s="502" t="s">
        <v>139</v>
      </c>
      <c r="CE15" s="503"/>
      <c r="CF15" s="503"/>
      <c r="CG15" s="503"/>
      <c r="CH15" s="503"/>
      <c r="CI15" s="503"/>
      <c r="CJ15" s="503"/>
      <c r="CK15" s="503"/>
      <c r="CL15" s="503"/>
      <c r="CM15" s="503"/>
      <c r="CN15" s="503"/>
      <c r="CO15" s="503"/>
      <c r="CP15" s="503"/>
      <c r="CQ15" s="503"/>
      <c r="CR15" s="503"/>
      <c r="CS15" s="504"/>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30"/>
      <c r="C16" s="531"/>
      <c r="D16" s="531"/>
      <c r="E16" s="531"/>
      <c r="F16" s="531"/>
      <c r="G16" s="531"/>
      <c r="H16" s="531"/>
      <c r="I16" s="531"/>
      <c r="J16" s="531"/>
      <c r="K16" s="532"/>
      <c r="L16" s="505" t="s">
        <v>140</v>
      </c>
      <c r="M16" s="506"/>
      <c r="N16" s="506"/>
      <c r="O16" s="506"/>
      <c r="P16" s="506"/>
      <c r="Q16" s="507"/>
      <c r="R16" s="497" t="s">
        <v>141</v>
      </c>
      <c r="S16" s="498"/>
      <c r="T16" s="498"/>
      <c r="U16" s="498"/>
      <c r="V16" s="499"/>
      <c r="W16" s="518"/>
      <c r="X16" s="436"/>
      <c r="Y16" s="436"/>
      <c r="Z16" s="436"/>
      <c r="AA16" s="436"/>
      <c r="AB16" s="437"/>
      <c r="AC16" s="508">
        <v>33.299999999999997</v>
      </c>
      <c r="AD16" s="509"/>
      <c r="AE16" s="509"/>
      <c r="AF16" s="509"/>
      <c r="AG16" s="510"/>
      <c r="AH16" s="508">
        <v>33.6</v>
      </c>
      <c r="AI16" s="509"/>
      <c r="AJ16" s="509"/>
      <c r="AK16" s="509"/>
      <c r="AL16" s="511"/>
      <c r="AM16" s="489"/>
      <c r="AN16" s="393"/>
      <c r="AO16" s="393"/>
      <c r="AP16" s="393"/>
      <c r="AQ16" s="393"/>
      <c r="AR16" s="393"/>
      <c r="AS16" s="393"/>
      <c r="AT16" s="394"/>
      <c r="AU16" s="469"/>
      <c r="AV16" s="470"/>
      <c r="AW16" s="470"/>
      <c r="AX16" s="470"/>
      <c r="AY16" s="399" t="s">
        <v>142</v>
      </c>
      <c r="AZ16" s="400"/>
      <c r="BA16" s="400"/>
      <c r="BB16" s="400"/>
      <c r="BC16" s="400"/>
      <c r="BD16" s="400"/>
      <c r="BE16" s="400"/>
      <c r="BF16" s="400"/>
      <c r="BG16" s="400"/>
      <c r="BH16" s="400"/>
      <c r="BI16" s="400"/>
      <c r="BJ16" s="400"/>
      <c r="BK16" s="400"/>
      <c r="BL16" s="400"/>
      <c r="BM16" s="401"/>
      <c r="BN16" s="419">
        <v>3031416</v>
      </c>
      <c r="BO16" s="420"/>
      <c r="BP16" s="420"/>
      <c r="BQ16" s="420"/>
      <c r="BR16" s="420"/>
      <c r="BS16" s="420"/>
      <c r="BT16" s="420"/>
      <c r="BU16" s="421"/>
      <c r="BV16" s="419">
        <v>2911677</v>
      </c>
      <c r="BW16" s="420"/>
      <c r="BX16" s="420"/>
      <c r="BY16" s="420"/>
      <c r="BZ16" s="420"/>
      <c r="CA16" s="420"/>
      <c r="CB16" s="420"/>
      <c r="CC16" s="421"/>
      <c r="CD16" s="182"/>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69"/>
      <c r="B17" s="533"/>
      <c r="C17" s="534"/>
      <c r="D17" s="534"/>
      <c r="E17" s="534"/>
      <c r="F17" s="534"/>
      <c r="G17" s="534"/>
      <c r="H17" s="534"/>
      <c r="I17" s="534"/>
      <c r="J17" s="534"/>
      <c r="K17" s="535"/>
      <c r="L17" s="183"/>
      <c r="M17" s="494" t="s">
        <v>143</v>
      </c>
      <c r="N17" s="495"/>
      <c r="O17" s="495"/>
      <c r="P17" s="495"/>
      <c r="Q17" s="496"/>
      <c r="R17" s="497" t="s">
        <v>144</v>
      </c>
      <c r="S17" s="498"/>
      <c r="T17" s="498"/>
      <c r="U17" s="498"/>
      <c r="V17" s="499"/>
      <c r="W17" s="500" t="s">
        <v>145</v>
      </c>
      <c r="X17" s="433"/>
      <c r="Y17" s="433"/>
      <c r="Z17" s="433"/>
      <c r="AA17" s="433"/>
      <c r="AB17" s="434"/>
      <c r="AC17" s="395">
        <v>2545</v>
      </c>
      <c r="AD17" s="396"/>
      <c r="AE17" s="396"/>
      <c r="AF17" s="396"/>
      <c r="AG17" s="397"/>
      <c r="AH17" s="395">
        <v>2469</v>
      </c>
      <c r="AI17" s="396"/>
      <c r="AJ17" s="396"/>
      <c r="AK17" s="396"/>
      <c r="AL17" s="398"/>
      <c r="AM17" s="489"/>
      <c r="AN17" s="393"/>
      <c r="AO17" s="393"/>
      <c r="AP17" s="393"/>
      <c r="AQ17" s="393"/>
      <c r="AR17" s="393"/>
      <c r="AS17" s="393"/>
      <c r="AT17" s="394"/>
      <c r="AU17" s="469"/>
      <c r="AV17" s="470"/>
      <c r="AW17" s="470"/>
      <c r="AX17" s="470"/>
      <c r="AY17" s="399" t="s">
        <v>146</v>
      </c>
      <c r="AZ17" s="400"/>
      <c r="BA17" s="400"/>
      <c r="BB17" s="400"/>
      <c r="BC17" s="400"/>
      <c r="BD17" s="400"/>
      <c r="BE17" s="400"/>
      <c r="BF17" s="400"/>
      <c r="BG17" s="400"/>
      <c r="BH17" s="400"/>
      <c r="BI17" s="400"/>
      <c r="BJ17" s="400"/>
      <c r="BK17" s="400"/>
      <c r="BL17" s="400"/>
      <c r="BM17" s="401"/>
      <c r="BN17" s="419">
        <v>1390586</v>
      </c>
      <c r="BO17" s="420"/>
      <c r="BP17" s="420"/>
      <c r="BQ17" s="420"/>
      <c r="BR17" s="420"/>
      <c r="BS17" s="420"/>
      <c r="BT17" s="420"/>
      <c r="BU17" s="421"/>
      <c r="BV17" s="419">
        <v>1358217</v>
      </c>
      <c r="BW17" s="420"/>
      <c r="BX17" s="420"/>
      <c r="BY17" s="420"/>
      <c r="BZ17" s="420"/>
      <c r="CA17" s="420"/>
      <c r="CB17" s="420"/>
      <c r="CC17" s="421"/>
      <c r="CD17" s="182"/>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69"/>
      <c r="B18" s="471" t="s">
        <v>147</v>
      </c>
      <c r="C18" s="472"/>
      <c r="D18" s="472"/>
      <c r="E18" s="473"/>
      <c r="F18" s="473"/>
      <c r="G18" s="473"/>
      <c r="H18" s="473"/>
      <c r="I18" s="473"/>
      <c r="J18" s="473"/>
      <c r="K18" s="473"/>
      <c r="L18" s="490">
        <v>79.44</v>
      </c>
      <c r="M18" s="490"/>
      <c r="N18" s="490"/>
      <c r="O18" s="490"/>
      <c r="P18" s="490"/>
      <c r="Q18" s="490"/>
      <c r="R18" s="491"/>
      <c r="S18" s="491"/>
      <c r="T18" s="491"/>
      <c r="U18" s="491"/>
      <c r="V18" s="492"/>
      <c r="W18" s="485"/>
      <c r="X18" s="486"/>
      <c r="Y18" s="486"/>
      <c r="Z18" s="486"/>
      <c r="AA18" s="486"/>
      <c r="AB18" s="501"/>
      <c r="AC18" s="383">
        <v>55.2</v>
      </c>
      <c r="AD18" s="384"/>
      <c r="AE18" s="384"/>
      <c r="AF18" s="384"/>
      <c r="AG18" s="493"/>
      <c r="AH18" s="383">
        <v>54</v>
      </c>
      <c r="AI18" s="384"/>
      <c r="AJ18" s="384"/>
      <c r="AK18" s="384"/>
      <c r="AL18" s="385"/>
      <c r="AM18" s="489"/>
      <c r="AN18" s="393"/>
      <c r="AO18" s="393"/>
      <c r="AP18" s="393"/>
      <c r="AQ18" s="393"/>
      <c r="AR18" s="393"/>
      <c r="AS18" s="393"/>
      <c r="AT18" s="394"/>
      <c r="AU18" s="469"/>
      <c r="AV18" s="470"/>
      <c r="AW18" s="470"/>
      <c r="AX18" s="470"/>
      <c r="AY18" s="399" t="s">
        <v>148</v>
      </c>
      <c r="AZ18" s="400"/>
      <c r="BA18" s="400"/>
      <c r="BB18" s="400"/>
      <c r="BC18" s="400"/>
      <c r="BD18" s="400"/>
      <c r="BE18" s="400"/>
      <c r="BF18" s="400"/>
      <c r="BG18" s="400"/>
      <c r="BH18" s="400"/>
      <c r="BI18" s="400"/>
      <c r="BJ18" s="400"/>
      <c r="BK18" s="400"/>
      <c r="BL18" s="400"/>
      <c r="BM18" s="401"/>
      <c r="BN18" s="419">
        <v>2959597</v>
      </c>
      <c r="BO18" s="420"/>
      <c r="BP18" s="420"/>
      <c r="BQ18" s="420"/>
      <c r="BR18" s="420"/>
      <c r="BS18" s="420"/>
      <c r="BT18" s="420"/>
      <c r="BU18" s="421"/>
      <c r="BV18" s="419">
        <v>2822764</v>
      </c>
      <c r="BW18" s="420"/>
      <c r="BX18" s="420"/>
      <c r="BY18" s="420"/>
      <c r="BZ18" s="420"/>
      <c r="CA18" s="420"/>
      <c r="CB18" s="420"/>
      <c r="CC18" s="421"/>
      <c r="CD18" s="182"/>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69"/>
      <c r="B19" s="471" t="s">
        <v>149</v>
      </c>
      <c r="C19" s="472"/>
      <c r="D19" s="472"/>
      <c r="E19" s="473"/>
      <c r="F19" s="473"/>
      <c r="G19" s="473"/>
      <c r="H19" s="473"/>
      <c r="I19" s="473"/>
      <c r="J19" s="473"/>
      <c r="K19" s="473"/>
      <c r="L19" s="474">
        <v>112</v>
      </c>
      <c r="M19" s="474"/>
      <c r="N19" s="474"/>
      <c r="O19" s="474"/>
      <c r="P19" s="474"/>
      <c r="Q19" s="474"/>
      <c r="R19" s="475"/>
      <c r="S19" s="475"/>
      <c r="T19" s="475"/>
      <c r="U19" s="475"/>
      <c r="V19" s="476"/>
      <c r="W19" s="483"/>
      <c r="X19" s="484"/>
      <c r="Y19" s="484"/>
      <c r="Z19" s="484"/>
      <c r="AA19" s="484"/>
      <c r="AB19" s="484"/>
      <c r="AC19" s="487"/>
      <c r="AD19" s="487"/>
      <c r="AE19" s="487"/>
      <c r="AF19" s="487"/>
      <c r="AG19" s="487"/>
      <c r="AH19" s="487"/>
      <c r="AI19" s="487"/>
      <c r="AJ19" s="487"/>
      <c r="AK19" s="487"/>
      <c r="AL19" s="488"/>
      <c r="AM19" s="489"/>
      <c r="AN19" s="393"/>
      <c r="AO19" s="393"/>
      <c r="AP19" s="393"/>
      <c r="AQ19" s="393"/>
      <c r="AR19" s="393"/>
      <c r="AS19" s="393"/>
      <c r="AT19" s="394"/>
      <c r="AU19" s="469"/>
      <c r="AV19" s="470"/>
      <c r="AW19" s="470"/>
      <c r="AX19" s="470"/>
      <c r="AY19" s="399" t="s">
        <v>150</v>
      </c>
      <c r="AZ19" s="400"/>
      <c r="BA19" s="400"/>
      <c r="BB19" s="400"/>
      <c r="BC19" s="400"/>
      <c r="BD19" s="400"/>
      <c r="BE19" s="400"/>
      <c r="BF19" s="400"/>
      <c r="BG19" s="400"/>
      <c r="BH19" s="400"/>
      <c r="BI19" s="400"/>
      <c r="BJ19" s="400"/>
      <c r="BK19" s="400"/>
      <c r="BL19" s="400"/>
      <c r="BM19" s="401"/>
      <c r="BN19" s="419">
        <v>4362417</v>
      </c>
      <c r="BO19" s="420"/>
      <c r="BP19" s="420"/>
      <c r="BQ19" s="420"/>
      <c r="BR19" s="420"/>
      <c r="BS19" s="420"/>
      <c r="BT19" s="420"/>
      <c r="BU19" s="421"/>
      <c r="BV19" s="419">
        <v>4241220</v>
      </c>
      <c r="BW19" s="420"/>
      <c r="BX19" s="420"/>
      <c r="BY19" s="420"/>
      <c r="BZ19" s="420"/>
      <c r="CA19" s="420"/>
      <c r="CB19" s="420"/>
      <c r="CC19" s="421"/>
      <c r="CD19" s="182"/>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69"/>
      <c r="B20" s="471" t="s">
        <v>151</v>
      </c>
      <c r="C20" s="472"/>
      <c r="D20" s="472"/>
      <c r="E20" s="473"/>
      <c r="F20" s="473"/>
      <c r="G20" s="473"/>
      <c r="H20" s="473"/>
      <c r="I20" s="473"/>
      <c r="J20" s="473"/>
      <c r="K20" s="473"/>
      <c r="L20" s="474">
        <v>2874</v>
      </c>
      <c r="M20" s="474"/>
      <c r="N20" s="474"/>
      <c r="O20" s="474"/>
      <c r="P20" s="474"/>
      <c r="Q20" s="474"/>
      <c r="R20" s="475"/>
      <c r="S20" s="475"/>
      <c r="T20" s="475"/>
      <c r="U20" s="475"/>
      <c r="V20" s="476"/>
      <c r="W20" s="485"/>
      <c r="X20" s="486"/>
      <c r="Y20" s="486"/>
      <c r="Z20" s="486"/>
      <c r="AA20" s="486"/>
      <c r="AB20" s="486"/>
      <c r="AC20" s="477"/>
      <c r="AD20" s="477"/>
      <c r="AE20" s="477"/>
      <c r="AF20" s="477"/>
      <c r="AG20" s="477"/>
      <c r="AH20" s="477"/>
      <c r="AI20" s="477"/>
      <c r="AJ20" s="477"/>
      <c r="AK20" s="477"/>
      <c r="AL20" s="478"/>
      <c r="AM20" s="479"/>
      <c r="AN20" s="375"/>
      <c r="AO20" s="375"/>
      <c r="AP20" s="375"/>
      <c r="AQ20" s="375"/>
      <c r="AR20" s="375"/>
      <c r="AS20" s="375"/>
      <c r="AT20" s="376"/>
      <c r="AU20" s="480"/>
      <c r="AV20" s="481"/>
      <c r="AW20" s="481"/>
      <c r="AX20" s="482"/>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82"/>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69"/>
      <c r="B21" s="449" t="s">
        <v>152</v>
      </c>
      <c r="C21" s="450"/>
      <c r="D21" s="450"/>
      <c r="E21" s="450"/>
      <c r="F21" s="450"/>
      <c r="G21" s="450"/>
      <c r="H21" s="450"/>
      <c r="I21" s="450"/>
      <c r="J21" s="450"/>
      <c r="K21" s="450"/>
      <c r="L21" s="450"/>
      <c r="M21" s="450"/>
      <c r="N21" s="450"/>
      <c r="O21" s="450"/>
      <c r="P21" s="450"/>
      <c r="Q21" s="450"/>
      <c r="R21" s="450"/>
      <c r="S21" s="450"/>
      <c r="T21" s="450"/>
      <c r="U21" s="450"/>
      <c r="V21" s="450"/>
      <c r="W21" s="450"/>
      <c r="X21" s="450"/>
      <c r="Y21" s="450"/>
      <c r="Z21" s="450"/>
      <c r="AA21" s="450"/>
      <c r="AB21" s="450"/>
      <c r="AC21" s="450"/>
      <c r="AD21" s="450"/>
      <c r="AE21" s="450"/>
      <c r="AF21" s="450"/>
      <c r="AG21" s="450"/>
      <c r="AH21" s="450"/>
      <c r="AI21" s="450"/>
      <c r="AJ21" s="450"/>
      <c r="AK21" s="450"/>
      <c r="AL21" s="450"/>
      <c r="AM21" s="450"/>
      <c r="AN21" s="450"/>
      <c r="AO21" s="450"/>
      <c r="AP21" s="450"/>
      <c r="AQ21" s="450"/>
      <c r="AR21" s="450"/>
      <c r="AS21" s="450"/>
      <c r="AT21" s="450"/>
      <c r="AU21" s="450"/>
      <c r="AV21" s="450"/>
      <c r="AW21" s="450"/>
      <c r="AX21" s="451"/>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82"/>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69"/>
      <c r="B22" s="452" t="s">
        <v>153</v>
      </c>
      <c r="C22" s="453"/>
      <c r="D22" s="454"/>
      <c r="E22" s="461" t="s">
        <v>1</v>
      </c>
      <c r="F22" s="433"/>
      <c r="G22" s="433"/>
      <c r="H22" s="433"/>
      <c r="I22" s="433"/>
      <c r="J22" s="433"/>
      <c r="K22" s="434"/>
      <c r="L22" s="461" t="s">
        <v>154</v>
      </c>
      <c r="M22" s="433"/>
      <c r="N22" s="433"/>
      <c r="O22" s="433"/>
      <c r="P22" s="434"/>
      <c r="Q22" s="443" t="s">
        <v>155</v>
      </c>
      <c r="R22" s="444"/>
      <c r="S22" s="444"/>
      <c r="T22" s="444"/>
      <c r="U22" s="444"/>
      <c r="V22" s="462"/>
      <c r="W22" s="464" t="s">
        <v>156</v>
      </c>
      <c r="X22" s="453"/>
      <c r="Y22" s="454"/>
      <c r="Z22" s="461" t="s">
        <v>1</v>
      </c>
      <c r="AA22" s="433"/>
      <c r="AB22" s="433"/>
      <c r="AC22" s="433"/>
      <c r="AD22" s="433"/>
      <c r="AE22" s="433"/>
      <c r="AF22" s="433"/>
      <c r="AG22" s="434"/>
      <c r="AH22" s="432" t="s">
        <v>157</v>
      </c>
      <c r="AI22" s="433"/>
      <c r="AJ22" s="433"/>
      <c r="AK22" s="433"/>
      <c r="AL22" s="434"/>
      <c r="AM22" s="432" t="s">
        <v>158</v>
      </c>
      <c r="AN22" s="438"/>
      <c r="AO22" s="438"/>
      <c r="AP22" s="438"/>
      <c r="AQ22" s="438"/>
      <c r="AR22" s="439"/>
      <c r="AS22" s="443" t="s">
        <v>155</v>
      </c>
      <c r="AT22" s="444"/>
      <c r="AU22" s="444"/>
      <c r="AV22" s="444"/>
      <c r="AW22" s="444"/>
      <c r="AX22" s="445"/>
      <c r="AY22" s="411" t="s">
        <v>159</v>
      </c>
      <c r="AZ22" s="412"/>
      <c r="BA22" s="412"/>
      <c r="BB22" s="412"/>
      <c r="BC22" s="412"/>
      <c r="BD22" s="412"/>
      <c r="BE22" s="412"/>
      <c r="BF22" s="412"/>
      <c r="BG22" s="412"/>
      <c r="BH22" s="412"/>
      <c r="BI22" s="412"/>
      <c r="BJ22" s="412"/>
      <c r="BK22" s="412"/>
      <c r="BL22" s="412"/>
      <c r="BM22" s="413"/>
      <c r="BN22" s="414">
        <v>3266903</v>
      </c>
      <c r="BO22" s="415"/>
      <c r="BP22" s="415"/>
      <c r="BQ22" s="415"/>
      <c r="BR22" s="415"/>
      <c r="BS22" s="415"/>
      <c r="BT22" s="415"/>
      <c r="BU22" s="416"/>
      <c r="BV22" s="414">
        <v>3542640</v>
      </c>
      <c r="BW22" s="415"/>
      <c r="BX22" s="415"/>
      <c r="BY22" s="415"/>
      <c r="BZ22" s="415"/>
      <c r="CA22" s="415"/>
      <c r="CB22" s="415"/>
      <c r="CC22" s="416"/>
      <c r="CD22" s="182"/>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69"/>
      <c r="B23" s="455"/>
      <c r="C23" s="456"/>
      <c r="D23" s="457"/>
      <c r="E23" s="435"/>
      <c r="F23" s="436"/>
      <c r="G23" s="436"/>
      <c r="H23" s="436"/>
      <c r="I23" s="436"/>
      <c r="J23" s="436"/>
      <c r="K23" s="437"/>
      <c r="L23" s="435"/>
      <c r="M23" s="436"/>
      <c r="N23" s="436"/>
      <c r="O23" s="436"/>
      <c r="P23" s="437"/>
      <c r="Q23" s="446"/>
      <c r="R23" s="447"/>
      <c r="S23" s="447"/>
      <c r="T23" s="447"/>
      <c r="U23" s="447"/>
      <c r="V23" s="463"/>
      <c r="W23" s="465"/>
      <c r="X23" s="456"/>
      <c r="Y23" s="457"/>
      <c r="Z23" s="435"/>
      <c r="AA23" s="436"/>
      <c r="AB23" s="436"/>
      <c r="AC23" s="436"/>
      <c r="AD23" s="436"/>
      <c r="AE23" s="436"/>
      <c r="AF23" s="436"/>
      <c r="AG23" s="437"/>
      <c r="AH23" s="435"/>
      <c r="AI23" s="436"/>
      <c r="AJ23" s="436"/>
      <c r="AK23" s="436"/>
      <c r="AL23" s="437"/>
      <c r="AM23" s="440"/>
      <c r="AN23" s="441"/>
      <c r="AO23" s="441"/>
      <c r="AP23" s="441"/>
      <c r="AQ23" s="441"/>
      <c r="AR23" s="442"/>
      <c r="AS23" s="446"/>
      <c r="AT23" s="447"/>
      <c r="AU23" s="447"/>
      <c r="AV23" s="447"/>
      <c r="AW23" s="447"/>
      <c r="AX23" s="448"/>
      <c r="AY23" s="399" t="s">
        <v>160</v>
      </c>
      <c r="AZ23" s="400"/>
      <c r="BA23" s="400"/>
      <c r="BB23" s="400"/>
      <c r="BC23" s="400"/>
      <c r="BD23" s="400"/>
      <c r="BE23" s="400"/>
      <c r="BF23" s="400"/>
      <c r="BG23" s="400"/>
      <c r="BH23" s="400"/>
      <c r="BI23" s="400"/>
      <c r="BJ23" s="400"/>
      <c r="BK23" s="400"/>
      <c r="BL23" s="400"/>
      <c r="BM23" s="401"/>
      <c r="BN23" s="419">
        <v>2858031</v>
      </c>
      <c r="BO23" s="420"/>
      <c r="BP23" s="420"/>
      <c r="BQ23" s="420"/>
      <c r="BR23" s="420"/>
      <c r="BS23" s="420"/>
      <c r="BT23" s="420"/>
      <c r="BU23" s="421"/>
      <c r="BV23" s="419">
        <v>3077630</v>
      </c>
      <c r="BW23" s="420"/>
      <c r="BX23" s="420"/>
      <c r="BY23" s="420"/>
      <c r="BZ23" s="420"/>
      <c r="CA23" s="420"/>
      <c r="CB23" s="420"/>
      <c r="CC23" s="421"/>
      <c r="CD23" s="182"/>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69"/>
      <c r="B24" s="455"/>
      <c r="C24" s="456"/>
      <c r="D24" s="457"/>
      <c r="E24" s="392" t="s">
        <v>161</v>
      </c>
      <c r="F24" s="393"/>
      <c r="G24" s="393"/>
      <c r="H24" s="393"/>
      <c r="I24" s="393"/>
      <c r="J24" s="393"/>
      <c r="K24" s="394"/>
      <c r="L24" s="395">
        <v>1</v>
      </c>
      <c r="M24" s="396"/>
      <c r="N24" s="396"/>
      <c r="O24" s="396"/>
      <c r="P24" s="397"/>
      <c r="Q24" s="395">
        <v>7570</v>
      </c>
      <c r="R24" s="396"/>
      <c r="S24" s="396"/>
      <c r="T24" s="396"/>
      <c r="U24" s="396"/>
      <c r="V24" s="397"/>
      <c r="W24" s="465"/>
      <c r="X24" s="456"/>
      <c r="Y24" s="457"/>
      <c r="Z24" s="392" t="s">
        <v>162</v>
      </c>
      <c r="AA24" s="393"/>
      <c r="AB24" s="393"/>
      <c r="AC24" s="393"/>
      <c r="AD24" s="393"/>
      <c r="AE24" s="393"/>
      <c r="AF24" s="393"/>
      <c r="AG24" s="394"/>
      <c r="AH24" s="395">
        <v>82</v>
      </c>
      <c r="AI24" s="396"/>
      <c r="AJ24" s="396"/>
      <c r="AK24" s="396"/>
      <c r="AL24" s="397"/>
      <c r="AM24" s="395">
        <v>269452</v>
      </c>
      <c r="AN24" s="396"/>
      <c r="AO24" s="396"/>
      <c r="AP24" s="396"/>
      <c r="AQ24" s="396"/>
      <c r="AR24" s="397"/>
      <c r="AS24" s="395">
        <v>3286</v>
      </c>
      <c r="AT24" s="396"/>
      <c r="AU24" s="396"/>
      <c r="AV24" s="396"/>
      <c r="AW24" s="396"/>
      <c r="AX24" s="398"/>
      <c r="AY24" s="386" t="s">
        <v>163</v>
      </c>
      <c r="AZ24" s="387"/>
      <c r="BA24" s="387"/>
      <c r="BB24" s="387"/>
      <c r="BC24" s="387"/>
      <c r="BD24" s="387"/>
      <c r="BE24" s="387"/>
      <c r="BF24" s="387"/>
      <c r="BG24" s="387"/>
      <c r="BH24" s="387"/>
      <c r="BI24" s="387"/>
      <c r="BJ24" s="387"/>
      <c r="BK24" s="387"/>
      <c r="BL24" s="387"/>
      <c r="BM24" s="388"/>
      <c r="BN24" s="419">
        <v>1822297</v>
      </c>
      <c r="BO24" s="420"/>
      <c r="BP24" s="420"/>
      <c r="BQ24" s="420"/>
      <c r="BR24" s="420"/>
      <c r="BS24" s="420"/>
      <c r="BT24" s="420"/>
      <c r="BU24" s="421"/>
      <c r="BV24" s="419">
        <v>1934187</v>
      </c>
      <c r="BW24" s="420"/>
      <c r="BX24" s="420"/>
      <c r="BY24" s="420"/>
      <c r="BZ24" s="420"/>
      <c r="CA24" s="420"/>
      <c r="CB24" s="420"/>
      <c r="CC24" s="421"/>
      <c r="CD24" s="182"/>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69"/>
      <c r="B25" s="455"/>
      <c r="C25" s="456"/>
      <c r="D25" s="457"/>
      <c r="E25" s="392" t="s">
        <v>164</v>
      </c>
      <c r="F25" s="393"/>
      <c r="G25" s="393"/>
      <c r="H25" s="393"/>
      <c r="I25" s="393"/>
      <c r="J25" s="393"/>
      <c r="K25" s="394"/>
      <c r="L25" s="395">
        <v>1</v>
      </c>
      <c r="M25" s="396"/>
      <c r="N25" s="396"/>
      <c r="O25" s="396"/>
      <c r="P25" s="397"/>
      <c r="Q25" s="395">
        <v>6060</v>
      </c>
      <c r="R25" s="396"/>
      <c r="S25" s="396"/>
      <c r="T25" s="396"/>
      <c r="U25" s="396"/>
      <c r="V25" s="397"/>
      <c r="W25" s="465"/>
      <c r="X25" s="456"/>
      <c r="Y25" s="457"/>
      <c r="Z25" s="392" t="s">
        <v>165</v>
      </c>
      <c r="AA25" s="393"/>
      <c r="AB25" s="393"/>
      <c r="AC25" s="393"/>
      <c r="AD25" s="393"/>
      <c r="AE25" s="393"/>
      <c r="AF25" s="393"/>
      <c r="AG25" s="394"/>
      <c r="AH25" s="395" t="s">
        <v>122</v>
      </c>
      <c r="AI25" s="396"/>
      <c r="AJ25" s="396"/>
      <c r="AK25" s="396"/>
      <c r="AL25" s="397"/>
      <c r="AM25" s="395" t="s">
        <v>122</v>
      </c>
      <c r="AN25" s="396"/>
      <c r="AO25" s="396"/>
      <c r="AP25" s="396"/>
      <c r="AQ25" s="396"/>
      <c r="AR25" s="397"/>
      <c r="AS25" s="395" t="s">
        <v>122</v>
      </c>
      <c r="AT25" s="396"/>
      <c r="AU25" s="396"/>
      <c r="AV25" s="396"/>
      <c r="AW25" s="396"/>
      <c r="AX25" s="398"/>
      <c r="AY25" s="411" t="s">
        <v>166</v>
      </c>
      <c r="AZ25" s="412"/>
      <c r="BA25" s="412"/>
      <c r="BB25" s="412"/>
      <c r="BC25" s="412"/>
      <c r="BD25" s="412"/>
      <c r="BE25" s="412"/>
      <c r="BF25" s="412"/>
      <c r="BG25" s="412"/>
      <c r="BH25" s="412"/>
      <c r="BI25" s="412"/>
      <c r="BJ25" s="412"/>
      <c r="BK25" s="412"/>
      <c r="BL25" s="412"/>
      <c r="BM25" s="413"/>
      <c r="BN25" s="414">
        <v>23780</v>
      </c>
      <c r="BO25" s="415"/>
      <c r="BP25" s="415"/>
      <c r="BQ25" s="415"/>
      <c r="BR25" s="415"/>
      <c r="BS25" s="415"/>
      <c r="BT25" s="415"/>
      <c r="BU25" s="416"/>
      <c r="BV25" s="414">
        <v>25683</v>
      </c>
      <c r="BW25" s="415"/>
      <c r="BX25" s="415"/>
      <c r="BY25" s="415"/>
      <c r="BZ25" s="415"/>
      <c r="CA25" s="415"/>
      <c r="CB25" s="415"/>
      <c r="CC25" s="416"/>
      <c r="CD25" s="182"/>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69"/>
      <c r="B26" s="455"/>
      <c r="C26" s="456"/>
      <c r="D26" s="457"/>
      <c r="E26" s="392" t="s">
        <v>167</v>
      </c>
      <c r="F26" s="393"/>
      <c r="G26" s="393"/>
      <c r="H26" s="393"/>
      <c r="I26" s="393"/>
      <c r="J26" s="393"/>
      <c r="K26" s="394"/>
      <c r="L26" s="395">
        <v>1</v>
      </c>
      <c r="M26" s="396"/>
      <c r="N26" s="396"/>
      <c r="O26" s="396"/>
      <c r="P26" s="397"/>
      <c r="Q26" s="395">
        <v>5670</v>
      </c>
      <c r="R26" s="396"/>
      <c r="S26" s="396"/>
      <c r="T26" s="396"/>
      <c r="U26" s="396"/>
      <c r="V26" s="397"/>
      <c r="W26" s="465"/>
      <c r="X26" s="456"/>
      <c r="Y26" s="457"/>
      <c r="Z26" s="392" t="s">
        <v>168</v>
      </c>
      <c r="AA26" s="430"/>
      <c r="AB26" s="430"/>
      <c r="AC26" s="430"/>
      <c r="AD26" s="430"/>
      <c r="AE26" s="430"/>
      <c r="AF26" s="430"/>
      <c r="AG26" s="431"/>
      <c r="AH26" s="395" t="s">
        <v>122</v>
      </c>
      <c r="AI26" s="396"/>
      <c r="AJ26" s="396"/>
      <c r="AK26" s="396"/>
      <c r="AL26" s="397"/>
      <c r="AM26" s="395" t="s">
        <v>122</v>
      </c>
      <c r="AN26" s="396"/>
      <c r="AO26" s="396"/>
      <c r="AP26" s="396"/>
      <c r="AQ26" s="396"/>
      <c r="AR26" s="397"/>
      <c r="AS26" s="395" t="s">
        <v>122</v>
      </c>
      <c r="AT26" s="396"/>
      <c r="AU26" s="396"/>
      <c r="AV26" s="396"/>
      <c r="AW26" s="396"/>
      <c r="AX26" s="398"/>
      <c r="AY26" s="428" t="s">
        <v>169</v>
      </c>
      <c r="AZ26" s="373"/>
      <c r="BA26" s="373"/>
      <c r="BB26" s="373"/>
      <c r="BC26" s="373"/>
      <c r="BD26" s="373"/>
      <c r="BE26" s="373"/>
      <c r="BF26" s="373"/>
      <c r="BG26" s="373"/>
      <c r="BH26" s="373"/>
      <c r="BI26" s="373"/>
      <c r="BJ26" s="373"/>
      <c r="BK26" s="373"/>
      <c r="BL26" s="373"/>
      <c r="BM26" s="429"/>
      <c r="BN26" s="419" t="s">
        <v>122</v>
      </c>
      <c r="BO26" s="420"/>
      <c r="BP26" s="420"/>
      <c r="BQ26" s="420"/>
      <c r="BR26" s="420"/>
      <c r="BS26" s="420"/>
      <c r="BT26" s="420"/>
      <c r="BU26" s="421"/>
      <c r="BV26" s="419" t="s">
        <v>122</v>
      </c>
      <c r="BW26" s="420"/>
      <c r="BX26" s="420"/>
      <c r="BY26" s="420"/>
      <c r="BZ26" s="420"/>
      <c r="CA26" s="420"/>
      <c r="CB26" s="420"/>
      <c r="CC26" s="421"/>
      <c r="CD26" s="182"/>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69"/>
      <c r="B27" s="455"/>
      <c r="C27" s="456"/>
      <c r="D27" s="457"/>
      <c r="E27" s="392" t="s">
        <v>170</v>
      </c>
      <c r="F27" s="393"/>
      <c r="G27" s="393"/>
      <c r="H27" s="393"/>
      <c r="I27" s="393"/>
      <c r="J27" s="393"/>
      <c r="K27" s="394"/>
      <c r="L27" s="395">
        <v>1</v>
      </c>
      <c r="M27" s="396"/>
      <c r="N27" s="396"/>
      <c r="O27" s="396"/>
      <c r="P27" s="397"/>
      <c r="Q27" s="395">
        <v>3130</v>
      </c>
      <c r="R27" s="396"/>
      <c r="S27" s="396"/>
      <c r="T27" s="396"/>
      <c r="U27" s="396"/>
      <c r="V27" s="397"/>
      <c r="W27" s="465"/>
      <c r="X27" s="456"/>
      <c r="Y27" s="457"/>
      <c r="Z27" s="392" t="s">
        <v>171</v>
      </c>
      <c r="AA27" s="393"/>
      <c r="AB27" s="393"/>
      <c r="AC27" s="393"/>
      <c r="AD27" s="393"/>
      <c r="AE27" s="393"/>
      <c r="AF27" s="393"/>
      <c r="AG27" s="394"/>
      <c r="AH27" s="395">
        <v>15</v>
      </c>
      <c r="AI27" s="396"/>
      <c r="AJ27" s="396"/>
      <c r="AK27" s="396"/>
      <c r="AL27" s="397"/>
      <c r="AM27" s="395">
        <v>50636</v>
      </c>
      <c r="AN27" s="396"/>
      <c r="AO27" s="396"/>
      <c r="AP27" s="396"/>
      <c r="AQ27" s="396"/>
      <c r="AR27" s="397"/>
      <c r="AS27" s="395">
        <v>3376</v>
      </c>
      <c r="AT27" s="396"/>
      <c r="AU27" s="396"/>
      <c r="AV27" s="396"/>
      <c r="AW27" s="396"/>
      <c r="AX27" s="398"/>
      <c r="AY27" s="425" t="s">
        <v>172</v>
      </c>
      <c r="AZ27" s="426"/>
      <c r="BA27" s="426"/>
      <c r="BB27" s="426"/>
      <c r="BC27" s="426"/>
      <c r="BD27" s="426"/>
      <c r="BE27" s="426"/>
      <c r="BF27" s="426"/>
      <c r="BG27" s="426"/>
      <c r="BH27" s="426"/>
      <c r="BI27" s="426"/>
      <c r="BJ27" s="426"/>
      <c r="BK27" s="426"/>
      <c r="BL27" s="426"/>
      <c r="BM27" s="427"/>
      <c r="BN27" s="422">
        <v>207266</v>
      </c>
      <c r="BO27" s="423"/>
      <c r="BP27" s="423"/>
      <c r="BQ27" s="423"/>
      <c r="BR27" s="423"/>
      <c r="BS27" s="423"/>
      <c r="BT27" s="423"/>
      <c r="BU27" s="424"/>
      <c r="BV27" s="422">
        <v>207262</v>
      </c>
      <c r="BW27" s="423"/>
      <c r="BX27" s="423"/>
      <c r="BY27" s="423"/>
      <c r="BZ27" s="423"/>
      <c r="CA27" s="423"/>
      <c r="CB27" s="423"/>
      <c r="CC27" s="424"/>
      <c r="CD27" s="184"/>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69"/>
      <c r="B28" s="455"/>
      <c r="C28" s="456"/>
      <c r="D28" s="457"/>
      <c r="E28" s="392" t="s">
        <v>173</v>
      </c>
      <c r="F28" s="393"/>
      <c r="G28" s="393"/>
      <c r="H28" s="393"/>
      <c r="I28" s="393"/>
      <c r="J28" s="393"/>
      <c r="K28" s="394"/>
      <c r="L28" s="395">
        <v>1</v>
      </c>
      <c r="M28" s="396"/>
      <c r="N28" s="396"/>
      <c r="O28" s="396"/>
      <c r="P28" s="397"/>
      <c r="Q28" s="395">
        <v>2370</v>
      </c>
      <c r="R28" s="396"/>
      <c r="S28" s="396"/>
      <c r="T28" s="396"/>
      <c r="U28" s="396"/>
      <c r="V28" s="397"/>
      <c r="W28" s="465"/>
      <c r="X28" s="456"/>
      <c r="Y28" s="457"/>
      <c r="Z28" s="392" t="s">
        <v>174</v>
      </c>
      <c r="AA28" s="393"/>
      <c r="AB28" s="393"/>
      <c r="AC28" s="393"/>
      <c r="AD28" s="393"/>
      <c r="AE28" s="393"/>
      <c r="AF28" s="393"/>
      <c r="AG28" s="394"/>
      <c r="AH28" s="395" t="s">
        <v>122</v>
      </c>
      <c r="AI28" s="396"/>
      <c r="AJ28" s="396"/>
      <c r="AK28" s="396"/>
      <c r="AL28" s="397"/>
      <c r="AM28" s="395" t="s">
        <v>122</v>
      </c>
      <c r="AN28" s="396"/>
      <c r="AO28" s="396"/>
      <c r="AP28" s="396"/>
      <c r="AQ28" s="396"/>
      <c r="AR28" s="397"/>
      <c r="AS28" s="395" t="s">
        <v>122</v>
      </c>
      <c r="AT28" s="396"/>
      <c r="AU28" s="396"/>
      <c r="AV28" s="396"/>
      <c r="AW28" s="396"/>
      <c r="AX28" s="398"/>
      <c r="AY28" s="402" t="s">
        <v>175</v>
      </c>
      <c r="AZ28" s="403"/>
      <c r="BA28" s="403"/>
      <c r="BB28" s="404"/>
      <c r="BC28" s="411" t="s">
        <v>46</v>
      </c>
      <c r="BD28" s="412"/>
      <c r="BE28" s="412"/>
      <c r="BF28" s="412"/>
      <c r="BG28" s="412"/>
      <c r="BH28" s="412"/>
      <c r="BI28" s="412"/>
      <c r="BJ28" s="412"/>
      <c r="BK28" s="412"/>
      <c r="BL28" s="412"/>
      <c r="BM28" s="413"/>
      <c r="BN28" s="414">
        <v>1149074</v>
      </c>
      <c r="BO28" s="415"/>
      <c r="BP28" s="415"/>
      <c r="BQ28" s="415"/>
      <c r="BR28" s="415"/>
      <c r="BS28" s="415"/>
      <c r="BT28" s="415"/>
      <c r="BU28" s="416"/>
      <c r="BV28" s="414">
        <v>1138832</v>
      </c>
      <c r="BW28" s="415"/>
      <c r="BX28" s="415"/>
      <c r="BY28" s="415"/>
      <c r="BZ28" s="415"/>
      <c r="CA28" s="415"/>
      <c r="CB28" s="415"/>
      <c r="CC28" s="416"/>
      <c r="CD28" s="182"/>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69"/>
      <c r="B29" s="455"/>
      <c r="C29" s="456"/>
      <c r="D29" s="457"/>
      <c r="E29" s="392" t="s">
        <v>176</v>
      </c>
      <c r="F29" s="393"/>
      <c r="G29" s="393"/>
      <c r="H29" s="393"/>
      <c r="I29" s="393"/>
      <c r="J29" s="393"/>
      <c r="K29" s="394"/>
      <c r="L29" s="395">
        <v>10</v>
      </c>
      <c r="M29" s="396"/>
      <c r="N29" s="396"/>
      <c r="O29" s="396"/>
      <c r="P29" s="397"/>
      <c r="Q29" s="395">
        <v>2150</v>
      </c>
      <c r="R29" s="396"/>
      <c r="S29" s="396"/>
      <c r="T29" s="396"/>
      <c r="U29" s="396"/>
      <c r="V29" s="397"/>
      <c r="W29" s="466"/>
      <c r="X29" s="467"/>
      <c r="Y29" s="468"/>
      <c r="Z29" s="392" t="s">
        <v>177</v>
      </c>
      <c r="AA29" s="393"/>
      <c r="AB29" s="393"/>
      <c r="AC29" s="393"/>
      <c r="AD29" s="393"/>
      <c r="AE29" s="393"/>
      <c r="AF29" s="393"/>
      <c r="AG29" s="394"/>
      <c r="AH29" s="395">
        <v>97</v>
      </c>
      <c r="AI29" s="396"/>
      <c r="AJ29" s="396"/>
      <c r="AK29" s="396"/>
      <c r="AL29" s="397"/>
      <c r="AM29" s="395">
        <v>320088</v>
      </c>
      <c r="AN29" s="396"/>
      <c r="AO29" s="396"/>
      <c r="AP29" s="396"/>
      <c r="AQ29" s="396"/>
      <c r="AR29" s="397"/>
      <c r="AS29" s="395">
        <v>3300</v>
      </c>
      <c r="AT29" s="396"/>
      <c r="AU29" s="396"/>
      <c r="AV29" s="396"/>
      <c r="AW29" s="396"/>
      <c r="AX29" s="398"/>
      <c r="AY29" s="405"/>
      <c r="AZ29" s="406"/>
      <c r="BA29" s="406"/>
      <c r="BB29" s="407"/>
      <c r="BC29" s="399" t="s">
        <v>178</v>
      </c>
      <c r="BD29" s="400"/>
      <c r="BE29" s="400"/>
      <c r="BF29" s="400"/>
      <c r="BG29" s="400"/>
      <c r="BH29" s="400"/>
      <c r="BI29" s="400"/>
      <c r="BJ29" s="400"/>
      <c r="BK29" s="400"/>
      <c r="BL29" s="400"/>
      <c r="BM29" s="401"/>
      <c r="BN29" s="419">
        <v>172833</v>
      </c>
      <c r="BO29" s="420"/>
      <c r="BP29" s="420"/>
      <c r="BQ29" s="420"/>
      <c r="BR29" s="420"/>
      <c r="BS29" s="420"/>
      <c r="BT29" s="420"/>
      <c r="BU29" s="421"/>
      <c r="BV29" s="419">
        <v>162495</v>
      </c>
      <c r="BW29" s="420"/>
      <c r="BX29" s="420"/>
      <c r="BY29" s="420"/>
      <c r="BZ29" s="420"/>
      <c r="CA29" s="420"/>
      <c r="CB29" s="420"/>
      <c r="CC29" s="421"/>
      <c r="CD29" s="184"/>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69"/>
      <c r="B30" s="458"/>
      <c r="C30" s="459"/>
      <c r="D30" s="460"/>
      <c r="E30" s="374"/>
      <c r="F30" s="375"/>
      <c r="G30" s="375"/>
      <c r="H30" s="375"/>
      <c r="I30" s="375"/>
      <c r="J30" s="375"/>
      <c r="K30" s="376"/>
      <c r="L30" s="377"/>
      <c r="M30" s="378"/>
      <c r="N30" s="378"/>
      <c r="O30" s="378"/>
      <c r="P30" s="379"/>
      <c r="Q30" s="377"/>
      <c r="R30" s="378"/>
      <c r="S30" s="378"/>
      <c r="T30" s="378"/>
      <c r="U30" s="378"/>
      <c r="V30" s="379"/>
      <c r="W30" s="380" t="s">
        <v>179</v>
      </c>
      <c r="X30" s="381"/>
      <c r="Y30" s="381"/>
      <c r="Z30" s="381"/>
      <c r="AA30" s="381"/>
      <c r="AB30" s="381"/>
      <c r="AC30" s="381"/>
      <c r="AD30" s="381"/>
      <c r="AE30" s="381"/>
      <c r="AF30" s="381"/>
      <c r="AG30" s="382"/>
      <c r="AH30" s="383">
        <v>98.7</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1247479</v>
      </c>
      <c r="BO30" s="423"/>
      <c r="BP30" s="423"/>
      <c r="BQ30" s="423"/>
      <c r="BR30" s="423"/>
      <c r="BS30" s="423"/>
      <c r="BT30" s="423"/>
      <c r="BU30" s="424"/>
      <c r="BV30" s="422">
        <v>1201344</v>
      </c>
      <c r="BW30" s="423"/>
      <c r="BX30" s="423"/>
      <c r="BY30" s="423"/>
      <c r="BZ30" s="423"/>
      <c r="CA30" s="423"/>
      <c r="CB30" s="423"/>
      <c r="CC30" s="424"/>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2" t="s">
        <v>180</v>
      </c>
      <c r="D32" s="372"/>
      <c r="E32" s="372"/>
      <c r="F32" s="372"/>
      <c r="G32" s="372"/>
      <c r="H32" s="372"/>
      <c r="I32" s="372"/>
      <c r="J32" s="372"/>
      <c r="K32" s="372"/>
      <c r="L32" s="372"/>
      <c r="M32" s="372"/>
      <c r="N32" s="372"/>
      <c r="O32" s="372"/>
      <c r="P32" s="372"/>
      <c r="Q32" s="372"/>
      <c r="R32" s="372"/>
      <c r="S32" s="372"/>
      <c r="U32" s="373" t="s">
        <v>181</v>
      </c>
      <c r="V32" s="373"/>
      <c r="W32" s="373"/>
      <c r="X32" s="373"/>
      <c r="Y32" s="373"/>
      <c r="Z32" s="373"/>
      <c r="AA32" s="373"/>
      <c r="AB32" s="373"/>
      <c r="AC32" s="373"/>
      <c r="AD32" s="373"/>
      <c r="AE32" s="373"/>
      <c r="AF32" s="373"/>
      <c r="AG32" s="373"/>
      <c r="AH32" s="373"/>
      <c r="AI32" s="373"/>
      <c r="AJ32" s="373"/>
      <c r="AK32" s="373"/>
      <c r="AM32" s="373" t="s">
        <v>182</v>
      </c>
      <c r="AN32" s="373"/>
      <c r="AO32" s="373"/>
      <c r="AP32" s="373"/>
      <c r="AQ32" s="373"/>
      <c r="AR32" s="373"/>
      <c r="AS32" s="373"/>
      <c r="AT32" s="373"/>
      <c r="AU32" s="373"/>
      <c r="AV32" s="373"/>
      <c r="AW32" s="373"/>
      <c r="AX32" s="373"/>
      <c r="AY32" s="373"/>
      <c r="AZ32" s="373"/>
      <c r="BA32" s="373"/>
      <c r="BB32" s="373"/>
      <c r="BC32" s="373"/>
      <c r="BE32" s="373" t="s">
        <v>183</v>
      </c>
      <c r="BF32" s="373"/>
      <c r="BG32" s="373"/>
      <c r="BH32" s="373"/>
      <c r="BI32" s="373"/>
      <c r="BJ32" s="373"/>
      <c r="BK32" s="373"/>
      <c r="BL32" s="373"/>
      <c r="BM32" s="373"/>
      <c r="BN32" s="373"/>
      <c r="BO32" s="373"/>
      <c r="BP32" s="373"/>
      <c r="BQ32" s="373"/>
      <c r="BR32" s="373"/>
      <c r="BS32" s="373"/>
      <c r="BT32" s="373"/>
      <c r="BU32" s="373"/>
      <c r="BW32" s="373" t="s">
        <v>184</v>
      </c>
      <c r="BX32" s="373"/>
      <c r="BY32" s="373"/>
      <c r="BZ32" s="373"/>
      <c r="CA32" s="373"/>
      <c r="CB32" s="373"/>
      <c r="CC32" s="373"/>
      <c r="CD32" s="373"/>
      <c r="CE32" s="373"/>
      <c r="CF32" s="373"/>
      <c r="CG32" s="373"/>
      <c r="CH32" s="373"/>
      <c r="CI32" s="373"/>
      <c r="CJ32" s="373"/>
      <c r="CK32" s="373"/>
      <c r="CL32" s="373"/>
      <c r="CM32" s="373"/>
      <c r="CO32" s="373" t="s">
        <v>185</v>
      </c>
      <c r="CP32" s="373"/>
      <c r="CQ32" s="373"/>
      <c r="CR32" s="373"/>
      <c r="CS32" s="373"/>
      <c r="CT32" s="373"/>
      <c r="CU32" s="373"/>
      <c r="CV32" s="373"/>
      <c r="CW32" s="373"/>
      <c r="CX32" s="373"/>
      <c r="CY32" s="373"/>
      <c r="CZ32" s="373"/>
      <c r="DA32" s="373"/>
      <c r="DB32" s="373"/>
      <c r="DC32" s="373"/>
      <c r="DD32" s="373"/>
      <c r="DE32" s="373"/>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安達地方広域行政組合（一般会計）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土地取得特別会計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農業集落排水事業会計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安達地方広域行政組合（安達地方広域行政組合地域振興事業特別会計）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福島県市町村総合事務組合（一般会計）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福島県市町村総合事務組合（消防補償等特別会計）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福島県市町村総合事務組合（消防賞じゅつ金特別会計）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福島県市町村総合事務組合（非常勤職員公務災害補償特別会計）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福島県市町村総合事務組合（自治会館管理特別会計）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15</v>
      </c>
      <c r="BX41" s="367"/>
      <c r="BY41" s="368" t="str">
        <f>IF('各会計、関係団体の財政状況及び健全化判断比率'!B75="","",'各会計、関係団体の財政状況及び健全化判断比率'!B75)</f>
        <v>福島県後期高齢者医療広域連合（一般会計）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16</v>
      </c>
      <c r="BX42" s="367"/>
      <c r="BY42" s="368" t="str">
        <f>IF('各会計、関係団体の財政状況及び健全化判断比率'!B76="","",'各会計、関係団体の財政状況及び健全化判断比率'!B76)</f>
        <v>福島県後期高齢者医療広域連合（後期高齢者医療特別会計）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2m06ptexgBRG7fgoTm0qmmmoN16/1y65H7koUMNGsBkGGG9A+A2VQGeBdIrOWb4QpJG0jQeB9slpcr6dPgdCNA==" saltValue="kJOB6TOhXRLL3uvP5sHbC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H20" zoomScale="85" zoomScaleNormal="85" zoomScaleSheetLayoutView="100" workbookViewId="0">
      <selection activeCell="H60" sqref="H60"/>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531</v>
      </c>
      <c r="D34" s="1151"/>
      <c r="E34" s="1152"/>
      <c r="F34" s="32">
        <v>10.43</v>
      </c>
      <c r="G34" s="33">
        <v>15.36</v>
      </c>
      <c r="H34" s="33">
        <v>15.01</v>
      </c>
      <c r="I34" s="33">
        <v>12.21</v>
      </c>
      <c r="J34" s="34">
        <v>10.52</v>
      </c>
      <c r="K34" s="22"/>
      <c r="L34" s="22"/>
      <c r="M34" s="22"/>
      <c r="N34" s="22"/>
      <c r="O34" s="22"/>
      <c r="P34" s="22"/>
    </row>
    <row r="35" spans="1:16" ht="39" customHeight="1" x14ac:dyDescent="0.15">
      <c r="A35" s="22"/>
      <c r="B35" s="35"/>
      <c r="C35" s="1145" t="s">
        <v>532</v>
      </c>
      <c r="D35" s="1146"/>
      <c r="E35" s="1147"/>
      <c r="F35" s="36">
        <v>10.23</v>
      </c>
      <c r="G35" s="37">
        <v>9.73</v>
      </c>
      <c r="H35" s="37">
        <v>10.11</v>
      </c>
      <c r="I35" s="37">
        <v>10.29</v>
      </c>
      <c r="J35" s="38">
        <v>9.8000000000000007</v>
      </c>
      <c r="K35" s="22"/>
      <c r="L35" s="22"/>
      <c r="M35" s="22"/>
      <c r="N35" s="22"/>
      <c r="O35" s="22"/>
      <c r="P35" s="22"/>
    </row>
    <row r="36" spans="1:16" ht="39" customHeight="1" x14ac:dyDescent="0.15">
      <c r="A36" s="22"/>
      <c r="B36" s="35"/>
      <c r="C36" s="1145" t="s">
        <v>533</v>
      </c>
      <c r="D36" s="1146"/>
      <c r="E36" s="1147"/>
      <c r="F36" s="36">
        <v>0.08</v>
      </c>
      <c r="G36" s="37">
        <v>1.04</v>
      </c>
      <c r="H36" s="37">
        <v>0.97</v>
      </c>
      <c r="I36" s="37">
        <v>0.6</v>
      </c>
      <c r="J36" s="38">
        <v>1.1100000000000001</v>
      </c>
      <c r="K36" s="22"/>
      <c r="L36" s="22"/>
      <c r="M36" s="22"/>
      <c r="N36" s="22"/>
      <c r="O36" s="22"/>
      <c r="P36" s="22"/>
    </row>
    <row r="37" spans="1:16" ht="39" customHeight="1" x14ac:dyDescent="0.15">
      <c r="A37" s="22"/>
      <c r="B37" s="35"/>
      <c r="C37" s="1145" t="s">
        <v>534</v>
      </c>
      <c r="D37" s="1146"/>
      <c r="E37" s="1147"/>
      <c r="F37" s="36">
        <v>1.58</v>
      </c>
      <c r="G37" s="37">
        <v>1.44</v>
      </c>
      <c r="H37" s="37">
        <v>1.28</v>
      </c>
      <c r="I37" s="37">
        <v>1.39</v>
      </c>
      <c r="J37" s="38">
        <v>1.03</v>
      </c>
      <c r="K37" s="22"/>
      <c r="L37" s="22"/>
      <c r="M37" s="22"/>
      <c r="N37" s="22"/>
      <c r="O37" s="22"/>
      <c r="P37" s="22"/>
    </row>
    <row r="38" spans="1:16" ht="39" customHeight="1" x14ac:dyDescent="0.15">
      <c r="A38" s="22"/>
      <c r="B38" s="35"/>
      <c r="C38" s="1145" t="s">
        <v>535</v>
      </c>
      <c r="D38" s="1146"/>
      <c r="E38" s="1147"/>
      <c r="F38" s="36" t="s">
        <v>487</v>
      </c>
      <c r="G38" s="37" t="s">
        <v>487</v>
      </c>
      <c r="H38" s="37" t="s">
        <v>487</v>
      </c>
      <c r="I38" s="37" t="s">
        <v>487</v>
      </c>
      <c r="J38" s="38">
        <v>0.83</v>
      </c>
      <c r="K38" s="22"/>
      <c r="L38" s="22"/>
      <c r="M38" s="22"/>
      <c r="N38" s="22"/>
      <c r="O38" s="22"/>
      <c r="P38" s="22"/>
    </row>
    <row r="39" spans="1:16" ht="39" customHeight="1" x14ac:dyDescent="0.15">
      <c r="A39" s="22"/>
      <c r="B39" s="35"/>
      <c r="C39" s="1145" t="s">
        <v>536</v>
      </c>
      <c r="D39" s="1146"/>
      <c r="E39" s="1147"/>
      <c r="F39" s="36">
        <v>0.01</v>
      </c>
      <c r="G39" s="37">
        <v>0</v>
      </c>
      <c r="H39" s="37">
        <v>0.08</v>
      </c>
      <c r="I39" s="37">
        <v>0.08</v>
      </c>
      <c r="J39" s="38">
        <v>0.11</v>
      </c>
      <c r="K39" s="22"/>
      <c r="L39" s="22"/>
      <c r="M39" s="22"/>
      <c r="N39" s="22"/>
      <c r="O39" s="22"/>
      <c r="P39" s="22"/>
    </row>
    <row r="40" spans="1:16" ht="39" customHeight="1" x14ac:dyDescent="0.15">
      <c r="A40" s="22"/>
      <c r="B40" s="35"/>
      <c r="C40" s="1145" t="s">
        <v>537</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539</v>
      </c>
      <c r="D43" s="1149"/>
      <c r="E43" s="1150"/>
      <c r="F43" s="41">
        <v>0.09</v>
      </c>
      <c r="G43" s="42">
        <v>0.16</v>
      </c>
      <c r="H43" s="42">
        <v>0.04</v>
      </c>
      <c r="I43" s="42">
        <v>0.39</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LaSB34/aNqySKiAI7sCbGbx8ikyAWwTPihiBOr4Re3bu/maVV9ZGPzoXuQUb8vVDLpfs7/5dmvE6/h4XqZskg==" saltValue="e7fdRL5S+wbLRVR62VWt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B43" zoomScale="70" zoomScaleNormal="70" zoomScaleSheetLayoutView="55" workbookViewId="0">
      <selection activeCell="D60" sqref="D60:J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442</v>
      </c>
      <c r="L45" s="60">
        <v>457</v>
      </c>
      <c r="M45" s="60">
        <v>459</v>
      </c>
      <c r="N45" s="60">
        <v>422</v>
      </c>
      <c r="O45" s="61">
        <v>395</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56</v>
      </c>
      <c r="L48" s="64">
        <v>54</v>
      </c>
      <c r="M48" s="64">
        <v>51</v>
      </c>
      <c r="N48" s="64">
        <v>46</v>
      </c>
      <c r="O48" s="65">
        <v>27</v>
      </c>
      <c r="P48" s="48"/>
      <c r="Q48" s="48"/>
      <c r="R48" s="48"/>
      <c r="S48" s="48"/>
      <c r="T48" s="48"/>
      <c r="U48" s="48"/>
    </row>
    <row r="49" spans="1:21" ht="30.75" customHeight="1" x14ac:dyDescent="0.15">
      <c r="A49" s="48"/>
      <c r="B49" s="1178"/>
      <c r="C49" s="1179"/>
      <c r="D49" s="62"/>
      <c r="E49" s="1155" t="s">
        <v>14</v>
      </c>
      <c r="F49" s="1155"/>
      <c r="G49" s="1155"/>
      <c r="H49" s="1155"/>
      <c r="I49" s="1155"/>
      <c r="J49" s="1156"/>
      <c r="K49" s="63">
        <v>3</v>
      </c>
      <c r="L49" s="64">
        <v>4</v>
      </c>
      <c r="M49" s="64">
        <v>11</v>
      </c>
      <c r="N49" s="64">
        <v>10</v>
      </c>
      <c r="O49" s="65">
        <v>8</v>
      </c>
      <c r="P49" s="48"/>
      <c r="Q49" s="48"/>
      <c r="R49" s="48"/>
      <c r="S49" s="48"/>
      <c r="T49" s="48"/>
      <c r="U49" s="48"/>
    </row>
    <row r="50" spans="1:21" ht="30.75" customHeight="1" x14ac:dyDescent="0.15">
      <c r="A50" s="48"/>
      <c r="B50" s="1178"/>
      <c r="C50" s="1179"/>
      <c r="D50" s="62"/>
      <c r="E50" s="1155" t="s">
        <v>15</v>
      </c>
      <c r="F50" s="1155"/>
      <c r="G50" s="1155"/>
      <c r="H50" s="1155"/>
      <c r="I50" s="1155"/>
      <c r="J50" s="1156"/>
      <c r="K50" s="63">
        <v>2</v>
      </c>
      <c r="L50" s="64">
        <v>4</v>
      </c>
      <c r="M50" s="64">
        <v>2</v>
      </c>
      <c r="N50" s="64">
        <v>2</v>
      </c>
      <c r="O50" s="65">
        <v>2</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t="s">
        <v>487</v>
      </c>
      <c r="M51" s="64" t="s">
        <v>487</v>
      </c>
      <c r="N51" s="64" t="s">
        <v>487</v>
      </c>
      <c r="O51" s="65">
        <v>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305</v>
      </c>
      <c r="L52" s="64">
        <v>315</v>
      </c>
      <c r="M52" s="64">
        <v>289</v>
      </c>
      <c r="N52" s="64">
        <v>272</v>
      </c>
      <c r="O52" s="65">
        <v>250</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198</v>
      </c>
      <c r="L53" s="69">
        <v>204</v>
      </c>
      <c r="M53" s="69">
        <v>234</v>
      </c>
      <c r="N53" s="69">
        <v>208</v>
      </c>
      <c r="O53" s="70">
        <v>182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FWNBgDJaDv/bAd+kuz5dCjaT7sJ3qmZ5EQUFtqunCAPuURu2Ptl0ZH7NFJvtMsvHat5dGWDs9ProyWwRD7yWQ==" saltValue="MzAzZAOV8o2xPeaLCDMWa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B26" zoomScale="70" zoomScaleNormal="70" zoomScaleSheetLayoutView="100" workbookViewId="0">
      <selection activeCell="H60" sqref="H60"/>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s="96" customFormat="1" ht="15" customHeight="1" x14ac:dyDescent="0.15"/>
    <row r="13" s="96" customFormat="1" ht="15" customHeight="1" x14ac:dyDescent="0.15"/>
    <row r="14" s="96" customFormat="1" ht="15" customHeight="1" x14ac:dyDescent="0.15"/>
    <row r="15" s="96" customFormat="1" ht="15" customHeight="1" x14ac:dyDescent="0.15"/>
    <row r="16" s="96" customFormat="1" ht="15" customHeight="1" x14ac:dyDescent="0.15"/>
    <row r="17" s="96" customFormat="1" ht="15" customHeight="1" x14ac:dyDescent="0.15"/>
    <row r="18" s="96" customFormat="1" ht="15" customHeight="1" x14ac:dyDescent="0.15"/>
    <row r="19" s="96" customFormat="1" ht="15" customHeight="1" x14ac:dyDescent="0.15"/>
    <row r="20" s="96" customFormat="1" ht="15" customHeight="1" x14ac:dyDescent="0.15"/>
    <row r="21" s="96" customFormat="1" ht="15" customHeight="1" x14ac:dyDescent="0.15"/>
    <row r="22" s="96" customFormat="1" ht="15" customHeight="1" x14ac:dyDescent="0.15"/>
    <row r="23" s="96" customFormat="1" ht="15" customHeight="1" x14ac:dyDescent="0.15"/>
    <row r="24" s="96" customFormat="1" ht="15" customHeight="1" x14ac:dyDescent="0.15"/>
    <row r="25" s="96" customFormat="1" ht="15" customHeight="1" x14ac:dyDescent="0.15"/>
    <row r="26" s="96" customFormat="1" ht="15" customHeight="1" x14ac:dyDescent="0.15"/>
    <row r="27" s="96" customFormat="1" ht="15" customHeight="1" x14ac:dyDescent="0.15"/>
    <row r="28" s="96" customFormat="1" ht="15" customHeight="1" x14ac:dyDescent="0.15"/>
    <row r="29" s="96" customFormat="1" ht="15" customHeight="1" x14ac:dyDescent="0.15"/>
    <row r="30" s="96" customFormat="1" ht="15" customHeight="1" x14ac:dyDescent="0.15"/>
    <row r="31" s="96" customFormat="1" ht="15" customHeight="1" x14ac:dyDescent="0.15"/>
    <row r="32" s="96"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4218</v>
      </c>
      <c r="J41" s="344">
        <v>4024</v>
      </c>
      <c r="K41" s="344">
        <v>3852</v>
      </c>
      <c r="L41" s="344">
        <v>3543</v>
      </c>
      <c r="M41" s="345">
        <v>3267</v>
      </c>
    </row>
    <row r="42" spans="2:13" ht="27.75" customHeight="1" x14ac:dyDescent="0.15">
      <c r="B42" s="1186"/>
      <c r="C42" s="1187"/>
      <c r="D42" s="106"/>
      <c r="E42" s="1190" t="s">
        <v>32</v>
      </c>
      <c r="F42" s="1190"/>
      <c r="G42" s="1190"/>
      <c r="H42" s="1191"/>
      <c r="I42" s="346" t="s">
        <v>487</v>
      </c>
      <c r="J42" s="347">
        <v>19</v>
      </c>
      <c r="K42" s="347">
        <v>17</v>
      </c>
      <c r="L42" s="347">
        <v>26</v>
      </c>
      <c r="M42" s="348">
        <v>24</v>
      </c>
    </row>
    <row r="43" spans="2:13" ht="27.75" customHeight="1" x14ac:dyDescent="0.15">
      <c r="B43" s="1186"/>
      <c r="C43" s="1187"/>
      <c r="D43" s="106"/>
      <c r="E43" s="1190" t="s">
        <v>33</v>
      </c>
      <c r="F43" s="1190"/>
      <c r="G43" s="1190"/>
      <c r="H43" s="1191"/>
      <c r="I43" s="346">
        <v>341</v>
      </c>
      <c r="J43" s="347">
        <v>263</v>
      </c>
      <c r="K43" s="347">
        <v>239</v>
      </c>
      <c r="L43" s="347">
        <v>204</v>
      </c>
      <c r="M43" s="348">
        <v>156</v>
      </c>
    </row>
    <row r="44" spans="2:13" ht="27.75" customHeight="1" x14ac:dyDescent="0.15">
      <c r="B44" s="1186"/>
      <c r="C44" s="1187"/>
      <c r="D44" s="106"/>
      <c r="E44" s="1190" t="s">
        <v>34</v>
      </c>
      <c r="F44" s="1190"/>
      <c r="G44" s="1190"/>
      <c r="H44" s="1191"/>
      <c r="I44" s="346">
        <v>17</v>
      </c>
      <c r="J44" s="347">
        <v>15</v>
      </c>
      <c r="K44" s="347">
        <v>-8</v>
      </c>
      <c r="L44" s="347">
        <v>-17</v>
      </c>
      <c r="M44" s="348">
        <v>-16</v>
      </c>
    </row>
    <row r="45" spans="2:13" ht="27.75" customHeight="1" x14ac:dyDescent="0.15">
      <c r="B45" s="1186"/>
      <c r="C45" s="1187"/>
      <c r="D45" s="106"/>
      <c r="E45" s="1190" t="s">
        <v>35</v>
      </c>
      <c r="F45" s="1190"/>
      <c r="G45" s="1190"/>
      <c r="H45" s="1191"/>
      <c r="I45" s="346">
        <v>18</v>
      </c>
      <c r="J45" s="347">
        <v>38</v>
      </c>
      <c r="K45" s="347">
        <v>84</v>
      </c>
      <c r="L45" s="347">
        <v>103</v>
      </c>
      <c r="M45" s="348">
        <v>127</v>
      </c>
    </row>
    <row r="46" spans="2:13" ht="27.75" customHeight="1" x14ac:dyDescent="0.15">
      <c r="B46" s="1186"/>
      <c r="C46" s="1187"/>
      <c r="D46" s="107"/>
      <c r="E46" s="1190" t="s">
        <v>36</v>
      </c>
      <c r="F46" s="1190"/>
      <c r="G46" s="1190"/>
      <c r="H46" s="1191"/>
      <c r="I46" s="346" t="s">
        <v>487</v>
      </c>
      <c r="J46" s="347" t="s">
        <v>487</v>
      </c>
      <c r="K46" s="347" t="s">
        <v>487</v>
      </c>
      <c r="L46" s="347" t="s">
        <v>487</v>
      </c>
      <c r="M46" s="348" t="s">
        <v>487</v>
      </c>
    </row>
    <row r="47" spans="2:13" ht="27.75" customHeight="1" x14ac:dyDescent="0.15">
      <c r="B47" s="1186"/>
      <c r="C47" s="1187"/>
      <c r="D47" s="108"/>
      <c r="E47" s="1200" t="s">
        <v>37</v>
      </c>
      <c r="F47" s="1201"/>
      <c r="G47" s="1201"/>
      <c r="H47" s="1202"/>
      <c r="I47" s="346" t="s">
        <v>487</v>
      </c>
      <c r="J47" s="347" t="s">
        <v>487</v>
      </c>
      <c r="K47" s="347" t="s">
        <v>487</v>
      </c>
      <c r="L47" s="347" t="s">
        <v>487</v>
      </c>
      <c r="M47" s="348" t="s">
        <v>487</v>
      </c>
    </row>
    <row r="48" spans="2:13" ht="27.75" customHeight="1" x14ac:dyDescent="0.15">
      <c r="B48" s="1186"/>
      <c r="C48" s="1187"/>
      <c r="D48" s="106"/>
      <c r="E48" s="1190" t="s">
        <v>38</v>
      </c>
      <c r="F48" s="1190"/>
      <c r="G48" s="1190"/>
      <c r="H48" s="1191"/>
      <c r="I48" s="346" t="s">
        <v>487</v>
      </c>
      <c r="J48" s="347" t="s">
        <v>487</v>
      </c>
      <c r="K48" s="347" t="s">
        <v>487</v>
      </c>
      <c r="L48" s="347" t="s">
        <v>487</v>
      </c>
      <c r="M48" s="348" t="s">
        <v>487</v>
      </c>
    </row>
    <row r="49" spans="2:13" ht="27.75" customHeight="1" x14ac:dyDescent="0.15">
      <c r="B49" s="1188"/>
      <c r="C49" s="1189"/>
      <c r="D49" s="106"/>
      <c r="E49" s="1190" t="s">
        <v>39</v>
      </c>
      <c r="F49" s="1190"/>
      <c r="G49" s="1190"/>
      <c r="H49" s="1191"/>
      <c r="I49" s="346" t="s">
        <v>487</v>
      </c>
      <c r="J49" s="347" t="s">
        <v>487</v>
      </c>
      <c r="K49" s="347" t="s">
        <v>487</v>
      </c>
      <c r="L49" s="347" t="s">
        <v>487</v>
      </c>
      <c r="M49" s="348" t="s">
        <v>487</v>
      </c>
    </row>
    <row r="50" spans="2:13" ht="27.75" customHeight="1" x14ac:dyDescent="0.15">
      <c r="B50" s="1184" t="s">
        <v>40</v>
      </c>
      <c r="C50" s="1185"/>
      <c r="D50" s="109"/>
      <c r="E50" s="1190" t="s">
        <v>41</v>
      </c>
      <c r="F50" s="1190"/>
      <c r="G50" s="1190"/>
      <c r="H50" s="1191"/>
      <c r="I50" s="346">
        <v>2081</v>
      </c>
      <c r="J50" s="347">
        <v>2317</v>
      </c>
      <c r="K50" s="347">
        <v>2553</v>
      </c>
      <c r="L50" s="347">
        <v>2776</v>
      </c>
      <c r="M50" s="348">
        <v>2561</v>
      </c>
    </row>
    <row r="51" spans="2:13" ht="27.75" customHeight="1" x14ac:dyDescent="0.15">
      <c r="B51" s="1186"/>
      <c r="C51" s="1187"/>
      <c r="D51" s="106"/>
      <c r="E51" s="1190" t="s">
        <v>42</v>
      </c>
      <c r="F51" s="1190"/>
      <c r="G51" s="1190"/>
      <c r="H51" s="1191"/>
      <c r="I51" s="346">
        <v>2</v>
      </c>
      <c r="J51" s="347">
        <v>52</v>
      </c>
      <c r="K51" s="347">
        <v>121</v>
      </c>
      <c r="L51" s="347">
        <v>193</v>
      </c>
      <c r="M51" s="348">
        <v>206</v>
      </c>
    </row>
    <row r="52" spans="2:13" ht="27.75" customHeight="1" x14ac:dyDescent="0.15">
      <c r="B52" s="1188"/>
      <c r="C52" s="1189"/>
      <c r="D52" s="106"/>
      <c r="E52" s="1190" t="s">
        <v>43</v>
      </c>
      <c r="F52" s="1190"/>
      <c r="G52" s="1190"/>
      <c r="H52" s="1191"/>
      <c r="I52" s="346">
        <v>2862</v>
      </c>
      <c r="J52" s="347">
        <v>2681</v>
      </c>
      <c r="K52" s="347">
        <v>2606</v>
      </c>
      <c r="L52" s="347">
        <v>2396</v>
      </c>
      <c r="M52" s="348">
        <v>2673</v>
      </c>
    </row>
    <row r="53" spans="2:13" ht="27.75" customHeight="1" thickBot="1" x14ac:dyDescent="0.2">
      <c r="B53" s="1192" t="s">
        <v>19</v>
      </c>
      <c r="C53" s="1193"/>
      <c r="D53" s="110"/>
      <c r="E53" s="1194" t="s">
        <v>44</v>
      </c>
      <c r="F53" s="1194"/>
      <c r="G53" s="1194"/>
      <c r="H53" s="1195"/>
      <c r="I53" s="349">
        <v>-350</v>
      </c>
      <c r="J53" s="350">
        <v>-691</v>
      </c>
      <c r="K53" s="350">
        <v>-1096</v>
      </c>
      <c r="L53" s="350">
        <v>-1505</v>
      </c>
      <c r="M53" s="351">
        <v>-1884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Oz8CdRU2xeVquKRehvYe1z+9Dlqqr5GNlwu1XWT0v9pBVpQ+6ZL7cjna0EZQgYq9HrE79irxWCCkCoblLtYtQ==" saltValue="dSNONdd7aOnjMyaCfsyVS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election activeCell="H60" sqref="H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1049</v>
      </c>
      <c r="G55" s="352">
        <v>1139</v>
      </c>
      <c r="H55" s="353">
        <v>1149</v>
      </c>
    </row>
    <row r="56" spans="2:8" ht="52.5" customHeight="1" x14ac:dyDescent="0.15">
      <c r="B56" s="122"/>
      <c r="C56" s="1213" t="s">
        <v>47</v>
      </c>
      <c r="D56" s="1213"/>
      <c r="E56" s="1214"/>
      <c r="F56" s="354">
        <v>150</v>
      </c>
      <c r="G56" s="354">
        <v>162</v>
      </c>
      <c r="H56" s="355">
        <v>173</v>
      </c>
    </row>
    <row r="57" spans="2:8" ht="53.25" customHeight="1" x14ac:dyDescent="0.15">
      <c r="B57" s="122"/>
      <c r="C57" s="1215" t="s">
        <v>48</v>
      </c>
      <c r="D57" s="1215"/>
      <c r="E57" s="1216"/>
      <c r="F57" s="356">
        <v>1144</v>
      </c>
      <c r="G57" s="356">
        <v>1201</v>
      </c>
      <c r="H57" s="357">
        <v>1247</v>
      </c>
    </row>
    <row r="58" spans="2:8" ht="45.75" customHeight="1" x14ac:dyDescent="0.15">
      <c r="B58" s="123"/>
      <c r="C58" s="1203" t="s">
        <v>555</v>
      </c>
      <c r="D58" s="1204"/>
      <c r="E58" s="1205"/>
      <c r="F58" s="358">
        <v>719</v>
      </c>
      <c r="G58" s="358">
        <v>719</v>
      </c>
      <c r="H58" s="359">
        <v>719</v>
      </c>
    </row>
    <row r="59" spans="2:8" ht="45.75" customHeight="1" x14ac:dyDescent="0.15">
      <c r="B59" s="123"/>
      <c r="C59" s="1203" t="s">
        <v>556</v>
      </c>
      <c r="D59" s="1204"/>
      <c r="E59" s="1205"/>
      <c r="F59" s="358">
        <v>158</v>
      </c>
      <c r="G59" s="358">
        <v>158</v>
      </c>
      <c r="H59" s="359">
        <v>158</v>
      </c>
    </row>
    <row r="60" spans="2:8" ht="45.75" customHeight="1" x14ac:dyDescent="0.15">
      <c r="B60" s="123"/>
      <c r="C60" s="1203" t="s">
        <v>557</v>
      </c>
      <c r="D60" s="1204"/>
      <c r="E60" s="1205"/>
      <c r="F60" s="358">
        <v>98</v>
      </c>
      <c r="G60" s="358">
        <v>109</v>
      </c>
      <c r="H60" s="359">
        <v>129</v>
      </c>
    </row>
    <row r="61" spans="2:8" ht="45.75" customHeight="1" x14ac:dyDescent="0.15">
      <c r="B61" s="123"/>
      <c r="C61" s="1203" t="s">
        <v>558</v>
      </c>
      <c r="D61" s="1204"/>
      <c r="E61" s="1205"/>
      <c r="F61" s="358">
        <v>50</v>
      </c>
      <c r="G61" s="358">
        <v>90</v>
      </c>
      <c r="H61" s="359">
        <v>120</v>
      </c>
    </row>
    <row r="62" spans="2:8" ht="45.75" customHeight="1" thickBot="1" x14ac:dyDescent="0.2">
      <c r="B62" s="124"/>
      <c r="C62" s="1206" t="s">
        <v>559</v>
      </c>
      <c r="D62" s="1207"/>
      <c r="E62" s="1208"/>
      <c r="F62" s="360">
        <v>74</v>
      </c>
      <c r="G62" s="360">
        <v>84</v>
      </c>
      <c r="H62" s="361">
        <v>84</v>
      </c>
    </row>
    <row r="63" spans="2:8" ht="52.5" customHeight="1" thickBot="1" x14ac:dyDescent="0.2">
      <c r="B63" s="125"/>
      <c r="C63" s="1209" t="s">
        <v>49</v>
      </c>
      <c r="D63" s="1209"/>
      <c r="E63" s="1210"/>
      <c r="F63" s="362">
        <v>2343</v>
      </c>
      <c r="G63" s="362">
        <v>2503</v>
      </c>
      <c r="H63" s="363">
        <v>2569</v>
      </c>
    </row>
    <row r="64" spans="2:8" x14ac:dyDescent="0.15"/>
  </sheetData>
  <sheetProtection algorithmName="SHA-512" hashValue="FVbvx5Lg2q1PniJB9OVXvOn32G93UWQiXKCrXe8zL6VHaXj80aCUfIxIWY0rEaufToP6Qr3EvYQcUM2HpFtqnQ==" saltValue="KZx2q58sOSbXSXyb7KqZ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56250</v>
      </c>
      <c r="E3" s="144"/>
      <c r="F3" s="145">
        <v>126525</v>
      </c>
      <c r="G3" s="146"/>
      <c r="H3" s="147"/>
    </row>
    <row r="4" spans="1:8" x14ac:dyDescent="0.15">
      <c r="A4" s="148"/>
      <c r="B4" s="149"/>
      <c r="C4" s="150"/>
      <c r="D4" s="151">
        <v>28901</v>
      </c>
      <c r="E4" s="152"/>
      <c r="F4" s="153">
        <v>67052</v>
      </c>
      <c r="G4" s="154"/>
      <c r="H4" s="155"/>
    </row>
    <row r="5" spans="1:8" x14ac:dyDescent="0.15">
      <c r="A5" s="136" t="s">
        <v>519</v>
      </c>
      <c r="B5" s="141"/>
      <c r="C5" s="142"/>
      <c r="D5" s="143">
        <v>55949</v>
      </c>
      <c r="E5" s="144"/>
      <c r="F5" s="145">
        <v>122054</v>
      </c>
      <c r="G5" s="146"/>
      <c r="H5" s="147"/>
    </row>
    <row r="6" spans="1:8" x14ac:dyDescent="0.15">
      <c r="A6" s="148"/>
      <c r="B6" s="149"/>
      <c r="C6" s="150"/>
      <c r="D6" s="151">
        <v>34994</v>
      </c>
      <c r="E6" s="152"/>
      <c r="F6" s="153">
        <v>68298</v>
      </c>
      <c r="G6" s="154"/>
      <c r="H6" s="155"/>
    </row>
    <row r="7" spans="1:8" x14ac:dyDescent="0.15">
      <c r="A7" s="136" t="s">
        <v>520</v>
      </c>
      <c r="B7" s="141"/>
      <c r="C7" s="142"/>
      <c r="D7" s="143">
        <v>52038</v>
      </c>
      <c r="E7" s="144"/>
      <c r="F7" s="145">
        <v>111644</v>
      </c>
      <c r="G7" s="146"/>
      <c r="H7" s="147"/>
    </row>
    <row r="8" spans="1:8" x14ac:dyDescent="0.15">
      <c r="A8" s="148"/>
      <c r="B8" s="149"/>
      <c r="C8" s="150"/>
      <c r="D8" s="151">
        <v>25695</v>
      </c>
      <c r="E8" s="152"/>
      <c r="F8" s="153">
        <v>66606</v>
      </c>
      <c r="G8" s="154"/>
      <c r="H8" s="155"/>
    </row>
    <row r="9" spans="1:8" x14ac:dyDescent="0.15">
      <c r="A9" s="136" t="s">
        <v>521</v>
      </c>
      <c r="B9" s="141"/>
      <c r="C9" s="142"/>
      <c r="D9" s="143">
        <v>39950</v>
      </c>
      <c r="E9" s="144"/>
      <c r="F9" s="145">
        <v>127917</v>
      </c>
      <c r="G9" s="146"/>
      <c r="H9" s="147"/>
    </row>
    <row r="10" spans="1:8" x14ac:dyDescent="0.15">
      <c r="A10" s="148"/>
      <c r="B10" s="149"/>
      <c r="C10" s="150"/>
      <c r="D10" s="151">
        <v>17441</v>
      </c>
      <c r="E10" s="152"/>
      <c r="F10" s="153">
        <v>69746</v>
      </c>
      <c r="G10" s="154"/>
      <c r="H10" s="155"/>
    </row>
    <row r="11" spans="1:8" x14ac:dyDescent="0.15">
      <c r="A11" s="136" t="s">
        <v>522</v>
      </c>
      <c r="B11" s="141"/>
      <c r="C11" s="142"/>
      <c r="D11" s="143">
        <v>59331</v>
      </c>
      <c r="E11" s="144"/>
      <c r="F11" s="145">
        <v>135931</v>
      </c>
      <c r="G11" s="146"/>
      <c r="H11" s="147"/>
    </row>
    <row r="12" spans="1:8" x14ac:dyDescent="0.15">
      <c r="A12" s="148"/>
      <c r="B12" s="149"/>
      <c r="C12" s="156"/>
      <c r="D12" s="151">
        <v>29636</v>
      </c>
      <c r="E12" s="152"/>
      <c r="F12" s="153">
        <v>75320</v>
      </c>
      <c r="G12" s="154"/>
      <c r="H12" s="155"/>
    </row>
    <row r="13" spans="1:8" x14ac:dyDescent="0.15">
      <c r="A13" s="136"/>
      <c r="B13" s="141"/>
      <c r="C13" s="157"/>
      <c r="D13" s="158">
        <v>52704</v>
      </c>
      <c r="E13" s="159"/>
      <c r="F13" s="160">
        <v>124814</v>
      </c>
      <c r="G13" s="161"/>
      <c r="H13" s="147"/>
    </row>
    <row r="14" spans="1:8" x14ac:dyDescent="0.15">
      <c r="A14" s="148"/>
      <c r="B14" s="149"/>
      <c r="C14" s="150"/>
      <c r="D14" s="151">
        <v>27333</v>
      </c>
      <c r="E14" s="152"/>
      <c r="F14" s="153">
        <v>69404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10.44</v>
      </c>
      <c r="C19" s="162">
        <f>ROUND(VALUE(SUBSTITUTE(実質収支比率等に係る経年分析!G$48,"▲","-")),2)</f>
        <v>15.36</v>
      </c>
      <c r="D19" s="162">
        <f>ROUND(VALUE(SUBSTITUTE(実質収支比率等に係る経年分析!H$48,"▲","-")),2)</f>
        <v>15.02</v>
      </c>
      <c r="E19" s="162">
        <f>ROUND(VALUE(SUBSTITUTE(実質収支比率等に係る経年分析!I$48,"▲","-")),2)</f>
        <v>12.21</v>
      </c>
      <c r="F19" s="162">
        <f>ROUND(VALUE(SUBSTITUTE(実質収支比率等に係る経年分析!J$48,"▲","-")),2)</f>
        <v>10.53</v>
      </c>
    </row>
    <row r="20" spans="1:11" x14ac:dyDescent="0.15">
      <c r="A20" s="162" t="s">
        <v>53</v>
      </c>
      <c r="B20" s="162">
        <f>ROUND(VALUE(SUBSTITUTE(実質収支比率等に係る経年分析!F$47,"▲","-")),2)</f>
        <v>27.16</v>
      </c>
      <c r="C20" s="162">
        <f>ROUND(VALUE(SUBSTITUTE(実質収支比率等に係る経年分析!G$47,"▲","-")),2)</f>
        <v>28.45</v>
      </c>
      <c r="D20" s="162">
        <f>ROUND(VALUE(SUBSTITUTE(実質収支比率等に係る経年分析!H$47,"▲","-")),2)</f>
        <v>33.380000000000003</v>
      </c>
      <c r="E20" s="162">
        <f>ROUND(VALUE(SUBSTITUTE(実質収支比率等に係る経年分析!I$47,"▲","-")),2)</f>
        <v>35.69</v>
      </c>
      <c r="F20" s="162">
        <f>ROUND(VALUE(SUBSTITUTE(実質収支比率等に係る経年分析!J$47,"▲","-")),2)</f>
        <v>34.71</v>
      </c>
    </row>
    <row r="21" spans="1:11" x14ac:dyDescent="0.15">
      <c r="A21" s="162" t="s">
        <v>54</v>
      </c>
      <c r="B21" s="162">
        <f>IF(ISNUMBER(VALUE(SUBSTITUTE(実質収支比率等に係る経年分析!F$49,"▲","-"))),ROUND(VALUE(SUBSTITUTE(実質収支比率等に係る経年分析!F$49,"▲","-")),2),NA())</f>
        <v>4.03</v>
      </c>
      <c r="C21" s="162">
        <f>IF(ISNUMBER(VALUE(SUBSTITUTE(実質収支比率等に係る経年分析!G$49,"▲","-"))),ROUND(VALUE(SUBSTITUTE(実質収支比率等に係る経年分析!G$49,"▲","-")),2),NA())</f>
        <v>8.33</v>
      </c>
      <c r="D21" s="162">
        <f>IF(ISNUMBER(VALUE(SUBSTITUTE(実質収支比率等に係る経年分析!H$49,"▲","-"))),ROUND(VALUE(SUBSTITUTE(実質収支比率等に係る経年分析!H$49,"▲","-")),2),NA())</f>
        <v>2.87</v>
      </c>
      <c r="E21" s="162">
        <f>IF(ISNUMBER(VALUE(SUBSTITUTE(実質収支比率等に係る経年分析!I$49,"▲","-"))),ROUND(VALUE(SUBSTITUTE(実質収支比率等に係る経年分析!I$49,"▲","-")),2),NA())</f>
        <v>0.25</v>
      </c>
      <c r="F21" s="162">
        <f>IF(ISNUMBER(VALUE(SUBSTITUTE(実質収支比率等に係る経年分析!J$49,"▲","-"))),ROUND(VALUE(SUBSTITUTE(実質収支比率等に係る経年分析!J$49,"▲","-")),2),NA())</f>
        <v>-0.94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0.04</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0.39</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土地取得特別会計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0.11</v>
      </c>
    </row>
    <row r="32" spans="1:11" x14ac:dyDescent="0.15">
      <c r="A32" s="163" t="str">
        <f>IF(連結実質赤字比率に係る赤字・黒字の構成分析!C$38="",NA(),連結実質赤字比率に係る赤字・黒字の構成分析!C$38)</f>
        <v>農業集落排水事業会計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0.83</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1.58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1.44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1.28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1.39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1.03</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0.08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1.04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0.97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1.1100000000000001</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10.23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9.73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10.11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10.29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9.8000000000000007</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10.43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15.36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15.01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12.21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10.52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305</v>
      </c>
      <c r="E42" s="164"/>
      <c r="F42" s="164"/>
      <c r="G42" s="164">
        <f>'実質公債費比率（分子）の構造'!L$52</f>
        <v>315</v>
      </c>
      <c r="H42" s="164"/>
      <c r="I42" s="164"/>
      <c r="J42" s="164">
        <f>'実質公債費比率（分子）の構造'!M$52</f>
        <v>289</v>
      </c>
      <c r="K42" s="164"/>
      <c r="L42" s="164"/>
      <c r="M42" s="164">
        <f>'実質公債費比率（分子）の構造'!N$52</f>
        <v>272</v>
      </c>
      <c r="N42" s="164"/>
      <c r="O42" s="164"/>
      <c r="P42" s="164">
        <f>'実質公債費比率（分子）の構造'!O$52</f>
        <v>250</v>
      </c>
    </row>
    <row r="43" spans="1:16" x14ac:dyDescent="0.15">
      <c r="A43" s="164" t="s">
        <v>16</v>
      </c>
      <c r="B43" s="164">
        <f>'実質公債費比率（分子）の構造'!K$51</f>
        <v>0</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f>'実質公債費比率（分子）の構造'!O$51</f>
        <v>0</v>
      </c>
      <c r="O43" s="164"/>
      <c r="P43" s="164"/>
    </row>
    <row r="44" spans="1:16" x14ac:dyDescent="0.15">
      <c r="A44" s="164" t="s">
        <v>62</v>
      </c>
      <c r="B44" s="164">
        <f>'実質公債費比率（分子）の構造'!K$50</f>
        <v>2</v>
      </c>
      <c r="C44" s="164"/>
      <c r="D44" s="164"/>
      <c r="E44" s="164">
        <f>'実質公債費比率（分子）の構造'!L$50</f>
        <v>4</v>
      </c>
      <c r="F44" s="164"/>
      <c r="G44" s="164"/>
      <c r="H44" s="164">
        <f>'実質公債費比率（分子）の構造'!M$50</f>
        <v>2</v>
      </c>
      <c r="I44" s="164"/>
      <c r="J44" s="164"/>
      <c r="K44" s="164">
        <f>'実質公債費比率（分子）の構造'!N$50</f>
        <v>2</v>
      </c>
      <c r="L44" s="164"/>
      <c r="M44" s="164"/>
      <c r="N44" s="164">
        <f>'実質公債費比率（分子）の構造'!O$50</f>
        <v>2</v>
      </c>
      <c r="O44" s="164"/>
      <c r="P44" s="164"/>
    </row>
    <row r="45" spans="1:16" x14ac:dyDescent="0.15">
      <c r="A45" s="164" t="s">
        <v>63</v>
      </c>
      <c r="B45" s="164">
        <f>'実質公債費比率（分子）の構造'!K$49</f>
        <v>3</v>
      </c>
      <c r="C45" s="164"/>
      <c r="D45" s="164"/>
      <c r="E45" s="164">
        <f>'実質公債費比率（分子）の構造'!L$49</f>
        <v>4</v>
      </c>
      <c r="F45" s="164"/>
      <c r="G45" s="164"/>
      <c r="H45" s="164">
        <f>'実質公債費比率（分子）の構造'!M$49</f>
        <v>11</v>
      </c>
      <c r="I45" s="164"/>
      <c r="J45" s="164"/>
      <c r="K45" s="164">
        <f>'実質公債費比率（分子）の構造'!N$49</f>
        <v>10</v>
      </c>
      <c r="L45" s="164"/>
      <c r="M45" s="164"/>
      <c r="N45" s="164">
        <f>'実質公債費比率（分子）の構造'!O$49</f>
        <v>8</v>
      </c>
      <c r="O45" s="164"/>
      <c r="P45" s="164"/>
    </row>
    <row r="46" spans="1:16" x14ac:dyDescent="0.15">
      <c r="A46" s="164" t="s">
        <v>64</v>
      </c>
      <c r="B46" s="164">
        <f>'実質公債費比率（分子）の構造'!K$48</f>
        <v>56</v>
      </c>
      <c r="C46" s="164"/>
      <c r="D46" s="164"/>
      <c r="E46" s="164">
        <f>'実質公債費比率（分子）の構造'!L$48</f>
        <v>54</v>
      </c>
      <c r="F46" s="164"/>
      <c r="G46" s="164"/>
      <c r="H46" s="164">
        <f>'実質公債費比率（分子）の構造'!M$48</f>
        <v>51</v>
      </c>
      <c r="I46" s="164"/>
      <c r="J46" s="164"/>
      <c r="K46" s="164">
        <f>'実質公債費比率（分子）の構造'!N$48</f>
        <v>46</v>
      </c>
      <c r="L46" s="164"/>
      <c r="M46" s="164"/>
      <c r="N46" s="164">
        <f>'実質公債費比率（分子）の構造'!O$48</f>
        <v>27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442</v>
      </c>
      <c r="C49" s="164"/>
      <c r="D49" s="164"/>
      <c r="E49" s="164">
        <f>'実質公債費比率（分子）の構造'!L$45</f>
        <v>457</v>
      </c>
      <c r="F49" s="164"/>
      <c r="G49" s="164"/>
      <c r="H49" s="164">
        <f>'実質公債費比率（分子）の構造'!M$45</f>
        <v>459</v>
      </c>
      <c r="I49" s="164"/>
      <c r="J49" s="164"/>
      <c r="K49" s="164">
        <f>'実質公債費比率（分子）の構造'!N$45</f>
        <v>422</v>
      </c>
      <c r="L49" s="164"/>
      <c r="M49" s="164"/>
      <c r="N49" s="164">
        <f>'実質公債費比率（分子）の構造'!O$45</f>
        <v>395</v>
      </c>
      <c r="O49" s="164"/>
      <c r="P49" s="164"/>
    </row>
    <row r="50" spans="1:16" x14ac:dyDescent="0.15">
      <c r="A50" s="164" t="s">
        <v>67</v>
      </c>
      <c r="B50" s="164" t="e">
        <f>NA()</f>
        <v>#N/A</v>
      </c>
      <c r="C50" s="164">
        <f>IF(ISNUMBER('実質公債費比率（分子）の構造'!K$53),'実質公債費比率（分子）の構造'!K$53,NA())</f>
        <v>198</v>
      </c>
      <c r="D50" s="164" t="e">
        <f>NA()</f>
        <v>#N/A</v>
      </c>
      <c r="E50" s="164" t="e">
        <f>NA()</f>
        <v>#N/A</v>
      </c>
      <c r="F50" s="164">
        <f>IF(ISNUMBER('実質公債費比率（分子）の構造'!L$53),'実質公債費比率（分子）の構造'!L$53,NA())</f>
        <v>204</v>
      </c>
      <c r="G50" s="164" t="e">
        <f>NA()</f>
        <v>#N/A</v>
      </c>
      <c r="H50" s="164" t="e">
        <f>NA()</f>
        <v>#N/A</v>
      </c>
      <c r="I50" s="164">
        <f>IF(ISNUMBER('実質公債費比率（分子）の構造'!M$53),'実質公債費比率（分子）の構造'!M$53,NA())</f>
        <v>234</v>
      </c>
      <c r="J50" s="164" t="e">
        <f>NA()</f>
        <v>#N/A</v>
      </c>
      <c r="K50" s="164" t="e">
        <f>NA()</f>
        <v>#N/A</v>
      </c>
      <c r="L50" s="164">
        <f>IF(ISNUMBER('実質公債費比率（分子）の構造'!N$53),'実質公債費比率（分子）の構造'!N$53,NA())</f>
        <v>208</v>
      </c>
      <c r="M50" s="164" t="e">
        <f>NA()</f>
        <v>#N/A</v>
      </c>
      <c r="N50" s="164" t="e">
        <f>NA()</f>
        <v>#N/A</v>
      </c>
      <c r="O50" s="164">
        <f>IF(ISNUMBER('実質公債費比率（分子）の構造'!O$53),'実質公債費比率（分子）の構造'!O$53,NA())</f>
        <v>182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2862</v>
      </c>
      <c r="E56" s="163"/>
      <c r="F56" s="163"/>
      <c r="G56" s="163">
        <f>'将来負担比率（分子）の構造'!J$52</f>
        <v>2681</v>
      </c>
      <c r="H56" s="163"/>
      <c r="I56" s="163"/>
      <c r="J56" s="163">
        <f>'将来負担比率（分子）の構造'!K$52</f>
        <v>2606</v>
      </c>
      <c r="K56" s="163"/>
      <c r="L56" s="163"/>
      <c r="M56" s="163">
        <f>'将来負担比率（分子）の構造'!L$52</f>
        <v>2396</v>
      </c>
      <c r="N56" s="163"/>
      <c r="O56" s="163"/>
      <c r="P56" s="163">
        <f>'将来負担比率（分子）の構造'!M$52</f>
        <v>2673</v>
      </c>
    </row>
    <row r="57" spans="1:16" x14ac:dyDescent="0.15">
      <c r="A57" s="163" t="s">
        <v>42</v>
      </c>
      <c r="B57" s="163"/>
      <c r="C57" s="163"/>
      <c r="D57" s="163">
        <f>'将来負担比率（分子）の構造'!I$51</f>
        <v>2</v>
      </c>
      <c r="E57" s="163"/>
      <c r="F57" s="163"/>
      <c r="G57" s="163">
        <f>'将来負担比率（分子）の構造'!J$51</f>
        <v>52</v>
      </c>
      <c r="H57" s="163"/>
      <c r="I57" s="163"/>
      <c r="J57" s="163">
        <f>'将来負担比率（分子）の構造'!K$51</f>
        <v>121</v>
      </c>
      <c r="K57" s="163"/>
      <c r="L57" s="163"/>
      <c r="M57" s="163">
        <f>'将来負担比率（分子）の構造'!L$51</f>
        <v>193</v>
      </c>
      <c r="N57" s="163"/>
      <c r="O57" s="163"/>
      <c r="P57" s="163">
        <f>'将来負担比率（分子）の構造'!M$51</f>
        <v>206</v>
      </c>
    </row>
    <row r="58" spans="1:16" x14ac:dyDescent="0.15">
      <c r="A58" s="163" t="s">
        <v>41</v>
      </c>
      <c r="B58" s="163"/>
      <c r="C58" s="163"/>
      <c r="D58" s="163">
        <f>'将来負担比率（分子）の構造'!I$50</f>
        <v>2081</v>
      </c>
      <c r="E58" s="163"/>
      <c r="F58" s="163"/>
      <c r="G58" s="163">
        <f>'将来負担比率（分子）の構造'!J$50</f>
        <v>2317</v>
      </c>
      <c r="H58" s="163"/>
      <c r="I58" s="163"/>
      <c r="J58" s="163">
        <f>'将来負担比率（分子）の構造'!K$50</f>
        <v>2553</v>
      </c>
      <c r="K58" s="163"/>
      <c r="L58" s="163"/>
      <c r="M58" s="163">
        <f>'将来負担比率（分子）の構造'!L$50</f>
        <v>2776</v>
      </c>
      <c r="N58" s="163"/>
      <c r="O58" s="163"/>
      <c r="P58" s="163">
        <f>'将来負担比率（分子）の構造'!M$50</f>
        <v>2561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18</v>
      </c>
      <c r="C62" s="163"/>
      <c r="D62" s="163"/>
      <c r="E62" s="163">
        <f>'将来負担比率（分子）の構造'!J$45</f>
        <v>38</v>
      </c>
      <c r="F62" s="163"/>
      <c r="G62" s="163"/>
      <c r="H62" s="163">
        <f>'将来負担比率（分子）の構造'!K$45</f>
        <v>84</v>
      </c>
      <c r="I62" s="163"/>
      <c r="J62" s="163"/>
      <c r="K62" s="163">
        <f>'将来負担比率（分子）の構造'!L$45</f>
        <v>103</v>
      </c>
      <c r="L62" s="163"/>
      <c r="M62" s="163"/>
      <c r="N62" s="163">
        <f>'将来負担比率（分子）の構造'!M$45</f>
        <v>127</v>
      </c>
      <c r="O62" s="163"/>
      <c r="P62" s="163"/>
    </row>
    <row r="63" spans="1:16" x14ac:dyDescent="0.15">
      <c r="A63" s="163" t="s">
        <v>34</v>
      </c>
      <c r="B63" s="163">
        <f>'将来負担比率（分子）の構造'!I$44</f>
        <v>17</v>
      </c>
      <c r="C63" s="163"/>
      <c r="D63" s="163"/>
      <c r="E63" s="163">
        <f>'将来負担比率（分子）の構造'!J$44</f>
        <v>15</v>
      </c>
      <c r="F63" s="163"/>
      <c r="G63" s="163"/>
      <c r="H63" s="163">
        <f>'将来負担比率（分子）の構造'!K$44</f>
        <v>-8</v>
      </c>
      <c r="I63" s="163"/>
      <c r="J63" s="163"/>
      <c r="K63" s="163">
        <f>'将来負担比率（分子）の構造'!L$44</f>
        <v>-17</v>
      </c>
      <c r="L63" s="163"/>
      <c r="M63" s="163"/>
      <c r="N63" s="163">
        <f>'将来負担比率（分子）の構造'!M$44</f>
        <v>-16</v>
      </c>
      <c r="O63" s="163"/>
      <c r="P63" s="163"/>
    </row>
    <row r="64" spans="1:16" x14ac:dyDescent="0.15">
      <c r="A64" s="163" t="s">
        <v>33</v>
      </c>
      <c r="B64" s="163">
        <f>'将来負担比率（分子）の構造'!I$43</f>
        <v>341</v>
      </c>
      <c r="C64" s="163"/>
      <c r="D64" s="163"/>
      <c r="E64" s="163">
        <f>'将来負担比率（分子）の構造'!J$43</f>
        <v>263</v>
      </c>
      <c r="F64" s="163"/>
      <c r="G64" s="163"/>
      <c r="H64" s="163">
        <f>'将来負担比率（分子）の構造'!K$43</f>
        <v>239</v>
      </c>
      <c r="I64" s="163"/>
      <c r="J64" s="163"/>
      <c r="K64" s="163">
        <f>'将来負担比率（分子）の構造'!L$43</f>
        <v>204</v>
      </c>
      <c r="L64" s="163"/>
      <c r="M64" s="163"/>
      <c r="N64" s="163">
        <f>'将来負担比率（分子）の構造'!M$43</f>
        <v>156</v>
      </c>
      <c r="O64" s="163"/>
      <c r="P64" s="163"/>
    </row>
    <row r="65" spans="1:16" x14ac:dyDescent="0.15">
      <c r="A65" s="163" t="s">
        <v>32</v>
      </c>
      <c r="B65" s="163" t="str">
        <f>'将来負担比率（分子）の構造'!I$42</f>
        <v>-</v>
      </c>
      <c r="C65" s="163"/>
      <c r="D65" s="163"/>
      <c r="E65" s="163">
        <f>'将来負担比率（分子）の構造'!J$42</f>
        <v>19</v>
      </c>
      <c r="F65" s="163"/>
      <c r="G65" s="163"/>
      <c r="H65" s="163">
        <f>'将来負担比率（分子）の構造'!K$42</f>
        <v>17</v>
      </c>
      <c r="I65" s="163"/>
      <c r="J65" s="163"/>
      <c r="K65" s="163">
        <f>'将来負担比率（分子）の構造'!L$42</f>
        <v>26</v>
      </c>
      <c r="L65" s="163"/>
      <c r="M65" s="163"/>
      <c r="N65" s="163">
        <f>'将来負担比率（分子）の構造'!M$42</f>
        <v>24</v>
      </c>
      <c r="O65" s="163"/>
      <c r="P65" s="163"/>
    </row>
    <row r="66" spans="1:16" x14ac:dyDescent="0.15">
      <c r="A66" s="163" t="s">
        <v>31</v>
      </c>
      <c r="B66" s="163">
        <f>'将来負担比率（分子）の構造'!I$41</f>
        <v>4218</v>
      </c>
      <c r="C66" s="163"/>
      <c r="D66" s="163"/>
      <c r="E66" s="163">
        <f>'将来負担比率（分子）の構造'!J$41</f>
        <v>4024</v>
      </c>
      <c r="F66" s="163"/>
      <c r="G66" s="163"/>
      <c r="H66" s="163">
        <f>'将来負担比率（分子）の構造'!K$41</f>
        <v>3852</v>
      </c>
      <c r="I66" s="163"/>
      <c r="J66" s="163"/>
      <c r="K66" s="163">
        <f>'将来負担比率（分子）の構造'!L$41</f>
        <v>3543</v>
      </c>
      <c r="L66" s="163"/>
      <c r="M66" s="163"/>
      <c r="N66" s="163">
        <f>'将来負担比率（分子）の構造'!M$41</f>
        <v>3267</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1049</v>
      </c>
      <c r="C72" s="167">
        <f>基金残高に係る経年分析!G55</f>
        <v>1139</v>
      </c>
      <c r="D72" s="167">
        <f>基金残高に係る経年分析!H55</f>
        <v>1149</v>
      </c>
    </row>
    <row r="73" spans="1:16" x14ac:dyDescent="0.15">
      <c r="A73" s="166" t="s">
        <v>74</v>
      </c>
      <c r="B73" s="167">
        <f>基金残高に係る経年分析!F56</f>
        <v>150</v>
      </c>
      <c r="C73" s="167">
        <f>基金残高に係る経年分析!G56</f>
        <v>162</v>
      </c>
      <c r="D73" s="167">
        <f>基金残高に係る経年分析!H56</f>
        <v>173</v>
      </c>
    </row>
    <row r="74" spans="1:16" x14ac:dyDescent="0.15">
      <c r="A74" s="166" t="s">
        <v>75</v>
      </c>
      <c r="B74" s="167">
        <f>基金残高に係る経年分析!F57</f>
        <v>1144</v>
      </c>
      <c r="C74" s="167">
        <f>基金残高に係る経年分析!G57</f>
        <v>1201</v>
      </c>
      <c r="D74" s="167">
        <f>基金残高に係る経年分析!H57</f>
        <v>1247</v>
      </c>
    </row>
  </sheetData>
  <sheetProtection algorithmName="SHA-512" hashValue="G1OmRUH1YOoYsggXCbU/cc6I61aVtp3CZk7jONbbVtFwkaF7HWWr/klxgMzwomfPKKPPmvQoryEQIZAtRmy38g==" saltValue="EO0Q7UfUDuiM5fBwZC42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4" workbookViewId="0">
      <selection activeCell="H60" sqref="H60"/>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8" t="s">
        <v>202</v>
      </c>
      <c r="DI1" s="719"/>
      <c r="DJ1" s="719"/>
      <c r="DK1" s="719"/>
      <c r="DL1" s="719"/>
      <c r="DM1" s="719"/>
      <c r="DN1" s="720"/>
      <c r="DO1" s="202"/>
      <c r="DP1" s="718" t="s">
        <v>203</v>
      </c>
      <c r="DQ1" s="719"/>
      <c r="DR1" s="719"/>
      <c r="DS1" s="719"/>
      <c r="DT1" s="719"/>
      <c r="DU1" s="719"/>
      <c r="DV1" s="719"/>
      <c r="DW1" s="719"/>
      <c r="DX1" s="719"/>
      <c r="DY1" s="719"/>
      <c r="DZ1" s="719"/>
      <c r="EA1" s="719"/>
      <c r="EB1" s="719"/>
      <c r="EC1" s="720"/>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15" t="s">
        <v>211</v>
      </c>
      <c r="AQ4" s="715"/>
      <c r="AR4" s="715"/>
      <c r="AS4" s="715"/>
      <c r="AT4" s="715"/>
      <c r="AU4" s="715"/>
      <c r="AV4" s="715"/>
      <c r="AW4" s="715"/>
      <c r="AX4" s="715"/>
      <c r="AY4" s="715"/>
      <c r="AZ4" s="715"/>
      <c r="BA4" s="715"/>
      <c r="BB4" s="715"/>
      <c r="BC4" s="715"/>
      <c r="BD4" s="715"/>
      <c r="BE4" s="715"/>
      <c r="BF4" s="715"/>
      <c r="BG4" s="715" t="s">
        <v>212</v>
      </c>
      <c r="BH4" s="715"/>
      <c r="BI4" s="715"/>
      <c r="BJ4" s="715"/>
      <c r="BK4" s="715"/>
      <c r="BL4" s="715"/>
      <c r="BM4" s="715"/>
      <c r="BN4" s="715"/>
      <c r="BO4" s="715" t="s">
        <v>209</v>
      </c>
      <c r="BP4" s="715"/>
      <c r="BQ4" s="715"/>
      <c r="BR4" s="715"/>
      <c r="BS4" s="715" t="s">
        <v>213</v>
      </c>
      <c r="BT4" s="715"/>
      <c r="BU4" s="715"/>
      <c r="BV4" s="715"/>
      <c r="BW4" s="715"/>
      <c r="BX4" s="715"/>
      <c r="BY4" s="715"/>
      <c r="BZ4" s="715"/>
      <c r="CA4" s="715"/>
      <c r="CB4" s="715"/>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1031391</v>
      </c>
      <c r="S5" s="674"/>
      <c r="T5" s="674"/>
      <c r="U5" s="674"/>
      <c r="V5" s="674"/>
      <c r="W5" s="674"/>
      <c r="X5" s="674"/>
      <c r="Y5" s="702"/>
      <c r="Z5" s="716">
        <v>18.100000000000001</v>
      </c>
      <c r="AA5" s="716"/>
      <c r="AB5" s="716"/>
      <c r="AC5" s="716"/>
      <c r="AD5" s="717">
        <v>1031391</v>
      </c>
      <c r="AE5" s="717"/>
      <c r="AF5" s="717"/>
      <c r="AG5" s="717"/>
      <c r="AH5" s="717"/>
      <c r="AI5" s="717"/>
      <c r="AJ5" s="717"/>
      <c r="AK5" s="717"/>
      <c r="AL5" s="703">
        <v>30.7</v>
      </c>
      <c r="AM5" s="686"/>
      <c r="AN5" s="686"/>
      <c r="AO5" s="704"/>
      <c r="AP5" s="676" t="s">
        <v>216</v>
      </c>
      <c r="AQ5" s="677"/>
      <c r="AR5" s="677"/>
      <c r="AS5" s="677"/>
      <c r="AT5" s="677"/>
      <c r="AU5" s="677"/>
      <c r="AV5" s="677"/>
      <c r="AW5" s="677"/>
      <c r="AX5" s="677"/>
      <c r="AY5" s="677"/>
      <c r="AZ5" s="677"/>
      <c r="BA5" s="677"/>
      <c r="BB5" s="677"/>
      <c r="BC5" s="677"/>
      <c r="BD5" s="677"/>
      <c r="BE5" s="677"/>
      <c r="BF5" s="678"/>
      <c r="BG5" s="621">
        <v>1019197</v>
      </c>
      <c r="BH5" s="622"/>
      <c r="BI5" s="622"/>
      <c r="BJ5" s="622"/>
      <c r="BK5" s="622"/>
      <c r="BL5" s="622"/>
      <c r="BM5" s="622"/>
      <c r="BN5" s="623"/>
      <c r="BO5" s="663">
        <v>98.8</v>
      </c>
      <c r="BP5" s="663"/>
      <c r="BQ5" s="663"/>
      <c r="BR5" s="663"/>
      <c r="BS5" s="664" t="s">
        <v>122</v>
      </c>
      <c r="BT5" s="664"/>
      <c r="BU5" s="664"/>
      <c r="BV5" s="664"/>
      <c r="BW5" s="664"/>
      <c r="BX5" s="664"/>
      <c r="BY5" s="664"/>
      <c r="BZ5" s="664"/>
      <c r="CA5" s="664"/>
      <c r="CB5" s="698"/>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18" t="s">
        <v>220</v>
      </c>
      <c r="C6" s="619"/>
      <c r="D6" s="619"/>
      <c r="E6" s="619"/>
      <c r="F6" s="619"/>
      <c r="G6" s="619"/>
      <c r="H6" s="619"/>
      <c r="I6" s="619"/>
      <c r="J6" s="619"/>
      <c r="K6" s="619"/>
      <c r="L6" s="619"/>
      <c r="M6" s="619"/>
      <c r="N6" s="619"/>
      <c r="O6" s="619"/>
      <c r="P6" s="619"/>
      <c r="Q6" s="620"/>
      <c r="R6" s="621">
        <v>75543</v>
      </c>
      <c r="S6" s="622"/>
      <c r="T6" s="622"/>
      <c r="U6" s="622"/>
      <c r="V6" s="622"/>
      <c r="W6" s="622"/>
      <c r="X6" s="622"/>
      <c r="Y6" s="623"/>
      <c r="Z6" s="663">
        <v>1.3</v>
      </c>
      <c r="AA6" s="663"/>
      <c r="AB6" s="663"/>
      <c r="AC6" s="663"/>
      <c r="AD6" s="664">
        <v>75543</v>
      </c>
      <c r="AE6" s="664"/>
      <c r="AF6" s="664"/>
      <c r="AG6" s="664"/>
      <c r="AH6" s="664"/>
      <c r="AI6" s="664"/>
      <c r="AJ6" s="664"/>
      <c r="AK6" s="664"/>
      <c r="AL6" s="624">
        <v>2.2000000000000002</v>
      </c>
      <c r="AM6" s="625"/>
      <c r="AN6" s="625"/>
      <c r="AO6" s="665"/>
      <c r="AP6" s="618" t="s">
        <v>221</v>
      </c>
      <c r="AQ6" s="619"/>
      <c r="AR6" s="619"/>
      <c r="AS6" s="619"/>
      <c r="AT6" s="619"/>
      <c r="AU6" s="619"/>
      <c r="AV6" s="619"/>
      <c r="AW6" s="619"/>
      <c r="AX6" s="619"/>
      <c r="AY6" s="619"/>
      <c r="AZ6" s="619"/>
      <c r="BA6" s="619"/>
      <c r="BB6" s="619"/>
      <c r="BC6" s="619"/>
      <c r="BD6" s="619"/>
      <c r="BE6" s="619"/>
      <c r="BF6" s="620"/>
      <c r="BG6" s="621">
        <v>1019197</v>
      </c>
      <c r="BH6" s="622"/>
      <c r="BI6" s="622"/>
      <c r="BJ6" s="622"/>
      <c r="BK6" s="622"/>
      <c r="BL6" s="622"/>
      <c r="BM6" s="622"/>
      <c r="BN6" s="623"/>
      <c r="BO6" s="663">
        <v>98.8</v>
      </c>
      <c r="BP6" s="663"/>
      <c r="BQ6" s="663"/>
      <c r="BR6" s="663"/>
      <c r="BS6" s="664" t="s">
        <v>122</v>
      </c>
      <c r="BT6" s="664"/>
      <c r="BU6" s="664"/>
      <c r="BV6" s="664"/>
      <c r="BW6" s="664"/>
      <c r="BX6" s="664"/>
      <c r="BY6" s="664"/>
      <c r="BZ6" s="664"/>
      <c r="CA6" s="664"/>
      <c r="CB6" s="698"/>
      <c r="CD6" s="676" t="s">
        <v>222</v>
      </c>
      <c r="CE6" s="677"/>
      <c r="CF6" s="677"/>
      <c r="CG6" s="677"/>
      <c r="CH6" s="677"/>
      <c r="CI6" s="677"/>
      <c r="CJ6" s="677"/>
      <c r="CK6" s="677"/>
      <c r="CL6" s="677"/>
      <c r="CM6" s="677"/>
      <c r="CN6" s="677"/>
      <c r="CO6" s="677"/>
      <c r="CP6" s="677"/>
      <c r="CQ6" s="678"/>
      <c r="CR6" s="621">
        <v>72840</v>
      </c>
      <c r="CS6" s="622"/>
      <c r="CT6" s="622"/>
      <c r="CU6" s="622"/>
      <c r="CV6" s="622"/>
      <c r="CW6" s="622"/>
      <c r="CX6" s="622"/>
      <c r="CY6" s="623"/>
      <c r="CZ6" s="703">
        <v>1.4</v>
      </c>
      <c r="DA6" s="686"/>
      <c r="DB6" s="686"/>
      <c r="DC6" s="705"/>
      <c r="DD6" s="627" t="s">
        <v>122</v>
      </c>
      <c r="DE6" s="622"/>
      <c r="DF6" s="622"/>
      <c r="DG6" s="622"/>
      <c r="DH6" s="622"/>
      <c r="DI6" s="622"/>
      <c r="DJ6" s="622"/>
      <c r="DK6" s="622"/>
      <c r="DL6" s="622"/>
      <c r="DM6" s="622"/>
      <c r="DN6" s="622"/>
      <c r="DO6" s="622"/>
      <c r="DP6" s="623"/>
      <c r="DQ6" s="627">
        <v>72840</v>
      </c>
      <c r="DR6" s="622"/>
      <c r="DS6" s="622"/>
      <c r="DT6" s="622"/>
      <c r="DU6" s="622"/>
      <c r="DV6" s="622"/>
      <c r="DW6" s="622"/>
      <c r="DX6" s="622"/>
      <c r="DY6" s="622"/>
      <c r="DZ6" s="622"/>
      <c r="EA6" s="622"/>
      <c r="EB6" s="622"/>
      <c r="EC6" s="662"/>
    </row>
    <row r="7" spans="2:143" ht="11.25" customHeight="1" x14ac:dyDescent="0.15">
      <c r="B7" s="618" t="s">
        <v>223</v>
      </c>
      <c r="C7" s="619"/>
      <c r="D7" s="619"/>
      <c r="E7" s="619"/>
      <c r="F7" s="619"/>
      <c r="G7" s="619"/>
      <c r="H7" s="619"/>
      <c r="I7" s="619"/>
      <c r="J7" s="619"/>
      <c r="K7" s="619"/>
      <c r="L7" s="619"/>
      <c r="M7" s="619"/>
      <c r="N7" s="619"/>
      <c r="O7" s="619"/>
      <c r="P7" s="619"/>
      <c r="Q7" s="620"/>
      <c r="R7" s="621">
        <v>357</v>
      </c>
      <c r="S7" s="622"/>
      <c r="T7" s="622"/>
      <c r="U7" s="622"/>
      <c r="V7" s="622"/>
      <c r="W7" s="622"/>
      <c r="X7" s="622"/>
      <c r="Y7" s="623"/>
      <c r="Z7" s="663">
        <v>0</v>
      </c>
      <c r="AA7" s="663"/>
      <c r="AB7" s="663"/>
      <c r="AC7" s="663"/>
      <c r="AD7" s="664">
        <v>357</v>
      </c>
      <c r="AE7" s="664"/>
      <c r="AF7" s="664"/>
      <c r="AG7" s="664"/>
      <c r="AH7" s="664"/>
      <c r="AI7" s="664"/>
      <c r="AJ7" s="664"/>
      <c r="AK7" s="664"/>
      <c r="AL7" s="624">
        <v>0</v>
      </c>
      <c r="AM7" s="625"/>
      <c r="AN7" s="625"/>
      <c r="AO7" s="665"/>
      <c r="AP7" s="618" t="s">
        <v>224</v>
      </c>
      <c r="AQ7" s="619"/>
      <c r="AR7" s="619"/>
      <c r="AS7" s="619"/>
      <c r="AT7" s="619"/>
      <c r="AU7" s="619"/>
      <c r="AV7" s="619"/>
      <c r="AW7" s="619"/>
      <c r="AX7" s="619"/>
      <c r="AY7" s="619"/>
      <c r="AZ7" s="619"/>
      <c r="BA7" s="619"/>
      <c r="BB7" s="619"/>
      <c r="BC7" s="619"/>
      <c r="BD7" s="619"/>
      <c r="BE7" s="619"/>
      <c r="BF7" s="620"/>
      <c r="BG7" s="621">
        <v>372627</v>
      </c>
      <c r="BH7" s="622"/>
      <c r="BI7" s="622"/>
      <c r="BJ7" s="622"/>
      <c r="BK7" s="622"/>
      <c r="BL7" s="622"/>
      <c r="BM7" s="622"/>
      <c r="BN7" s="623"/>
      <c r="BO7" s="663">
        <v>36.1</v>
      </c>
      <c r="BP7" s="663"/>
      <c r="BQ7" s="663"/>
      <c r="BR7" s="663"/>
      <c r="BS7" s="664" t="s">
        <v>122</v>
      </c>
      <c r="BT7" s="664"/>
      <c r="BU7" s="664"/>
      <c r="BV7" s="664"/>
      <c r="BW7" s="664"/>
      <c r="BX7" s="664"/>
      <c r="BY7" s="664"/>
      <c r="BZ7" s="664"/>
      <c r="CA7" s="664"/>
      <c r="CB7" s="698"/>
      <c r="CD7" s="618" t="s">
        <v>225</v>
      </c>
      <c r="CE7" s="619"/>
      <c r="CF7" s="619"/>
      <c r="CG7" s="619"/>
      <c r="CH7" s="619"/>
      <c r="CI7" s="619"/>
      <c r="CJ7" s="619"/>
      <c r="CK7" s="619"/>
      <c r="CL7" s="619"/>
      <c r="CM7" s="619"/>
      <c r="CN7" s="619"/>
      <c r="CO7" s="619"/>
      <c r="CP7" s="619"/>
      <c r="CQ7" s="620"/>
      <c r="CR7" s="621">
        <v>945547</v>
      </c>
      <c r="CS7" s="622"/>
      <c r="CT7" s="622"/>
      <c r="CU7" s="622"/>
      <c r="CV7" s="622"/>
      <c r="CW7" s="622"/>
      <c r="CX7" s="622"/>
      <c r="CY7" s="623"/>
      <c r="CZ7" s="663">
        <v>17.899999999999999</v>
      </c>
      <c r="DA7" s="663"/>
      <c r="DB7" s="663"/>
      <c r="DC7" s="663"/>
      <c r="DD7" s="627">
        <v>20872</v>
      </c>
      <c r="DE7" s="622"/>
      <c r="DF7" s="622"/>
      <c r="DG7" s="622"/>
      <c r="DH7" s="622"/>
      <c r="DI7" s="622"/>
      <c r="DJ7" s="622"/>
      <c r="DK7" s="622"/>
      <c r="DL7" s="622"/>
      <c r="DM7" s="622"/>
      <c r="DN7" s="622"/>
      <c r="DO7" s="622"/>
      <c r="DP7" s="623"/>
      <c r="DQ7" s="627">
        <v>876323</v>
      </c>
      <c r="DR7" s="622"/>
      <c r="DS7" s="622"/>
      <c r="DT7" s="622"/>
      <c r="DU7" s="622"/>
      <c r="DV7" s="622"/>
      <c r="DW7" s="622"/>
      <c r="DX7" s="622"/>
      <c r="DY7" s="622"/>
      <c r="DZ7" s="622"/>
      <c r="EA7" s="622"/>
      <c r="EB7" s="622"/>
      <c r="EC7" s="662"/>
    </row>
    <row r="8" spans="2:143" ht="11.25" customHeight="1" x14ac:dyDescent="0.15">
      <c r="B8" s="618" t="s">
        <v>226</v>
      </c>
      <c r="C8" s="619"/>
      <c r="D8" s="619"/>
      <c r="E8" s="619"/>
      <c r="F8" s="619"/>
      <c r="G8" s="619"/>
      <c r="H8" s="619"/>
      <c r="I8" s="619"/>
      <c r="J8" s="619"/>
      <c r="K8" s="619"/>
      <c r="L8" s="619"/>
      <c r="M8" s="619"/>
      <c r="N8" s="619"/>
      <c r="O8" s="619"/>
      <c r="P8" s="619"/>
      <c r="Q8" s="620"/>
      <c r="R8" s="621">
        <v>5689</v>
      </c>
      <c r="S8" s="622"/>
      <c r="T8" s="622"/>
      <c r="U8" s="622"/>
      <c r="V8" s="622"/>
      <c r="W8" s="622"/>
      <c r="X8" s="622"/>
      <c r="Y8" s="623"/>
      <c r="Z8" s="663">
        <v>0.1</v>
      </c>
      <c r="AA8" s="663"/>
      <c r="AB8" s="663"/>
      <c r="AC8" s="663"/>
      <c r="AD8" s="664">
        <v>5689</v>
      </c>
      <c r="AE8" s="664"/>
      <c r="AF8" s="664"/>
      <c r="AG8" s="664"/>
      <c r="AH8" s="664"/>
      <c r="AI8" s="664"/>
      <c r="AJ8" s="664"/>
      <c r="AK8" s="664"/>
      <c r="AL8" s="624">
        <v>0.2</v>
      </c>
      <c r="AM8" s="625"/>
      <c r="AN8" s="625"/>
      <c r="AO8" s="665"/>
      <c r="AP8" s="618" t="s">
        <v>227</v>
      </c>
      <c r="AQ8" s="619"/>
      <c r="AR8" s="619"/>
      <c r="AS8" s="619"/>
      <c r="AT8" s="619"/>
      <c r="AU8" s="619"/>
      <c r="AV8" s="619"/>
      <c r="AW8" s="619"/>
      <c r="AX8" s="619"/>
      <c r="AY8" s="619"/>
      <c r="AZ8" s="619"/>
      <c r="BA8" s="619"/>
      <c r="BB8" s="619"/>
      <c r="BC8" s="619"/>
      <c r="BD8" s="619"/>
      <c r="BE8" s="619"/>
      <c r="BF8" s="620"/>
      <c r="BG8" s="621">
        <v>13757</v>
      </c>
      <c r="BH8" s="622"/>
      <c r="BI8" s="622"/>
      <c r="BJ8" s="622"/>
      <c r="BK8" s="622"/>
      <c r="BL8" s="622"/>
      <c r="BM8" s="622"/>
      <c r="BN8" s="623"/>
      <c r="BO8" s="663">
        <v>1.3</v>
      </c>
      <c r="BP8" s="663"/>
      <c r="BQ8" s="663"/>
      <c r="BR8" s="663"/>
      <c r="BS8" s="664" t="s">
        <v>122</v>
      </c>
      <c r="BT8" s="664"/>
      <c r="BU8" s="664"/>
      <c r="BV8" s="664"/>
      <c r="BW8" s="664"/>
      <c r="BX8" s="664"/>
      <c r="BY8" s="664"/>
      <c r="BZ8" s="664"/>
      <c r="CA8" s="664"/>
      <c r="CB8" s="698"/>
      <c r="CD8" s="618" t="s">
        <v>228</v>
      </c>
      <c r="CE8" s="619"/>
      <c r="CF8" s="619"/>
      <c r="CG8" s="619"/>
      <c r="CH8" s="619"/>
      <c r="CI8" s="619"/>
      <c r="CJ8" s="619"/>
      <c r="CK8" s="619"/>
      <c r="CL8" s="619"/>
      <c r="CM8" s="619"/>
      <c r="CN8" s="619"/>
      <c r="CO8" s="619"/>
      <c r="CP8" s="619"/>
      <c r="CQ8" s="620"/>
      <c r="CR8" s="621">
        <v>1373098</v>
      </c>
      <c r="CS8" s="622"/>
      <c r="CT8" s="622"/>
      <c r="CU8" s="622"/>
      <c r="CV8" s="622"/>
      <c r="CW8" s="622"/>
      <c r="CX8" s="622"/>
      <c r="CY8" s="623"/>
      <c r="CZ8" s="663">
        <v>26.1</v>
      </c>
      <c r="DA8" s="663"/>
      <c r="DB8" s="663"/>
      <c r="DC8" s="663"/>
      <c r="DD8" s="627">
        <v>3063</v>
      </c>
      <c r="DE8" s="622"/>
      <c r="DF8" s="622"/>
      <c r="DG8" s="622"/>
      <c r="DH8" s="622"/>
      <c r="DI8" s="622"/>
      <c r="DJ8" s="622"/>
      <c r="DK8" s="622"/>
      <c r="DL8" s="622"/>
      <c r="DM8" s="622"/>
      <c r="DN8" s="622"/>
      <c r="DO8" s="622"/>
      <c r="DP8" s="623"/>
      <c r="DQ8" s="627">
        <v>713206</v>
      </c>
      <c r="DR8" s="622"/>
      <c r="DS8" s="622"/>
      <c r="DT8" s="622"/>
      <c r="DU8" s="622"/>
      <c r="DV8" s="622"/>
      <c r="DW8" s="622"/>
      <c r="DX8" s="622"/>
      <c r="DY8" s="622"/>
      <c r="DZ8" s="622"/>
      <c r="EA8" s="622"/>
      <c r="EB8" s="622"/>
      <c r="EC8" s="662"/>
    </row>
    <row r="9" spans="2:143" ht="11.25" customHeight="1" x14ac:dyDescent="0.15">
      <c r="B9" s="618" t="s">
        <v>229</v>
      </c>
      <c r="C9" s="619"/>
      <c r="D9" s="619"/>
      <c r="E9" s="619"/>
      <c r="F9" s="619"/>
      <c r="G9" s="619"/>
      <c r="H9" s="619"/>
      <c r="I9" s="619"/>
      <c r="J9" s="619"/>
      <c r="K9" s="619"/>
      <c r="L9" s="619"/>
      <c r="M9" s="619"/>
      <c r="N9" s="619"/>
      <c r="O9" s="619"/>
      <c r="P9" s="619"/>
      <c r="Q9" s="620"/>
      <c r="R9" s="621">
        <v>7347</v>
      </c>
      <c r="S9" s="622"/>
      <c r="T9" s="622"/>
      <c r="U9" s="622"/>
      <c r="V9" s="622"/>
      <c r="W9" s="622"/>
      <c r="X9" s="622"/>
      <c r="Y9" s="623"/>
      <c r="Z9" s="663">
        <v>0.1</v>
      </c>
      <c r="AA9" s="663"/>
      <c r="AB9" s="663"/>
      <c r="AC9" s="663"/>
      <c r="AD9" s="664">
        <v>7347</v>
      </c>
      <c r="AE9" s="664"/>
      <c r="AF9" s="664"/>
      <c r="AG9" s="664"/>
      <c r="AH9" s="664"/>
      <c r="AI9" s="664"/>
      <c r="AJ9" s="664"/>
      <c r="AK9" s="664"/>
      <c r="AL9" s="624">
        <v>0.2</v>
      </c>
      <c r="AM9" s="625"/>
      <c r="AN9" s="625"/>
      <c r="AO9" s="665"/>
      <c r="AP9" s="618" t="s">
        <v>230</v>
      </c>
      <c r="AQ9" s="619"/>
      <c r="AR9" s="619"/>
      <c r="AS9" s="619"/>
      <c r="AT9" s="619"/>
      <c r="AU9" s="619"/>
      <c r="AV9" s="619"/>
      <c r="AW9" s="619"/>
      <c r="AX9" s="619"/>
      <c r="AY9" s="619"/>
      <c r="AZ9" s="619"/>
      <c r="BA9" s="619"/>
      <c r="BB9" s="619"/>
      <c r="BC9" s="619"/>
      <c r="BD9" s="619"/>
      <c r="BE9" s="619"/>
      <c r="BF9" s="620"/>
      <c r="BG9" s="621">
        <v>323794</v>
      </c>
      <c r="BH9" s="622"/>
      <c r="BI9" s="622"/>
      <c r="BJ9" s="622"/>
      <c r="BK9" s="622"/>
      <c r="BL9" s="622"/>
      <c r="BM9" s="622"/>
      <c r="BN9" s="623"/>
      <c r="BO9" s="663">
        <v>31.4</v>
      </c>
      <c r="BP9" s="663"/>
      <c r="BQ9" s="663"/>
      <c r="BR9" s="663"/>
      <c r="BS9" s="664" t="s">
        <v>122</v>
      </c>
      <c r="BT9" s="664"/>
      <c r="BU9" s="664"/>
      <c r="BV9" s="664"/>
      <c r="BW9" s="664"/>
      <c r="BX9" s="664"/>
      <c r="BY9" s="664"/>
      <c r="BZ9" s="664"/>
      <c r="CA9" s="664"/>
      <c r="CB9" s="698"/>
      <c r="CD9" s="618" t="s">
        <v>231</v>
      </c>
      <c r="CE9" s="619"/>
      <c r="CF9" s="619"/>
      <c r="CG9" s="619"/>
      <c r="CH9" s="619"/>
      <c r="CI9" s="619"/>
      <c r="CJ9" s="619"/>
      <c r="CK9" s="619"/>
      <c r="CL9" s="619"/>
      <c r="CM9" s="619"/>
      <c r="CN9" s="619"/>
      <c r="CO9" s="619"/>
      <c r="CP9" s="619"/>
      <c r="CQ9" s="620"/>
      <c r="CR9" s="621">
        <v>368812</v>
      </c>
      <c r="CS9" s="622"/>
      <c r="CT9" s="622"/>
      <c r="CU9" s="622"/>
      <c r="CV9" s="622"/>
      <c r="CW9" s="622"/>
      <c r="CX9" s="622"/>
      <c r="CY9" s="623"/>
      <c r="CZ9" s="663">
        <v>7</v>
      </c>
      <c r="DA9" s="663"/>
      <c r="DB9" s="663"/>
      <c r="DC9" s="663"/>
      <c r="DD9" s="627">
        <v>17203</v>
      </c>
      <c r="DE9" s="622"/>
      <c r="DF9" s="622"/>
      <c r="DG9" s="622"/>
      <c r="DH9" s="622"/>
      <c r="DI9" s="622"/>
      <c r="DJ9" s="622"/>
      <c r="DK9" s="622"/>
      <c r="DL9" s="622"/>
      <c r="DM9" s="622"/>
      <c r="DN9" s="622"/>
      <c r="DO9" s="622"/>
      <c r="DP9" s="623"/>
      <c r="DQ9" s="627">
        <v>328452</v>
      </c>
      <c r="DR9" s="622"/>
      <c r="DS9" s="622"/>
      <c r="DT9" s="622"/>
      <c r="DU9" s="622"/>
      <c r="DV9" s="622"/>
      <c r="DW9" s="622"/>
      <c r="DX9" s="622"/>
      <c r="DY9" s="622"/>
      <c r="DZ9" s="622"/>
      <c r="EA9" s="622"/>
      <c r="EB9" s="622"/>
      <c r="EC9" s="662"/>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63" t="s">
        <v>122</v>
      </c>
      <c r="AA10" s="663"/>
      <c r="AB10" s="663"/>
      <c r="AC10" s="663"/>
      <c r="AD10" s="664" t="s">
        <v>122</v>
      </c>
      <c r="AE10" s="664"/>
      <c r="AF10" s="664"/>
      <c r="AG10" s="664"/>
      <c r="AH10" s="664"/>
      <c r="AI10" s="664"/>
      <c r="AJ10" s="664"/>
      <c r="AK10" s="664"/>
      <c r="AL10" s="624" t="s">
        <v>122</v>
      </c>
      <c r="AM10" s="625"/>
      <c r="AN10" s="625"/>
      <c r="AO10" s="665"/>
      <c r="AP10" s="618" t="s">
        <v>233</v>
      </c>
      <c r="AQ10" s="619"/>
      <c r="AR10" s="619"/>
      <c r="AS10" s="619"/>
      <c r="AT10" s="619"/>
      <c r="AU10" s="619"/>
      <c r="AV10" s="619"/>
      <c r="AW10" s="619"/>
      <c r="AX10" s="619"/>
      <c r="AY10" s="619"/>
      <c r="AZ10" s="619"/>
      <c r="BA10" s="619"/>
      <c r="BB10" s="619"/>
      <c r="BC10" s="619"/>
      <c r="BD10" s="619"/>
      <c r="BE10" s="619"/>
      <c r="BF10" s="620"/>
      <c r="BG10" s="621">
        <v>20210</v>
      </c>
      <c r="BH10" s="622"/>
      <c r="BI10" s="622"/>
      <c r="BJ10" s="622"/>
      <c r="BK10" s="622"/>
      <c r="BL10" s="622"/>
      <c r="BM10" s="622"/>
      <c r="BN10" s="623"/>
      <c r="BO10" s="663">
        <v>2</v>
      </c>
      <c r="BP10" s="663"/>
      <c r="BQ10" s="663"/>
      <c r="BR10" s="663"/>
      <c r="BS10" s="664" t="s">
        <v>122</v>
      </c>
      <c r="BT10" s="664"/>
      <c r="BU10" s="664"/>
      <c r="BV10" s="664"/>
      <c r="BW10" s="664"/>
      <c r="BX10" s="664"/>
      <c r="BY10" s="664"/>
      <c r="BZ10" s="664"/>
      <c r="CA10" s="664"/>
      <c r="CB10" s="698"/>
      <c r="CD10" s="618" t="s">
        <v>234</v>
      </c>
      <c r="CE10" s="619"/>
      <c r="CF10" s="619"/>
      <c r="CG10" s="619"/>
      <c r="CH10" s="619"/>
      <c r="CI10" s="619"/>
      <c r="CJ10" s="619"/>
      <c r="CK10" s="619"/>
      <c r="CL10" s="619"/>
      <c r="CM10" s="619"/>
      <c r="CN10" s="619"/>
      <c r="CO10" s="619"/>
      <c r="CP10" s="619"/>
      <c r="CQ10" s="620"/>
      <c r="CR10" s="621">
        <v>200</v>
      </c>
      <c r="CS10" s="622"/>
      <c r="CT10" s="622"/>
      <c r="CU10" s="622"/>
      <c r="CV10" s="622"/>
      <c r="CW10" s="622"/>
      <c r="CX10" s="622"/>
      <c r="CY10" s="623"/>
      <c r="CZ10" s="663">
        <v>0</v>
      </c>
      <c r="DA10" s="663"/>
      <c r="DB10" s="663"/>
      <c r="DC10" s="663"/>
      <c r="DD10" s="627" t="s">
        <v>122</v>
      </c>
      <c r="DE10" s="622"/>
      <c r="DF10" s="622"/>
      <c r="DG10" s="622"/>
      <c r="DH10" s="622"/>
      <c r="DI10" s="622"/>
      <c r="DJ10" s="622"/>
      <c r="DK10" s="622"/>
      <c r="DL10" s="622"/>
      <c r="DM10" s="622"/>
      <c r="DN10" s="622"/>
      <c r="DO10" s="622"/>
      <c r="DP10" s="623"/>
      <c r="DQ10" s="627">
        <v>200</v>
      </c>
      <c r="DR10" s="622"/>
      <c r="DS10" s="622"/>
      <c r="DT10" s="622"/>
      <c r="DU10" s="622"/>
      <c r="DV10" s="622"/>
      <c r="DW10" s="622"/>
      <c r="DX10" s="622"/>
      <c r="DY10" s="622"/>
      <c r="DZ10" s="622"/>
      <c r="EA10" s="622"/>
      <c r="EB10" s="622"/>
      <c r="EC10" s="662"/>
    </row>
    <row r="11" spans="2:143" ht="11.25" customHeight="1" x14ac:dyDescent="0.15">
      <c r="B11" s="618" t="s">
        <v>235</v>
      </c>
      <c r="C11" s="619"/>
      <c r="D11" s="619"/>
      <c r="E11" s="619"/>
      <c r="F11" s="619"/>
      <c r="G11" s="619"/>
      <c r="H11" s="619"/>
      <c r="I11" s="619"/>
      <c r="J11" s="619"/>
      <c r="K11" s="619"/>
      <c r="L11" s="619"/>
      <c r="M11" s="619"/>
      <c r="N11" s="619"/>
      <c r="O11" s="619"/>
      <c r="P11" s="619"/>
      <c r="Q11" s="620"/>
      <c r="R11" s="621">
        <v>218445</v>
      </c>
      <c r="S11" s="622"/>
      <c r="T11" s="622"/>
      <c r="U11" s="622"/>
      <c r="V11" s="622"/>
      <c r="W11" s="622"/>
      <c r="X11" s="622"/>
      <c r="Y11" s="623"/>
      <c r="Z11" s="624">
        <v>3.8</v>
      </c>
      <c r="AA11" s="625"/>
      <c r="AB11" s="625"/>
      <c r="AC11" s="626"/>
      <c r="AD11" s="627">
        <v>218445</v>
      </c>
      <c r="AE11" s="622"/>
      <c r="AF11" s="622"/>
      <c r="AG11" s="622"/>
      <c r="AH11" s="622"/>
      <c r="AI11" s="622"/>
      <c r="AJ11" s="622"/>
      <c r="AK11" s="623"/>
      <c r="AL11" s="624">
        <v>6.5</v>
      </c>
      <c r="AM11" s="625"/>
      <c r="AN11" s="625"/>
      <c r="AO11" s="665"/>
      <c r="AP11" s="618" t="s">
        <v>236</v>
      </c>
      <c r="AQ11" s="619"/>
      <c r="AR11" s="619"/>
      <c r="AS11" s="619"/>
      <c r="AT11" s="619"/>
      <c r="AU11" s="619"/>
      <c r="AV11" s="619"/>
      <c r="AW11" s="619"/>
      <c r="AX11" s="619"/>
      <c r="AY11" s="619"/>
      <c r="AZ11" s="619"/>
      <c r="BA11" s="619"/>
      <c r="BB11" s="619"/>
      <c r="BC11" s="619"/>
      <c r="BD11" s="619"/>
      <c r="BE11" s="619"/>
      <c r="BF11" s="620"/>
      <c r="BG11" s="621">
        <v>14866</v>
      </c>
      <c r="BH11" s="622"/>
      <c r="BI11" s="622"/>
      <c r="BJ11" s="622"/>
      <c r="BK11" s="622"/>
      <c r="BL11" s="622"/>
      <c r="BM11" s="622"/>
      <c r="BN11" s="623"/>
      <c r="BO11" s="663">
        <v>1.4</v>
      </c>
      <c r="BP11" s="663"/>
      <c r="BQ11" s="663"/>
      <c r="BR11" s="663"/>
      <c r="BS11" s="664" t="s">
        <v>122</v>
      </c>
      <c r="BT11" s="664"/>
      <c r="BU11" s="664"/>
      <c r="BV11" s="664"/>
      <c r="BW11" s="664"/>
      <c r="BX11" s="664"/>
      <c r="BY11" s="664"/>
      <c r="BZ11" s="664"/>
      <c r="CA11" s="664"/>
      <c r="CB11" s="698"/>
      <c r="CD11" s="618" t="s">
        <v>237</v>
      </c>
      <c r="CE11" s="619"/>
      <c r="CF11" s="619"/>
      <c r="CG11" s="619"/>
      <c r="CH11" s="619"/>
      <c r="CI11" s="619"/>
      <c r="CJ11" s="619"/>
      <c r="CK11" s="619"/>
      <c r="CL11" s="619"/>
      <c r="CM11" s="619"/>
      <c r="CN11" s="619"/>
      <c r="CO11" s="619"/>
      <c r="CP11" s="619"/>
      <c r="CQ11" s="620"/>
      <c r="CR11" s="621">
        <v>608158</v>
      </c>
      <c r="CS11" s="622"/>
      <c r="CT11" s="622"/>
      <c r="CU11" s="622"/>
      <c r="CV11" s="622"/>
      <c r="CW11" s="622"/>
      <c r="CX11" s="622"/>
      <c r="CY11" s="623"/>
      <c r="CZ11" s="663">
        <v>11.5</v>
      </c>
      <c r="DA11" s="663"/>
      <c r="DB11" s="663"/>
      <c r="DC11" s="663"/>
      <c r="DD11" s="627">
        <v>245434</v>
      </c>
      <c r="DE11" s="622"/>
      <c r="DF11" s="622"/>
      <c r="DG11" s="622"/>
      <c r="DH11" s="622"/>
      <c r="DI11" s="622"/>
      <c r="DJ11" s="622"/>
      <c r="DK11" s="622"/>
      <c r="DL11" s="622"/>
      <c r="DM11" s="622"/>
      <c r="DN11" s="622"/>
      <c r="DO11" s="622"/>
      <c r="DP11" s="623"/>
      <c r="DQ11" s="627">
        <v>289412</v>
      </c>
      <c r="DR11" s="622"/>
      <c r="DS11" s="622"/>
      <c r="DT11" s="622"/>
      <c r="DU11" s="622"/>
      <c r="DV11" s="622"/>
      <c r="DW11" s="622"/>
      <c r="DX11" s="622"/>
      <c r="DY11" s="622"/>
      <c r="DZ11" s="622"/>
      <c r="EA11" s="622"/>
      <c r="EB11" s="622"/>
      <c r="EC11" s="662"/>
    </row>
    <row r="12" spans="2:143" ht="11.25" customHeight="1" x14ac:dyDescent="0.15">
      <c r="B12" s="618" t="s">
        <v>238</v>
      </c>
      <c r="C12" s="619"/>
      <c r="D12" s="619"/>
      <c r="E12" s="619"/>
      <c r="F12" s="619"/>
      <c r="G12" s="619"/>
      <c r="H12" s="619"/>
      <c r="I12" s="619"/>
      <c r="J12" s="619"/>
      <c r="K12" s="619"/>
      <c r="L12" s="619"/>
      <c r="M12" s="619"/>
      <c r="N12" s="619"/>
      <c r="O12" s="619"/>
      <c r="P12" s="619"/>
      <c r="Q12" s="620"/>
      <c r="R12" s="621">
        <v>14908</v>
      </c>
      <c r="S12" s="622"/>
      <c r="T12" s="622"/>
      <c r="U12" s="622"/>
      <c r="V12" s="622"/>
      <c r="W12" s="622"/>
      <c r="X12" s="622"/>
      <c r="Y12" s="623"/>
      <c r="Z12" s="663">
        <v>0.3</v>
      </c>
      <c r="AA12" s="663"/>
      <c r="AB12" s="663"/>
      <c r="AC12" s="663"/>
      <c r="AD12" s="664">
        <v>14908</v>
      </c>
      <c r="AE12" s="664"/>
      <c r="AF12" s="664"/>
      <c r="AG12" s="664"/>
      <c r="AH12" s="664"/>
      <c r="AI12" s="664"/>
      <c r="AJ12" s="664"/>
      <c r="AK12" s="664"/>
      <c r="AL12" s="624">
        <v>0.4</v>
      </c>
      <c r="AM12" s="625"/>
      <c r="AN12" s="625"/>
      <c r="AO12" s="665"/>
      <c r="AP12" s="618" t="s">
        <v>239</v>
      </c>
      <c r="AQ12" s="619"/>
      <c r="AR12" s="619"/>
      <c r="AS12" s="619"/>
      <c r="AT12" s="619"/>
      <c r="AU12" s="619"/>
      <c r="AV12" s="619"/>
      <c r="AW12" s="619"/>
      <c r="AX12" s="619"/>
      <c r="AY12" s="619"/>
      <c r="AZ12" s="619"/>
      <c r="BA12" s="619"/>
      <c r="BB12" s="619"/>
      <c r="BC12" s="619"/>
      <c r="BD12" s="619"/>
      <c r="BE12" s="619"/>
      <c r="BF12" s="620"/>
      <c r="BG12" s="621">
        <v>518219</v>
      </c>
      <c r="BH12" s="622"/>
      <c r="BI12" s="622"/>
      <c r="BJ12" s="622"/>
      <c r="BK12" s="622"/>
      <c r="BL12" s="622"/>
      <c r="BM12" s="622"/>
      <c r="BN12" s="623"/>
      <c r="BO12" s="663">
        <v>50.2</v>
      </c>
      <c r="BP12" s="663"/>
      <c r="BQ12" s="663"/>
      <c r="BR12" s="663"/>
      <c r="BS12" s="664" t="s">
        <v>122</v>
      </c>
      <c r="BT12" s="664"/>
      <c r="BU12" s="664"/>
      <c r="BV12" s="664"/>
      <c r="BW12" s="664"/>
      <c r="BX12" s="664"/>
      <c r="BY12" s="664"/>
      <c r="BZ12" s="664"/>
      <c r="CA12" s="664"/>
      <c r="CB12" s="698"/>
      <c r="CD12" s="618" t="s">
        <v>240</v>
      </c>
      <c r="CE12" s="619"/>
      <c r="CF12" s="619"/>
      <c r="CG12" s="619"/>
      <c r="CH12" s="619"/>
      <c r="CI12" s="619"/>
      <c r="CJ12" s="619"/>
      <c r="CK12" s="619"/>
      <c r="CL12" s="619"/>
      <c r="CM12" s="619"/>
      <c r="CN12" s="619"/>
      <c r="CO12" s="619"/>
      <c r="CP12" s="619"/>
      <c r="CQ12" s="620"/>
      <c r="CR12" s="621">
        <v>127997</v>
      </c>
      <c r="CS12" s="622"/>
      <c r="CT12" s="622"/>
      <c r="CU12" s="622"/>
      <c r="CV12" s="622"/>
      <c r="CW12" s="622"/>
      <c r="CX12" s="622"/>
      <c r="CY12" s="623"/>
      <c r="CZ12" s="663">
        <v>2.4</v>
      </c>
      <c r="DA12" s="663"/>
      <c r="DB12" s="663"/>
      <c r="DC12" s="663"/>
      <c r="DD12" s="627">
        <v>860</v>
      </c>
      <c r="DE12" s="622"/>
      <c r="DF12" s="622"/>
      <c r="DG12" s="622"/>
      <c r="DH12" s="622"/>
      <c r="DI12" s="622"/>
      <c r="DJ12" s="622"/>
      <c r="DK12" s="622"/>
      <c r="DL12" s="622"/>
      <c r="DM12" s="622"/>
      <c r="DN12" s="622"/>
      <c r="DO12" s="622"/>
      <c r="DP12" s="623"/>
      <c r="DQ12" s="627">
        <v>113004</v>
      </c>
      <c r="DR12" s="622"/>
      <c r="DS12" s="622"/>
      <c r="DT12" s="622"/>
      <c r="DU12" s="622"/>
      <c r="DV12" s="622"/>
      <c r="DW12" s="622"/>
      <c r="DX12" s="622"/>
      <c r="DY12" s="622"/>
      <c r="DZ12" s="622"/>
      <c r="EA12" s="622"/>
      <c r="EB12" s="622"/>
      <c r="EC12" s="662"/>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63" t="s">
        <v>122</v>
      </c>
      <c r="AA13" s="663"/>
      <c r="AB13" s="663"/>
      <c r="AC13" s="663"/>
      <c r="AD13" s="664" t="s">
        <v>122</v>
      </c>
      <c r="AE13" s="664"/>
      <c r="AF13" s="664"/>
      <c r="AG13" s="664"/>
      <c r="AH13" s="664"/>
      <c r="AI13" s="664"/>
      <c r="AJ13" s="664"/>
      <c r="AK13" s="664"/>
      <c r="AL13" s="624" t="s">
        <v>122</v>
      </c>
      <c r="AM13" s="625"/>
      <c r="AN13" s="625"/>
      <c r="AO13" s="665"/>
      <c r="AP13" s="618" t="s">
        <v>242</v>
      </c>
      <c r="AQ13" s="619"/>
      <c r="AR13" s="619"/>
      <c r="AS13" s="619"/>
      <c r="AT13" s="619"/>
      <c r="AU13" s="619"/>
      <c r="AV13" s="619"/>
      <c r="AW13" s="619"/>
      <c r="AX13" s="619"/>
      <c r="AY13" s="619"/>
      <c r="AZ13" s="619"/>
      <c r="BA13" s="619"/>
      <c r="BB13" s="619"/>
      <c r="BC13" s="619"/>
      <c r="BD13" s="619"/>
      <c r="BE13" s="619"/>
      <c r="BF13" s="620"/>
      <c r="BG13" s="621">
        <v>513656</v>
      </c>
      <c r="BH13" s="622"/>
      <c r="BI13" s="622"/>
      <c r="BJ13" s="622"/>
      <c r="BK13" s="622"/>
      <c r="BL13" s="622"/>
      <c r="BM13" s="622"/>
      <c r="BN13" s="623"/>
      <c r="BO13" s="663">
        <v>49.8</v>
      </c>
      <c r="BP13" s="663"/>
      <c r="BQ13" s="663"/>
      <c r="BR13" s="663"/>
      <c r="BS13" s="664" t="s">
        <v>122</v>
      </c>
      <c r="BT13" s="664"/>
      <c r="BU13" s="664"/>
      <c r="BV13" s="664"/>
      <c r="BW13" s="664"/>
      <c r="BX13" s="664"/>
      <c r="BY13" s="664"/>
      <c r="BZ13" s="664"/>
      <c r="CA13" s="664"/>
      <c r="CB13" s="698"/>
      <c r="CD13" s="618" t="s">
        <v>243</v>
      </c>
      <c r="CE13" s="619"/>
      <c r="CF13" s="619"/>
      <c r="CG13" s="619"/>
      <c r="CH13" s="619"/>
      <c r="CI13" s="619"/>
      <c r="CJ13" s="619"/>
      <c r="CK13" s="619"/>
      <c r="CL13" s="619"/>
      <c r="CM13" s="619"/>
      <c r="CN13" s="619"/>
      <c r="CO13" s="619"/>
      <c r="CP13" s="619"/>
      <c r="CQ13" s="620"/>
      <c r="CR13" s="621">
        <v>396625</v>
      </c>
      <c r="CS13" s="622"/>
      <c r="CT13" s="622"/>
      <c r="CU13" s="622"/>
      <c r="CV13" s="622"/>
      <c r="CW13" s="622"/>
      <c r="CX13" s="622"/>
      <c r="CY13" s="623"/>
      <c r="CZ13" s="663">
        <v>7.5</v>
      </c>
      <c r="DA13" s="663"/>
      <c r="DB13" s="663"/>
      <c r="DC13" s="663"/>
      <c r="DD13" s="627">
        <v>197599</v>
      </c>
      <c r="DE13" s="622"/>
      <c r="DF13" s="622"/>
      <c r="DG13" s="622"/>
      <c r="DH13" s="622"/>
      <c r="DI13" s="622"/>
      <c r="DJ13" s="622"/>
      <c r="DK13" s="622"/>
      <c r="DL13" s="622"/>
      <c r="DM13" s="622"/>
      <c r="DN13" s="622"/>
      <c r="DO13" s="622"/>
      <c r="DP13" s="623"/>
      <c r="DQ13" s="627">
        <v>241747</v>
      </c>
      <c r="DR13" s="622"/>
      <c r="DS13" s="622"/>
      <c r="DT13" s="622"/>
      <c r="DU13" s="622"/>
      <c r="DV13" s="622"/>
      <c r="DW13" s="622"/>
      <c r="DX13" s="622"/>
      <c r="DY13" s="622"/>
      <c r="DZ13" s="622"/>
      <c r="EA13" s="622"/>
      <c r="EB13" s="622"/>
      <c r="EC13" s="662"/>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63" t="s">
        <v>122</v>
      </c>
      <c r="AA14" s="663"/>
      <c r="AB14" s="663"/>
      <c r="AC14" s="663"/>
      <c r="AD14" s="664" t="s">
        <v>122</v>
      </c>
      <c r="AE14" s="664"/>
      <c r="AF14" s="664"/>
      <c r="AG14" s="664"/>
      <c r="AH14" s="664"/>
      <c r="AI14" s="664"/>
      <c r="AJ14" s="664"/>
      <c r="AK14" s="664"/>
      <c r="AL14" s="624" t="s">
        <v>122</v>
      </c>
      <c r="AM14" s="625"/>
      <c r="AN14" s="625"/>
      <c r="AO14" s="665"/>
      <c r="AP14" s="618" t="s">
        <v>245</v>
      </c>
      <c r="AQ14" s="619"/>
      <c r="AR14" s="619"/>
      <c r="AS14" s="619"/>
      <c r="AT14" s="619"/>
      <c r="AU14" s="619"/>
      <c r="AV14" s="619"/>
      <c r="AW14" s="619"/>
      <c r="AX14" s="619"/>
      <c r="AY14" s="619"/>
      <c r="AZ14" s="619"/>
      <c r="BA14" s="619"/>
      <c r="BB14" s="619"/>
      <c r="BC14" s="619"/>
      <c r="BD14" s="619"/>
      <c r="BE14" s="619"/>
      <c r="BF14" s="620"/>
      <c r="BG14" s="621">
        <v>41801</v>
      </c>
      <c r="BH14" s="622"/>
      <c r="BI14" s="622"/>
      <c r="BJ14" s="622"/>
      <c r="BK14" s="622"/>
      <c r="BL14" s="622"/>
      <c r="BM14" s="622"/>
      <c r="BN14" s="623"/>
      <c r="BO14" s="663">
        <v>4.0999999999999996</v>
      </c>
      <c r="BP14" s="663"/>
      <c r="BQ14" s="663"/>
      <c r="BR14" s="663"/>
      <c r="BS14" s="664" t="s">
        <v>122</v>
      </c>
      <c r="BT14" s="664"/>
      <c r="BU14" s="664"/>
      <c r="BV14" s="664"/>
      <c r="BW14" s="664"/>
      <c r="BX14" s="664"/>
      <c r="BY14" s="664"/>
      <c r="BZ14" s="664"/>
      <c r="CA14" s="664"/>
      <c r="CB14" s="698"/>
      <c r="CD14" s="618" t="s">
        <v>246</v>
      </c>
      <c r="CE14" s="619"/>
      <c r="CF14" s="619"/>
      <c r="CG14" s="619"/>
      <c r="CH14" s="619"/>
      <c r="CI14" s="619"/>
      <c r="CJ14" s="619"/>
      <c r="CK14" s="619"/>
      <c r="CL14" s="619"/>
      <c r="CM14" s="619"/>
      <c r="CN14" s="619"/>
      <c r="CO14" s="619"/>
      <c r="CP14" s="619"/>
      <c r="CQ14" s="620"/>
      <c r="CR14" s="621">
        <v>252007</v>
      </c>
      <c r="CS14" s="622"/>
      <c r="CT14" s="622"/>
      <c r="CU14" s="622"/>
      <c r="CV14" s="622"/>
      <c r="CW14" s="622"/>
      <c r="CX14" s="622"/>
      <c r="CY14" s="623"/>
      <c r="CZ14" s="663">
        <v>4.8</v>
      </c>
      <c r="DA14" s="663"/>
      <c r="DB14" s="663"/>
      <c r="DC14" s="663"/>
      <c r="DD14" s="627">
        <v>25058</v>
      </c>
      <c r="DE14" s="622"/>
      <c r="DF14" s="622"/>
      <c r="DG14" s="622"/>
      <c r="DH14" s="622"/>
      <c r="DI14" s="622"/>
      <c r="DJ14" s="622"/>
      <c r="DK14" s="622"/>
      <c r="DL14" s="622"/>
      <c r="DM14" s="622"/>
      <c r="DN14" s="622"/>
      <c r="DO14" s="622"/>
      <c r="DP14" s="623"/>
      <c r="DQ14" s="627">
        <v>223094</v>
      </c>
      <c r="DR14" s="622"/>
      <c r="DS14" s="622"/>
      <c r="DT14" s="622"/>
      <c r="DU14" s="622"/>
      <c r="DV14" s="622"/>
      <c r="DW14" s="622"/>
      <c r="DX14" s="622"/>
      <c r="DY14" s="622"/>
      <c r="DZ14" s="622"/>
      <c r="EA14" s="622"/>
      <c r="EB14" s="622"/>
      <c r="EC14" s="662"/>
    </row>
    <row r="15" spans="2:143" ht="11.25" customHeight="1" x14ac:dyDescent="0.15">
      <c r="B15" s="618" t="s">
        <v>247</v>
      </c>
      <c r="C15" s="619"/>
      <c r="D15" s="619"/>
      <c r="E15" s="619"/>
      <c r="F15" s="619"/>
      <c r="G15" s="619"/>
      <c r="H15" s="619"/>
      <c r="I15" s="619"/>
      <c r="J15" s="619"/>
      <c r="K15" s="619"/>
      <c r="L15" s="619"/>
      <c r="M15" s="619"/>
      <c r="N15" s="619"/>
      <c r="O15" s="619"/>
      <c r="P15" s="619"/>
      <c r="Q15" s="620"/>
      <c r="R15" s="621">
        <v>6611</v>
      </c>
      <c r="S15" s="622"/>
      <c r="T15" s="622"/>
      <c r="U15" s="622"/>
      <c r="V15" s="622"/>
      <c r="W15" s="622"/>
      <c r="X15" s="622"/>
      <c r="Y15" s="623"/>
      <c r="Z15" s="663">
        <v>0.1</v>
      </c>
      <c r="AA15" s="663"/>
      <c r="AB15" s="663"/>
      <c r="AC15" s="663"/>
      <c r="AD15" s="664">
        <v>6611</v>
      </c>
      <c r="AE15" s="664"/>
      <c r="AF15" s="664"/>
      <c r="AG15" s="664"/>
      <c r="AH15" s="664"/>
      <c r="AI15" s="664"/>
      <c r="AJ15" s="664"/>
      <c r="AK15" s="664"/>
      <c r="AL15" s="624">
        <v>0.2</v>
      </c>
      <c r="AM15" s="625"/>
      <c r="AN15" s="625"/>
      <c r="AO15" s="665"/>
      <c r="AP15" s="618" t="s">
        <v>248</v>
      </c>
      <c r="AQ15" s="619"/>
      <c r="AR15" s="619"/>
      <c r="AS15" s="619"/>
      <c r="AT15" s="619"/>
      <c r="AU15" s="619"/>
      <c r="AV15" s="619"/>
      <c r="AW15" s="619"/>
      <c r="AX15" s="619"/>
      <c r="AY15" s="619"/>
      <c r="AZ15" s="619"/>
      <c r="BA15" s="619"/>
      <c r="BB15" s="619"/>
      <c r="BC15" s="619"/>
      <c r="BD15" s="619"/>
      <c r="BE15" s="619"/>
      <c r="BF15" s="620"/>
      <c r="BG15" s="621">
        <v>86550</v>
      </c>
      <c r="BH15" s="622"/>
      <c r="BI15" s="622"/>
      <c r="BJ15" s="622"/>
      <c r="BK15" s="622"/>
      <c r="BL15" s="622"/>
      <c r="BM15" s="622"/>
      <c r="BN15" s="623"/>
      <c r="BO15" s="663">
        <v>8.4</v>
      </c>
      <c r="BP15" s="663"/>
      <c r="BQ15" s="663"/>
      <c r="BR15" s="663"/>
      <c r="BS15" s="664" t="s">
        <v>122</v>
      </c>
      <c r="BT15" s="664"/>
      <c r="BU15" s="664"/>
      <c r="BV15" s="664"/>
      <c r="BW15" s="664"/>
      <c r="BX15" s="664"/>
      <c r="BY15" s="664"/>
      <c r="BZ15" s="664"/>
      <c r="CA15" s="664"/>
      <c r="CB15" s="698"/>
      <c r="CD15" s="618" t="s">
        <v>249</v>
      </c>
      <c r="CE15" s="619"/>
      <c r="CF15" s="619"/>
      <c r="CG15" s="619"/>
      <c r="CH15" s="619"/>
      <c r="CI15" s="619"/>
      <c r="CJ15" s="619"/>
      <c r="CK15" s="619"/>
      <c r="CL15" s="619"/>
      <c r="CM15" s="619"/>
      <c r="CN15" s="619"/>
      <c r="CO15" s="619"/>
      <c r="CP15" s="619"/>
      <c r="CQ15" s="620"/>
      <c r="CR15" s="621">
        <v>725487</v>
      </c>
      <c r="CS15" s="622"/>
      <c r="CT15" s="622"/>
      <c r="CU15" s="622"/>
      <c r="CV15" s="622"/>
      <c r="CW15" s="622"/>
      <c r="CX15" s="622"/>
      <c r="CY15" s="623"/>
      <c r="CZ15" s="663">
        <v>13.8</v>
      </c>
      <c r="DA15" s="663"/>
      <c r="DB15" s="663"/>
      <c r="DC15" s="663"/>
      <c r="DD15" s="627">
        <v>13032</v>
      </c>
      <c r="DE15" s="622"/>
      <c r="DF15" s="622"/>
      <c r="DG15" s="622"/>
      <c r="DH15" s="622"/>
      <c r="DI15" s="622"/>
      <c r="DJ15" s="622"/>
      <c r="DK15" s="622"/>
      <c r="DL15" s="622"/>
      <c r="DM15" s="622"/>
      <c r="DN15" s="622"/>
      <c r="DO15" s="622"/>
      <c r="DP15" s="623"/>
      <c r="DQ15" s="627">
        <v>678374</v>
      </c>
      <c r="DR15" s="622"/>
      <c r="DS15" s="622"/>
      <c r="DT15" s="622"/>
      <c r="DU15" s="622"/>
      <c r="DV15" s="622"/>
      <c r="DW15" s="622"/>
      <c r="DX15" s="622"/>
      <c r="DY15" s="622"/>
      <c r="DZ15" s="622"/>
      <c r="EA15" s="622"/>
      <c r="EB15" s="622"/>
      <c r="EC15" s="662"/>
    </row>
    <row r="16" spans="2:143" ht="11.25" customHeight="1" x14ac:dyDescent="0.15">
      <c r="B16" s="618" t="s">
        <v>250</v>
      </c>
      <c r="C16" s="619"/>
      <c r="D16" s="619"/>
      <c r="E16" s="619"/>
      <c r="F16" s="619"/>
      <c r="G16" s="619"/>
      <c r="H16" s="619"/>
      <c r="I16" s="619"/>
      <c r="J16" s="619"/>
      <c r="K16" s="619"/>
      <c r="L16" s="619"/>
      <c r="M16" s="619"/>
      <c r="N16" s="619"/>
      <c r="O16" s="619"/>
      <c r="P16" s="619"/>
      <c r="Q16" s="620"/>
      <c r="R16" s="621">
        <v>14676</v>
      </c>
      <c r="S16" s="622"/>
      <c r="T16" s="622"/>
      <c r="U16" s="622"/>
      <c r="V16" s="622"/>
      <c r="W16" s="622"/>
      <c r="X16" s="622"/>
      <c r="Y16" s="623"/>
      <c r="Z16" s="663">
        <v>0.3</v>
      </c>
      <c r="AA16" s="663"/>
      <c r="AB16" s="663"/>
      <c r="AC16" s="663"/>
      <c r="AD16" s="664">
        <v>14676</v>
      </c>
      <c r="AE16" s="664"/>
      <c r="AF16" s="664"/>
      <c r="AG16" s="664"/>
      <c r="AH16" s="664"/>
      <c r="AI16" s="664"/>
      <c r="AJ16" s="664"/>
      <c r="AK16" s="664"/>
      <c r="AL16" s="624">
        <v>0.4</v>
      </c>
      <c r="AM16" s="625"/>
      <c r="AN16" s="625"/>
      <c r="AO16" s="665"/>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63" t="s">
        <v>122</v>
      </c>
      <c r="BP16" s="663"/>
      <c r="BQ16" s="663"/>
      <c r="BR16" s="663"/>
      <c r="BS16" s="664" t="s">
        <v>122</v>
      </c>
      <c r="BT16" s="664"/>
      <c r="BU16" s="664"/>
      <c r="BV16" s="664"/>
      <c r="BW16" s="664"/>
      <c r="BX16" s="664"/>
      <c r="BY16" s="664"/>
      <c r="BZ16" s="664"/>
      <c r="CA16" s="664"/>
      <c r="CB16" s="698"/>
      <c r="CD16" s="618" t="s">
        <v>252</v>
      </c>
      <c r="CE16" s="619"/>
      <c r="CF16" s="619"/>
      <c r="CG16" s="619"/>
      <c r="CH16" s="619"/>
      <c r="CI16" s="619"/>
      <c r="CJ16" s="619"/>
      <c r="CK16" s="619"/>
      <c r="CL16" s="619"/>
      <c r="CM16" s="619"/>
      <c r="CN16" s="619"/>
      <c r="CO16" s="619"/>
      <c r="CP16" s="619"/>
      <c r="CQ16" s="620"/>
      <c r="CR16" s="621">
        <v>4387</v>
      </c>
      <c r="CS16" s="622"/>
      <c r="CT16" s="622"/>
      <c r="CU16" s="622"/>
      <c r="CV16" s="622"/>
      <c r="CW16" s="622"/>
      <c r="CX16" s="622"/>
      <c r="CY16" s="623"/>
      <c r="CZ16" s="663">
        <v>0.1</v>
      </c>
      <c r="DA16" s="663"/>
      <c r="DB16" s="663"/>
      <c r="DC16" s="663"/>
      <c r="DD16" s="627" t="s">
        <v>122</v>
      </c>
      <c r="DE16" s="622"/>
      <c r="DF16" s="622"/>
      <c r="DG16" s="622"/>
      <c r="DH16" s="622"/>
      <c r="DI16" s="622"/>
      <c r="DJ16" s="622"/>
      <c r="DK16" s="622"/>
      <c r="DL16" s="622"/>
      <c r="DM16" s="622"/>
      <c r="DN16" s="622"/>
      <c r="DO16" s="622"/>
      <c r="DP16" s="623"/>
      <c r="DQ16" s="627">
        <v>4387</v>
      </c>
      <c r="DR16" s="622"/>
      <c r="DS16" s="622"/>
      <c r="DT16" s="622"/>
      <c r="DU16" s="622"/>
      <c r="DV16" s="622"/>
      <c r="DW16" s="622"/>
      <c r="DX16" s="622"/>
      <c r="DY16" s="622"/>
      <c r="DZ16" s="622"/>
      <c r="EA16" s="622"/>
      <c r="EB16" s="622"/>
      <c r="EC16" s="662"/>
    </row>
    <row r="17" spans="2:133" ht="11.25" customHeight="1" x14ac:dyDescent="0.15">
      <c r="B17" s="618" t="s">
        <v>253</v>
      </c>
      <c r="C17" s="619"/>
      <c r="D17" s="619"/>
      <c r="E17" s="619"/>
      <c r="F17" s="619"/>
      <c r="G17" s="619"/>
      <c r="H17" s="619"/>
      <c r="I17" s="619"/>
      <c r="J17" s="619"/>
      <c r="K17" s="619"/>
      <c r="L17" s="619"/>
      <c r="M17" s="619"/>
      <c r="N17" s="619"/>
      <c r="O17" s="619"/>
      <c r="P17" s="619"/>
      <c r="Q17" s="620"/>
      <c r="R17" s="621">
        <v>56655</v>
      </c>
      <c r="S17" s="622"/>
      <c r="T17" s="622"/>
      <c r="U17" s="622"/>
      <c r="V17" s="622"/>
      <c r="W17" s="622"/>
      <c r="X17" s="622"/>
      <c r="Y17" s="623"/>
      <c r="Z17" s="663">
        <v>1</v>
      </c>
      <c r="AA17" s="663"/>
      <c r="AB17" s="663"/>
      <c r="AC17" s="663"/>
      <c r="AD17" s="664">
        <v>56655</v>
      </c>
      <c r="AE17" s="664"/>
      <c r="AF17" s="664"/>
      <c r="AG17" s="664"/>
      <c r="AH17" s="664"/>
      <c r="AI17" s="664"/>
      <c r="AJ17" s="664"/>
      <c r="AK17" s="664"/>
      <c r="AL17" s="624">
        <v>1.7</v>
      </c>
      <c r="AM17" s="625"/>
      <c r="AN17" s="625"/>
      <c r="AO17" s="665"/>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63" t="s">
        <v>122</v>
      </c>
      <c r="BP17" s="663"/>
      <c r="BQ17" s="663"/>
      <c r="BR17" s="663"/>
      <c r="BS17" s="664" t="s">
        <v>122</v>
      </c>
      <c r="BT17" s="664"/>
      <c r="BU17" s="664"/>
      <c r="BV17" s="664"/>
      <c r="BW17" s="664"/>
      <c r="BX17" s="664"/>
      <c r="BY17" s="664"/>
      <c r="BZ17" s="664"/>
      <c r="CA17" s="664"/>
      <c r="CB17" s="698"/>
      <c r="CD17" s="618" t="s">
        <v>255</v>
      </c>
      <c r="CE17" s="619"/>
      <c r="CF17" s="619"/>
      <c r="CG17" s="619"/>
      <c r="CH17" s="619"/>
      <c r="CI17" s="619"/>
      <c r="CJ17" s="619"/>
      <c r="CK17" s="619"/>
      <c r="CL17" s="619"/>
      <c r="CM17" s="619"/>
      <c r="CN17" s="619"/>
      <c r="CO17" s="619"/>
      <c r="CP17" s="619"/>
      <c r="CQ17" s="620"/>
      <c r="CR17" s="621">
        <v>395059</v>
      </c>
      <c r="CS17" s="622"/>
      <c r="CT17" s="622"/>
      <c r="CU17" s="622"/>
      <c r="CV17" s="622"/>
      <c r="CW17" s="622"/>
      <c r="CX17" s="622"/>
      <c r="CY17" s="623"/>
      <c r="CZ17" s="663">
        <v>7.5</v>
      </c>
      <c r="DA17" s="663"/>
      <c r="DB17" s="663"/>
      <c r="DC17" s="663"/>
      <c r="DD17" s="627" t="s">
        <v>122</v>
      </c>
      <c r="DE17" s="622"/>
      <c r="DF17" s="622"/>
      <c r="DG17" s="622"/>
      <c r="DH17" s="622"/>
      <c r="DI17" s="622"/>
      <c r="DJ17" s="622"/>
      <c r="DK17" s="622"/>
      <c r="DL17" s="622"/>
      <c r="DM17" s="622"/>
      <c r="DN17" s="622"/>
      <c r="DO17" s="622"/>
      <c r="DP17" s="623"/>
      <c r="DQ17" s="627">
        <v>386333</v>
      </c>
      <c r="DR17" s="622"/>
      <c r="DS17" s="622"/>
      <c r="DT17" s="622"/>
      <c r="DU17" s="622"/>
      <c r="DV17" s="622"/>
      <c r="DW17" s="622"/>
      <c r="DX17" s="622"/>
      <c r="DY17" s="622"/>
      <c r="DZ17" s="622"/>
      <c r="EA17" s="622"/>
      <c r="EB17" s="622"/>
      <c r="EC17" s="662"/>
    </row>
    <row r="18" spans="2:133" ht="11.25" customHeight="1" x14ac:dyDescent="0.15">
      <c r="B18" s="618" t="s">
        <v>256</v>
      </c>
      <c r="C18" s="619"/>
      <c r="D18" s="619"/>
      <c r="E18" s="619"/>
      <c r="F18" s="619"/>
      <c r="G18" s="619"/>
      <c r="H18" s="619"/>
      <c r="I18" s="619"/>
      <c r="J18" s="619"/>
      <c r="K18" s="619"/>
      <c r="L18" s="619"/>
      <c r="M18" s="619"/>
      <c r="N18" s="619"/>
      <c r="O18" s="619"/>
      <c r="P18" s="619"/>
      <c r="Q18" s="620"/>
      <c r="R18" s="621">
        <v>16164</v>
      </c>
      <c r="S18" s="622"/>
      <c r="T18" s="622"/>
      <c r="U18" s="622"/>
      <c r="V18" s="622"/>
      <c r="W18" s="622"/>
      <c r="X18" s="622"/>
      <c r="Y18" s="623"/>
      <c r="Z18" s="663">
        <v>0.3</v>
      </c>
      <c r="AA18" s="663"/>
      <c r="AB18" s="663"/>
      <c r="AC18" s="663"/>
      <c r="AD18" s="664">
        <v>16164</v>
      </c>
      <c r="AE18" s="664"/>
      <c r="AF18" s="664"/>
      <c r="AG18" s="664"/>
      <c r="AH18" s="664"/>
      <c r="AI18" s="664"/>
      <c r="AJ18" s="664"/>
      <c r="AK18" s="664"/>
      <c r="AL18" s="624">
        <v>0.5</v>
      </c>
      <c r="AM18" s="625"/>
      <c r="AN18" s="625"/>
      <c r="AO18" s="665"/>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63" t="s">
        <v>122</v>
      </c>
      <c r="BP18" s="663"/>
      <c r="BQ18" s="663"/>
      <c r="BR18" s="663"/>
      <c r="BS18" s="664" t="s">
        <v>122</v>
      </c>
      <c r="BT18" s="664"/>
      <c r="BU18" s="664"/>
      <c r="BV18" s="664"/>
      <c r="BW18" s="664"/>
      <c r="BX18" s="664"/>
      <c r="BY18" s="664"/>
      <c r="BZ18" s="664"/>
      <c r="CA18" s="664"/>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63" t="s">
        <v>122</v>
      </c>
      <c r="DA18" s="663"/>
      <c r="DB18" s="663"/>
      <c r="DC18" s="663"/>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62"/>
    </row>
    <row r="19" spans="2:133" ht="11.25" customHeight="1" x14ac:dyDescent="0.15">
      <c r="B19" s="618" t="s">
        <v>259</v>
      </c>
      <c r="C19" s="619"/>
      <c r="D19" s="619"/>
      <c r="E19" s="619"/>
      <c r="F19" s="619"/>
      <c r="G19" s="619"/>
      <c r="H19" s="619"/>
      <c r="I19" s="619"/>
      <c r="J19" s="619"/>
      <c r="K19" s="619"/>
      <c r="L19" s="619"/>
      <c r="M19" s="619"/>
      <c r="N19" s="619"/>
      <c r="O19" s="619"/>
      <c r="P19" s="619"/>
      <c r="Q19" s="620"/>
      <c r="R19" s="621">
        <v>40003</v>
      </c>
      <c r="S19" s="622"/>
      <c r="T19" s="622"/>
      <c r="U19" s="622"/>
      <c r="V19" s="622"/>
      <c r="W19" s="622"/>
      <c r="X19" s="622"/>
      <c r="Y19" s="623"/>
      <c r="Z19" s="663">
        <v>0.7</v>
      </c>
      <c r="AA19" s="663"/>
      <c r="AB19" s="663"/>
      <c r="AC19" s="663"/>
      <c r="AD19" s="664">
        <v>40003</v>
      </c>
      <c r="AE19" s="664"/>
      <c r="AF19" s="664"/>
      <c r="AG19" s="664"/>
      <c r="AH19" s="664"/>
      <c r="AI19" s="664"/>
      <c r="AJ19" s="664"/>
      <c r="AK19" s="664"/>
      <c r="AL19" s="624">
        <v>1.2</v>
      </c>
      <c r="AM19" s="625"/>
      <c r="AN19" s="625"/>
      <c r="AO19" s="665"/>
      <c r="AP19" s="618" t="s">
        <v>260</v>
      </c>
      <c r="AQ19" s="619"/>
      <c r="AR19" s="619"/>
      <c r="AS19" s="619"/>
      <c r="AT19" s="619"/>
      <c r="AU19" s="619"/>
      <c r="AV19" s="619"/>
      <c r="AW19" s="619"/>
      <c r="AX19" s="619"/>
      <c r="AY19" s="619"/>
      <c r="AZ19" s="619"/>
      <c r="BA19" s="619"/>
      <c r="BB19" s="619"/>
      <c r="BC19" s="619"/>
      <c r="BD19" s="619"/>
      <c r="BE19" s="619"/>
      <c r="BF19" s="620"/>
      <c r="BG19" s="621">
        <v>12194</v>
      </c>
      <c r="BH19" s="622"/>
      <c r="BI19" s="622"/>
      <c r="BJ19" s="622"/>
      <c r="BK19" s="622"/>
      <c r="BL19" s="622"/>
      <c r="BM19" s="622"/>
      <c r="BN19" s="623"/>
      <c r="BO19" s="663">
        <v>1.2</v>
      </c>
      <c r="BP19" s="663"/>
      <c r="BQ19" s="663"/>
      <c r="BR19" s="663"/>
      <c r="BS19" s="664" t="s">
        <v>122</v>
      </c>
      <c r="BT19" s="664"/>
      <c r="BU19" s="664"/>
      <c r="BV19" s="664"/>
      <c r="BW19" s="664"/>
      <c r="BX19" s="664"/>
      <c r="BY19" s="664"/>
      <c r="BZ19" s="664"/>
      <c r="CA19" s="664"/>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63" t="s">
        <v>122</v>
      </c>
      <c r="DA19" s="663"/>
      <c r="DB19" s="663"/>
      <c r="DC19" s="663"/>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62"/>
    </row>
    <row r="20" spans="2:133" ht="11.25" customHeight="1" x14ac:dyDescent="0.15">
      <c r="B20" s="688" t="s">
        <v>262</v>
      </c>
      <c r="C20" s="689"/>
      <c r="D20" s="689"/>
      <c r="E20" s="689"/>
      <c r="F20" s="689"/>
      <c r="G20" s="689"/>
      <c r="H20" s="689"/>
      <c r="I20" s="689"/>
      <c r="J20" s="689"/>
      <c r="K20" s="689"/>
      <c r="L20" s="689"/>
      <c r="M20" s="689"/>
      <c r="N20" s="689"/>
      <c r="O20" s="689"/>
      <c r="P20" s="689"/>
      <c r="Q20" s="690"/>
      <c r="R20" s="621">
        <v>488</v>
      </c>
      <c r="S20" s="622"/>
      <c r="T20" s="622"/>
      <c r="U20" s="622"/>
      <c r="V20" s="622"/>
      <c r="W20" s="622"/>
      <c r="X20" s="622"/>
      <c r="Y20" s="623"/>
      <c r="Z20" s="663">
        <v>0</v>
      </c>
      <c r="AA20" s="663"/>
      <c r="AB20" s="663"/>
      <c r="AC20" s="663"/>
      <c r="AD20" s="664">
        <v>488</v>
      </c>
      <c r="AE20" s="664"/>
      <c r="AF20" s="664"/>
      <c r="AG20" s="664"/>
      <c r="AH20" s="664"/>
      <c r="AI20" s="664"/>
      <c r="AJ20" s="664"/>
      <c r="AK20" s="664"/>
      <c r="AL20" s="624">
        <v>0</v>
      </c>
      <c r="AM20" s="625"/>
      <c r="AN20" s="625"/>
      <c r="AO20" s="665"/>
      <c r="AP20" s="618" t="s">
        <v>263</v>
      </c>
      <c r="AQ20" s="619"/>
      <c r="AR20" s="619"/>
      <c r="AS20" s="619"/>
      <c r="AT20" s="619"/>
      <c r="AU20" s="619"/>
      <c r="AV20" s="619"/>
      <c r="AW20" s="619"/>
      <c r="AX20" s="619"/>
      <c r="AY20" s="619"/>
      <c r="AZ20" s="619"/>
      <c r="BA20" s="619"/>
      <c r="BB20" s="619"/>
      <c r="BC20" s="619"/>
      <c r="BD20" s="619"/>
      <c r="BE20" s="619"/>
      <c r="BF20" s="620"/>
      <c r="BG20" s="621">
        <v>12194</v>
      </c>
      <c r="BH20" s="622"/>
      <c r="BI20" s="622"/>
      <c r="BJ20" s="622"/>
      <c r="BK20" s="622"/>
      <c r="BL20" s="622"/>
      <c r="BM20" s="622"/>
      <c r="BN20" s="623"/>
      <c r="BO20" s="663">
        <v>1.2</v>
      </c>
      <c r="BP20" s="663"/>
      <c r="BQ20" s="663"/>
      <c r="BR20" s="663"/>
      <c r="BS20" s="664" t="s">
        <v>122</v>
      </c>
      <c r="BT20" s="664"/>
      <c r="BU20" s="664"/>
      <c r="BV20" s="664"/>
      <c r="BW20" s="664"/>
      <c r="BX20" s="664"/>
      <c r="BY20" s="664"/>
      <c r="BZ20" s="664"/>
      <c r="CA20" s="664"/>
      <c r="CB20" s="698"/>
      <c r="CD20" s="618" t="s">
        <v>264</v>
      </c>
      <c r="CE20" s="619"/>
      <c r="CF20" s="619"/>
      <c r="CG20" s="619"/>
      <c r="CH20" s="619"/>
      <c r="CI20" s="619"/>
      <c r="CJ20" s="619"/>
      <c r="CK20" s="619"/>
      <c r="CL20" s="619"/>
      <c r="CM20" s="619"/>
      <c r="CN20" s="619"/>
      <c r="CO20" s="619"/>
      <c r="CP20" s="619"/>
      <c r="CQ20" s="620"/>
      <c r="CR20" s="621">
        <v>5270217</v>
      </c>
      <c r="CS20" s="622"/>
      <c r="CT20" s="622"/>
      <c r="CU20" s="622"/>
      <c r="CV20" s="622"/>
      <c r="CW20" s="622"/>
      <c r="CX20" s="622"/>
      <c r="CY20" s="623"/>
      <c r="CZ20" s="663">
        <v>100</v>
      </c>
      <c r="DA20" s="663"/>
      <c r="DB20" s="663"/>
      <c r="DC20" s="663"/>
      <c r="DD20" s="627">
        <v>523121</v>
      </c>
      <c r="DE20" s="622"/>
      <c r="DF20" s="622"/>
      <c r="DG20" s="622"/>
      <c r="DH20" s="622"/>
      <c r="DI20" s="622"/>
      <c r="DJ20" s="622"/>
      <c r="DK20" s="622"/>
      <c r="DL20" s="622"/>
      <c r="DM20" s="622"/>
      <c r="DN20" s="622"/>
      <c r="DO20" s="622"/>
      <c r="DP20" s="623"/>
      <c r="DQ20" s="627">
        <v>3927372</v>
      </c>
      <c r="DR20" s="622"/>
      <c r="DS20" s="622"/>
      <c r="DT20" s="622"/>
      <c r="DU20" s="622"/>
      <c r="DV20" s="622"/>
      <c r="DW20" s="622"/>
      <c r="DX20" s="622"/>
      <c r="DY20" s="622"/>
      <c r="DZ20" s="622"/>
      <c r="EA20" s="622"/>
      <c r="EB20" s="622"/>
      <c r="EC20" s="662"/>
    </row>
    <row r="21" spans="2:133" ht="11.25" customHeight="1" x14ac:dyDescent="0.15">
      <c r="B21" s="618" t="s">
        <v>265</v>
      </c>
      <c r="C21" s="619"/>
      <c r="D21" s="619"/>
      <c r="E21" s="619"/>
      <c r="F21" s="619"/>
      <c r="G21" s="619"/>
      <c r="H21" s="619"/>
      <c r="I21" s="619"/>
      <c r="J21" s="619"/>
      <c r="K21" s="619"/>
      <c r="L21" s="619"/>
      <c r="M21" s="619"/>
      <c r="N21" s="619"/>
      <c r="O21" s="619"/>
      <c r="P21" s="619"/>
      <c r="Q21" s="620"/>
      <c r="R21" s="621">
        <v>2066681</v>
      </c>
      <c r="S21" s="622"/>
      <c r="T21" s="622"/>
      <c r="U21" s="622"/>
      <c r="V21" s="622"/>
      <c r="W21" s="622"/>
      <c r="X21" s="622"/>
      <c r="Y21" s="623"/>
      <c r="Z21" s="663">
        <v>36.200000000000003</v>
      </c>
      <c r="AA21" s="663"/>
      <c r="AB21" s="663"/>
      <c r="AC21" s="663"/>
      <c r="AD21" s="664">
        <v>1911456</v>
      </c>
      <c r="AE21" s="664"/>
      <c r="AF21" s="664"/>
      <c r="AG21" s="664"/>
      <c r="AH21" s="664"/>
      <c r="AI21" s="664"/>
      <c r="AJ21" s="664"/>
      <c r="AK21" s="664"/>
      <c r="AL21" s="624">
        <v>56.9</v>
      </c>
      <c r="AM21" s="625"/>
      <c r="AN21" s="625"/>
      <c r="AO21" s="665"/>
      <c r="AP21" s="618" t="s">
        <v>266</v>
      </c>
      <c r="AQ21" s="699"/>
      <c r="AR21" s="699"/>
      <c r="AS21" s="699"/>
      <c r="AT21" s="699"/>
      <c r="AU21" s="699"/>
      <c r="AV21" s="699"/>
      <c r="AW21" s="699"/>
      <c r="AX21" s="699"/>
      <c r="AY21" s="699"/>
      <c r="AZ21" s="699"/>
      <c r="BA21" s="699"/>
      <c r="BB21" s="699"/>
      <c r="BC21" s="699"/>
      <c r="BD21" s="699"/>
      <c r="BE21" s="699"/>
      <c r="BF21" s="700"/>
      <c r="BG21" s="621">
        <v>12194</v>
      </c>
      <c r="BH21" s="622"/>
      <c r="BI21" s="622"/>
      <c r="BJ21" s="622"/>
      <c r="BK21" s="622"/>
      <c r="BL21" s="622"/>
      <c r="BM21" s="622"/>
      <c r="BN21" s="623"/>
      <c r="BO21" s="663">
        <v>1.2</v>
      </c>
      <c r="BP21" s="663"/>
      <c r="BQ21" s="663"/>
      <c r="BR21" s="663"/>
      <c r="BS21" s="664" t="s">
        <v>122</v>
      </c>
      <c r="BT21" s="664"/>
      <c r="BU21" s="664"/>
      <c r="BV21" s="664"/>
      <c r="BW21" s="664"/>
      <c r="BX21" s="664"/>
      <c r="BY21" s="664"/>
      <c r="BZ21" s="664"/>
      <c r="CA21" s="664"/>
      <c r="CB21" s="698"/>
      <c r="CD21" s="602"/>
      <c r="CE21" s="603"/>
      <c r="CF21" s="603"/>
      <c r="CG21" s="603"/>
      <c r="CH21" s="603"/>
      <c r="CI21" s="603"/>
      <c r="CJ21" s="603"/>
      <c r="CK21" s="603"/>
      <c r="CL21" s="603"/>
      <c r="CM21" s="603"/>
      <c r="CN21" s="603"/>
      <c r="CO21" s="603"/>
      <c r="CP21" s="603"/>
      <c r="CQ21" s="604"/>
      <c r="CR21" s="712"/>
      <c r="CS21" s="710"/>
      <c r="CT21" s="710"/>
      <c r="CU21" s="710"/>
      <c r="CV21" s="710"/>
      <c r="CW21" s="710"/>
      <c r="CX21" s="710"/>
      <c r="CY21" s="713"/>
      <c r="CZ21" s="714"/>
      <c r="DA21" s="714"/>
      <c r="DB21" s="714"/>
      <c r="DC21" s="714"/>
      <c r="DD21" s="709"/>
      <c r="DE21" s="710"/>
      <c r="DF21" s="710"/>
      <c r="DG21" s="710"/>
      <c r="DH21" s="710"/>
      <c r="DI21" s="710"/>
      <c r="DJ21" s="710"/>
      <c r="DK21" s="710"/>
      <c r="DL21" s="710"/>
      <c r="DM21" s="710"/>
      <c r="DN21" s="710"/>
      <c r="DO21" s="710"/>
      <c r="DP21" s="713"/>
      <c r="DQ21" s="709"/>
      <c r="DR21" s="710"/>
      <c r="DS21" s="710"/>
      <c r="DT21" s="710"/>
      <c r="DU21" s="710"/>
      <c r="DV21" s="710"/>
      <c r="DW21" s="710"/>
      <c r="DX21" s="710"/>
      <c r="DY21" s="710"/>
      <c r="DZ21" s="710"/>
      <c r="EA21" s="710"/>
      <c r="EB21" s="710"/>
      <c r="EC21" s="711"/>
    </row>
    <row r="22" spans="2:133" ht="11.25" customHeight="1" x14ac:dyDescent="0.15">
      <c r="B22" s="618" t="s">
        <v>267</v>
      </c>
      <c r="C22" s="619"/>
      <c r="D22" s="619"/>
      <c r="E22" s="619"/>
      <c r="F22" s="619"/>
      <c r="G22" s="619"/>
      <c r="H22" s="619"/>
      <c r="I22" s="619"/>
      <c r="J22" s="619"/>
      <c r="K22" s="619"/>
      <c r="L22" s="619"/>
      <c r="M22" s="619"/>
      <c r="N22" s="619"/>
      <c r="O22" s="619"/>
      <c r="P22" s="619"/>
      <c r="Q22" s="620"/>
      <c r="R22" s="621">
        <v>1911456</v>
      </c>
      <c r="S22" s="622"/>
      <c r="T22" s="622"/>
      <c r="U22" s="622"/>
      <c r="V22" s="622"/>
      <c r="W22" s="622"/>
      <c r="X22" s="622"/>
      <c r="Y22" s="623"/>
      <c r="Z22" s="663">
        <v>33.5</v>
      </c>
      <c r="AA22" s="663"/>
      <c r="AB22" s="663"/>
      <c r="AC22" s="663"/>
      <c r="AD22" s="664">
        <v>1911456</v>
      </c>
      <c r="AE22" s="664"/>
      <c r="AF22" s="664"/>
      <c r="AG22" s="664"/>
      <c r="AH22" s="664"/>
      <c r="AI22" s="664"/>
      <c r="AJ22" s="664"/>
      <c r="AK22" s="664"/>
      <c r="AL22" s="624">
        <v>56.9</v>
      </c>
      <c r="AM22" s="625"/>
      <c r="AN22" s="625"/>
      <c r="AO22" s="665"/>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63" t="s">
        <v>122</v>
      </c>
      <c r="BP22" s="663"/>
      <c r="BQ22" s="663"/>
      <c r="BR22" s="663"/>
      <c r="BS22" s="664" t="s">
        <v>122</v>
      </c>
      <c r="BT22" s="664"/>
      <c r="BU22" s="664"/>
      <c r="BV22" s="664"/>
      <c r="BW22" s="664"/>
      <c r="BX22" s="664"/>
      <c r="BY22" s="664"/>
      <c r="BZ22" s="664"/>
      <c r="CA22" s="664"/>
      <c r="CB22" s="698"/>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270</v>
      </c>
      <c r="C23" s="619"/>
      <c r="D23" s="619"/>
      <c r="E23" s="619"/>
      <c r="F23" s="619"/>
      <c r="G23" s="619"/>
      <c r="H23" s="619"/>
      <c r="I23" s="619"/>
      <c r="J23" s="619"/>
      <c r="K23" s="619"/>
      <c r="L23" s="619"/>
      <c r="M23" s="619"/>
      <c r="N23" s="619"/>
      <c r="O23" s="619"/>
      <c r="P23" s="619"/>
      <c r="Q23" s="620"/>
      <c r="R23" s="621">
        <v>116748</v>
      </c>
      <c r="S23" s="622"/>
      <c r="T23" s="622"/>
      <c r="U23" s="622"/>
      <c r="V23" s="622"/>
      <c r="W23" s="622"/>
      <c r="X23" s="622"/>
      <c r="Y23" s="623"/>
      <c r="Z23" s="663">
        <v>2</v>
      </c>
      <c r="AA23" s="663"/>
      <c r="AB23" s="663"/>
      <c r="AC23" s="663"/>
      <c r="AD23" s="664" t="s">
        <v>122</v>
      </c>
      <c r="AE23" s="664"/>
      <c r="AF23" s="664"/>
      <c r="AG23" s="664"/>
      <c r="AH23" s="664"/>
      <c r="AI23" s="664"/>
      <c r="AJ23" s="664"/>
      <c r="AK23" s="664"/>
      <c r="AL23" s="624" t="s">
        <v>122</v>
      </c>
      <c r="AM23" s="625"/>
      <c r="AN23" s="625"/>
      <c r="AO23" s="665"/>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63" t="s">
        <v>122</v>
      </c>
      <c r="BP23" s="663"/>
      <c r="BQ23" s="663"/>
      <c r="BR23" s="663"/>
      <c r="BS23" s="664" t="s">
        <v>122</v>
      </c>
      <c r="BT23" s="664"/>
      <c r="BU23" s="664"/>
      <c r="BV23" s="664"/>
      <c r="BW23" s="664"/>
      <c r="BX23" s="664"/>
      <c r="BY23" s="664"/>
      <c r="BZ23" s="664"/>
      <c r="CA23" s="664"/>
      <c r="CB23" s="698"/>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06" t="s">
        <v>275</v>
      </c>
      <c r="DM23" s="707"/>
      <c r="DN23" s="707"/>
      <c r="DO23" s="707"/>
      <c r="DP23" s="707"/>
      <c r="DQ23" s="707"/>
      <c r="DR23" s="707"/>
      <c r="DS23" s="707"/>
      <c r="DT23" s="707"/>
      <c r="DU23" s="707"/>
      <c r="DV23" s="708"/>
      <c r="DW23" s="679" t="s">
        <v>276</v>
      </c>
      <c r="DX23" s="680"/>
      <c r="DY23" s="680"/>
      <c r="DZ23" s="680"/>
      <c r="EA23" s="680"/>
      <c r="EB23" s="680"/>
      <c r="EC23" s="681"/>
    </row>
    <row r="24" spans="2:133" ht="11.25" customHeight="1" x14ac:dyDescent="0.15">
      <c r="B24" s="618" t="s">
        <v>277</v>
      </c>
      <c r="C24" s="619"/>
      <c r="D24" s="619"/>
      <c r="E24" s="619"/>
      <c r="F24" s="619"/>
      <c r="G24" s="619"/>
      <c r="H24" s="619"/>
      <c r="I24" s="619"/>
      <c r="J24" s="619"/>
      <c r="K24" s="619"/>
      <c r="L24" s="619"/>
      <c r="M24" s="619"/>
      <c r="N24" s="619"/>
      <c r="O24" s="619"/>
      <c r="P24" s="619"/>
      <c r="Q24" s="620"/>
      <c r="R24" s="621">
        <v>38477</v>
      </c>
      <c r="S24" s="622"/>
      <c r="T24" s="622"/>
      <c r="U24" s="622"/>
      <c r="V24" s="622"/>
      <c r="W24" s="622"/>
      <c r="X24" s="622"/>
      <c r="Y24" s="623"/>
      <c r="Z24" s="663">
        <v>0.7</v>
      </c>
      <c r="AA24" s="663"/>
      <c r="AB24" s="663"/>
      <c r="AC24" s="663"/>
      <c r="AD24" s="664" t="s">
        <v>122</v>
      </c>
      <c r="AE24" s="664"/>
      <c r="AF24" s="664"/>
      <c r="AG24" s="664"/>
      <c r="AH24" s="664"/>
      <c r="AI24" s="664"/>
      <c r="AJ24" s="664"/>
      <c r="AK24" s="664"/>
      <c r="AL24" s="624" t="s">
        <v>122</v>
      </c>
      <c r="AM24" s="625"/>
      <c r="AN24" s="625"/>
      <c r="AO24" s="665"/>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63" t="s">
        <v>122</v>
      </c>
      <c r="BP24" s="663"/>
      <c r="BQ24" s="663"/>
      <c r="BR24" s="663"/>
      <c r="BS24" s="664" t="s">
        <v>122</v>
      </c>
      <c r="BT24" s="664"/>
      <c r="BU24" s="664"/>
      <c r="BV24" s="664"/>
      <c r="BW24" s="664"/>
      <c r="BX24" s="664"/>
      <c r="BY24" s="664"/>
      <c r="BZ24" s="664"/>
      <c r="CA24" s="664"/>
      <c r="CB24" s="698"/>
      <c r="CD24" s="676" t="s">
        <v>279</v>
      </c>
      <c r="CE24" s="677"/>
      <c r="CF24" s="677"/>
      <c r="CG24" s="677"/>
      <c r="CH24" s="677"/>
      <c r="CI24" s="677"/>
      <c r="CJ24" s="677"/>
      <c r="CK24" s="677"/>
      <c r="CL24" s="677"/>
      <c r="CM24" s="677"/>
      <c r="CN24" s="677"/>
      <c r="CO24" s="677"/>
      <c r="CP24" s="677"/>
      <c r="CQ24" s="678"/>
      <c r="CR24" s="673">
        <v>2213894</v>
      </c>
      <c r="CS24" s="674"/>
      <c r="CT24" s="674"/>
      <c r="CU24" s="674"/>
      <c r="CV24" s="674"/>
      <c r="CW24" s="674"/>
      <c r="CX24" s="674"/>
      <c r="CY24" s="702"/>
      <c r="CZ24" s="703">
        <v>42</v>
      </c>
      <c r="DA24" s="686"/>
      <c r="DB24" s="686"/>
      <c r="DC24" s="705"/>
      <c r="DD24" s="701">
        <v>1657449</v>
      </c>
      <c r="DE24" s="674"/>
      <c r="DF24" s="674"/>
      <c r="DG24" s="674"/>
      <c r="DH24" s="674"/>
      <c r="DI24" s="674"/>
      <c r="DJ24" s="674"/>
      <c r="DK24" s="702"/>
      <c r="DL24" s="701">
        <v>1597093</v>
      </c>
      <c r="DM24" s="674"/>
      <c r="DN24" s="674"/>
      <c r="DO24" s="674"/>
      <c r="DP24" s="674"/>
      <c r="DQ24" s="674"/>
      <c r="DR24" s="674"/>
      <c r="DS24" s="674"/>
      <c r="DT24" s="674"/>
      <c r="DU24" s="674"/>
      <c r="DV24" s="702"/>
      <c r="DW24" s="703">
        <v>47.4</v>
      </c>
      <c r="DX24" s="686"/>
      <c r="DY24" s="686"/>
      <c r="DZ24" s="686"/>
      <c r="EA24" s="686"/>
      <c r="EB24" s="686"/>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3498303</v>
      </c>
      <c r="S25" s="622"/>
      <c r="T25" s="622"/>
      <c r="U25" s="622"/>
      <c r="V25" s="622"/>
      <c r="W25" s="622"/>
      <c r="X25" s="622"/>
      <c r="Y25" s="623"/>
      <c r="Z25" s="663">
        <v>61.3</v>
      </c>
      <c r="AA25" s="663"/>
      <c r="AB25" s="663"/>
      <c r="AC25" s="663"/>
      <c r="AD25" s="664">
        <v>3343078</v>
      </c>
      <c r="AE25" s="664"/>
      <c r="AF25" s="664"/>
      <c r="AG25" s="664"/>
      <c r="AH25" s="664"/>
      <c r="AI25" s="664"/>
      <c r="AJ25" s="664"/>
      <c r="AK25" s="664"/>
      <c r="AL25" s="624">
        <v>99.5</v>
      </c>
      <c r="AM25" s="625"/>
      <c r="AN25" s="625"/>
      <c r="AO25" s="665"/>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63" t="s">
        <v>122</v>
      </c>
      <c r="BP25" s="663"/>
      <c r="BQ25" s="663"/>
      <c r="BR25" s="663"/>
      <c r="BS25" s="664" t="s">
        <v>122</v>
      </c>
      <c r="BT25" s="664"/>
      <c r="BU25" s="664"/>
      <c r="BV25" s="664"/>
      <c r="BW25" s="664"/>
      <c r="BX25" s="664"/>
      <c r="BY25" s="664"/>
      <c r="BZ25" s="664"/>
      <c r="CA25" s="664"/>
      <c r="CB25" s="698"/>
      <c r="CD25" s="618" t="s">
        <v>282</v>
      </c>
      <c r="CE25" s="619"/>
      <c r="CF25" s="619"/>
      <c r="CG25" s="619"/>
      <c r="CH25" s="619"/>
      <c r="CI25" s="619"/>
      <c r="CJ25" s="619"/>
      <c r="CK25" s="619"/>
      <c r="CL25" s="619"/>
      <c r="CM25" s="619"/>
      <c r="CN25" s="619"/>
      <c r="CO25" s="619"/>
      <c r="CP25" s="619"/>
      <c r="CQ25" s="620"/>
      <c r="CR25" s="621">
        <v>1184942</v>
      </c>
      <c r="CS25" s="634"/>
      <c r="CT25" s="634"/>
      <c r="CU25" s="634"/>
      <c r="CV25" s="634"/>
      <c r="CW25" s="634"/>
      <c r="CX25" s="634"/>
      <c r="CY25" s="635"/>
      <c r="CZ25" s="624">
        <v>22.5</v>
      </c>
      <c r="DA25" s="636"/>
      <c r="DB25" s="636"/>
      <c r="DC25" s="637"/>
      <c r="DD25" s="627">
        <v>1117197</v>
      </c>
      <c r="DE25" s="634"/>
      <c r="DF25" s="634"/>
      <c r="DG25" s="634"/>
      <c r="DH25" s="634"/>
      <c r="DI25" s="634"/>
      <c r="DJ25" s="634"/>
      <c r="DK25" s="635"/>
      <c r="DL25" s="627">
        <v>1086602</v>
      </c>
      <c r="DM25" s="634"/>
      <c r="DN25" s="634"/>
      <c r="DO25" s="634"/>
      <c r="DP25" s="634"/>
      <c r="DQ25" s="634"/>
      <c r="DR25" s="634"/>
      <c r="DS25" s="634"/>
      <c r="DT25" s="634"/>
      <c r="DU25" s="634"/>
      <c r="DV25" s="635"/>
      <c r="DW25" s="624">
        <v>32.200000000000003</v>
      </c>
      <c r="DX25" s="636"/>
      <c r="DY25" s="636"/>
      <c r="DZ25" s="636"/>
      <c r="EA25" s="636"/>
      <c r="EB25" s="636"/>
      <c r="EC25" s="652"/>
    </row>
    <row r="26" spans="2:133" ht="11.25" customHeight="1" x14ac:dyDescent="0.15">
      <c r="B26" s="618" t="s">
        <v>283</v>
      </c>
      <c r="C26" s="619"/>
      <c r="D26" s="619"/>
      <c r="E26" s="619"/>
      <c r="F26" s="619"/>
      <c r="G26" s="619"/>
      <c r="H26" s="619"/>
      <c r="I26" s="619"/>
      <c r="J26" s="619"/>
      <c r="K26" s="619"/>
      <c r="L26" s="619"/>
      <c r="M26" s="619"/>
      <c r="N26" s="619"/>
      <c r="O26" s="619"/>
      <c r="P26" s="619"/>
      <c r="Q26" s="620"/>
      <c r="R26" s="621">
        <v>962</v>
      </c>
      <c r="S26" s="622"/>
      <c r="T26" s="622"/>
      <c r="U26" s="622"/>
      <c r="V26" s="622"/>
      <c r="W26" s="622"/>
      <c r="X26" s="622"/>
      <c r="Y26" s="623"/>
      <c r="Z26" s="663">
        <v>0</v>
      </c>
      <c r="AA26" s="663"/>
      <c r="AB26" s="663"/>
      <c r="AC26" s="663"/>
      <c r="AD26" s="664">
        <v>962</v>
      </c>
      <c r="AE26" s="664"/>
      <c r="AF26" s="664"/>
      <c r="AG26" s="664"/>
      <c r="AH26" s="664"/>
      <c r="AI26" s="664"/>
      <c r="AJ26" s="664"/>
      <c r="AK26" s="664"/>
      <c r="AL26" s="624">
        <v>0</v>
      </c>
      <c r="AM26" s="625"/>
      <c r="AN26" s="625"/>
      <c r="AO26" s="665"/>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63" t="s">
        <v>122</v>
      </c>
      <c r="BP26" s="663"/>
      <c r="BQ26" s="663"/>
      <c r="BR26" s="663"/>
      <c r="BS26" s="664" t="s">
        <v>122</v>
      </c>
      <c r="BT26" s="664"/>
      <c r="BU26" s="664"/>
      <c r="BV26" s="664"/>
      <c r="BW26" s="664"/>
      <c r="BX26" s="664"/>
      <c r="BY26" s="664"/>
      <c r="BZ26" s="664"/>
      <c r="CA26" s="664"/>
      <c r="CB26" s="698"/>
      <c r="CD26" s="618" t="s">
        <v>285</v>
      </c>
      <c r="CE26" s="619"/>
      <c r="CF26" s="619"/>
      <c r="CG26" s="619"/>
      <c r="CH26" s="619"/>
      <c r="CI26" s="619"/>
      <c r="CJ26" s="619"/>
      <c r="CK26" s="619"/>
      <c r="CL26" s="619"/>
      <c r="CM26" s="619"/>
      <c r="CN26" s="619"/>
      <c r="CO26" s="619"/>
      <c r="CP26" s="619"/>
      <c r="CQ26" s="620"/>
      <c r="CR26" s="621">
        <v>651752</v>
      </c>
      <c r="CS26" s="622"/>
      <c r="CT26" s="622"/>
      <c r="CU26" s="622"/>
      <c r="CV26" s="622"/>
      <c r="CW26" s="622"/>
      <c r="CX26" s="622"/>
      <c r="CY26" s="623"/>
      <c r="CZ26" s="624">
        <v>12.4</v>
      </c>
      <c r="DA26" s="636"/>
      <c r="DB26" s="636"/>
      <c r="DC26" s="637"/>
      <c r="DD26" s="627">
        <v>638628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52"/>
    </row>
    <row r="27" spans="2:133" ht="11.25" customHeight="1" x14ac:dyDescent="0.15">
      <c r="B27" s="618" t="s">
        <v>286</v>
      </c>
      <c r="C27" s="619"/>
      <c r="D27" s="619"/>
      <c r="E27" s="619"/>
      <c r="F27" s="619"/>
      <c r="G27" s="619"/>
      <c r="H27" s="619"/>
      <c r="I27" s="619"/>
      <c r="J27" s="619"/>
      <c r="K27" s="619"/>
      <c r="L27" s="619"/>
      <c r="M27" s="619"/>
      <c r="N27" s="619"/>
      <c r="O27" s="619"/>
      <c r="P27" s="619"/>
      <c r="Q27" s="620"/>
      <c r="R27" s="621">
        <v>1431</v>
      </c>
      <c r="S27" s="622"/>
      <c r="T27" s="622"/>
      <c r="U27" s="622"/>
      <c r="V27" s="622"/>
      <c r="W27" s="622"/>
      <c r="X27" s="622"/>
      <c r="Y27" s="623"/>
      <c r="Z27" s="663">
        <v>0</v>
      </c>
      <c r="AA27" s="663"/>
      <c r="AB27" s="663"/>
      <c r="AC27" s="663"/>
      <c r="AD27" s="664" t="s">
        <v>122</v>
      </c>
      <c r="AE27" s="664"/>
      <c r="AF27" s="664"/>
      <c r="AG27" s="664"/>
      <c r="AH27" s="664"/>
      <c r="AI27" s="664"/>
      <c r="AJ27" s="664"/>
      <c r="AK27" s="664"/>
      <c r="AL27" s="624" t="s">
        <v>122</v>
      </c>
      <c r="AM27" s="625"/>
      <c r="AN27" s="625"/>
      <c r="AO27" s="665"/>
      <c r="AP27" s="618" t="s">
        <v>287</v>
      </c>
      <c r="AQ27" s="619"/>
      <c r="AR27" s="619"/>
      <c r="AS27" s="619"/>
      <c r="AT27" s="619"/>
      <c r="AU27" s="619"/>
      <c r="AV27" s="619"/>
      <c r="AW27" s="619"/>
      <c r="AX27" s="619"/>
      <c r="AY27" s="619"/>
      <c r="AZ27" s="619"/>
      <c r="BA27" s="619"/>
      <c r="BB27" s="619"/>
      <c r="BC27" s="619"/>
      <c r="BD27" s="619"/>
      <c r="BE27" s="619"/>
      <c r="BF27" s="620"/>
      <c r="BG27" s="621">
        <v>1031391</v>
      </c>
      <c r="BH27" s="622"/>
      <c r="BI27" s="622"/>
      <c r="BJ27" s="622"/>
      <c r="BK27" s="622"/>
      <c r="BL27" s="622"/>
      <c r="BM27" s="622"/>
      <c r="BN27" s="623"/>
      <c r="BO27" s="663">
        <v>100</v>
      </c>
      <c r="BP27" s="663"/>
      <c r="BQ27" s="663"/>
      <c r="BR27" s="663"/>
      <c r="BS27" s="664" t="s">
        <v>122</v>
      </c>
      <c r="BT27" s="664"/>
      <c r="BU27" s="664"/>
      <c r="BV27" s="664"/>
      <c r="BW27" s="664"/>
      <c r="BX27" s="664"/>
      <c r="BY27" s="664"/>
      <c r="BZ27" s="664"/>
      <c r="CA27" s="664"/>
      <c r="CB27" s="698"/>
      <c r="CD27" s="618" t="s">
        <v>288</v>
      </c>
      <c r="CE27" s="619"/>
      <c r="CF27" s="619"/>
      <c r="CG27" s="619"/>
      <c r="CH27" s="619"/>
      <c r="CI27" s="619"/>
      <c r="CJ27" s="619"/>
      <c r="CK27" s="619"/>
      <c r="CL27" s="619"/>
      <c r="CM27" s="619"/>
      <c r="CN27" s="619"/>
      <c r="CO27" s="619"/>
      <c r="CP27" s="619"/>
      <c r="CQ27" s="620"/>
      <c r="CR27" s="621">
        <v>633893</v>
      </c>
      <c r="CS27" s="634"/>
      <c r="CT27" s="634"/>
      <c r="CU27" s="634"/>
      <c r="CV27" s="634"/>
      <c r="CW27" s="634"/>
      <c r="CX27" s="634"/>
      <c r="CY27" s="635"/>
      <c r="CZ27" s="624">
        <v>12</v>
      </c>
      <c r="DA27" s="636"/>
      <c r="DB27" s="636"/>
      <c r="DC27" s="637"/>
      <c r="DD27" s="627">
        <v>153919</v>
      </c>
      <c r="DE27" s="634"/>
      <c r="DF27" s="634"/>
      <c r="DG27" s="634"/>
      <c r="DH27" s="634"/>
      <c r="DI27" s="634"/>
      <c r="DJ27" s="634"/>
      <c r="DK27" s="635"/>
      <c r="DL27" s="627">
        <v>124158</v>
      </c>
      <c r="DM27" s="634"/>
      <c r="DN27" s="634"/>
      <c r="DO27" s="634"/>
      <c r="DP27" s="634"/>
      <c r="DQ27" s="634"/>
      <c r="DR27" s="634"/>
      <c r="DS27" s="634"/>
      <c r="DT27" s="634"/>
      <c r="DU27" s="634"/>
      <c r="DV27" s="635"/>
      <c r="DW27" s="624">
        <v>3.7</v>
      </c>
      <c r="DX27" s="636"/>
      <c r="DY27" s="636"/>
      <c r="DZ27" s="636"/>
      <c r="EA27" s="636"/>
      <c r="EB27" s="636"/>
      <c r="EC27" s="652"/>
    </row>
    <row r="28" spans="2:133" ht="11.25" customHeight="1" x14ac:dyDescent="0.15">
      <c r="B28" s="618" t="s">
        <v>289</v>
      </c>
      <c r="C28" s="619"/>
      <c r="D28" s="619"/>
      <c r="E28" s="619"/>
      <c r="F28" s="619"/>
      <c r="G28" s="619"/>
      <c r="H28" s="619"/>
      <c r="I28" s="619"/>
      <c r="J28" s="619"/>
      <c r="K28" s="619"/>
      <c r="L28" s="619"/>
      <c r="M28" s="619"/>
      <c r="N28" s="619"/>
      <c r="O28" s="619"/>
      <c r="P28" s="619"/>
      <c r="Q28" s="620"/>
      <c r="R28" s="621">
        <v>29983</v>
      </c>
      <c r="S28" s="622"/>
      <c r="T28" s="622"/>
      <c r="U28" s="622"/>
      <c r="V28" s="622"/>
      <c r="W28" s="622"/>
      <c r="X28" s="622"/>
      <c r="Y28" s="623"/>
      <c r="Z28" s="663">
        <v>0.5</v>
      </c>
      <c r="AA28" s="663"/>
      <c r="AB28" s="663"/>
      <c r="AC28" s="663"/>
      <c r="AD28" s="664">
        <v>4597</v>
      </c>
      <c r="AE28" s="664"/>
      <c r="AF28" s="664"/>
      <c r="AG28" s="664"/>
      <c r="AH28" s="664"/>
      <c r="AI28" s="664"/>
      <c r="AJ28" s="664"/>
      <c r="AK28" s="664"/>
      <c r="AL28" s="624">
        <v>0.1</v>
      </c>
      <c r="AM28" s="625"/>
      <c r="AN28" s="625"/>
      <c r="AO28" s="665"/>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63"/>
      <c r="BP28" s="663"/>
      <c r="BQ28" s="663"/>
      <c r="BR28" s="663"/>
      <c r="BS28" s="627"/>
      <c r="BT28" s="622"/>
      <c r="BU28" s="622"/>
      <c r="BV28" s="622"/>
      <c r="BW28" s="622"/>
      <c r="BX28" s="622"/>
      <c r="BY28" s="622"/>
      <c r="BZ28" s="622"/>
      <c r="CA28" s="622"/>
      <c r="CB28" s="662"/>
      <c r="CD28" s="618" t="s">
        <v>290</v>
      </c>
      <c r="CE28" s="619"/>
      <c r="CF28" s="619"/>
      <c r="CG28" s="619"/>
      <c r="CH28" s="619"/>
      <c r="CI28" s="619"/>
      <c r="CJ28" s="619"/>
      <c r="CK28" s="619"/>
      <c r="CL28" s="619"/>
      <c r="CM28" s="619"/>
      <c r="CN28" s="619"/>
      <c r="CO28" s="619"/>
      <c r="CP28" s="619"/>
      <c r="CQ28" s="620"/>
      <c r="CR28" s="621">
        <v>395059</v>
      </c>
      <c r="CS28" s="622"/>
      <c r="CT28" s="622"/>
      <c r="CU28" s="622"/>
      <c r="CV28" s="622"/>
      <c r="CW28" s="622"/>
      <c r="CX28" s="622"/>
      <c r="CY28" s="623"/>
      <c r="CZ28" s="624">
        <v>7.5</v>
      </c>
      <c r="DA28" s="636"/>
      <c r="DB28" s="636"/>
      <c r="DC28" s="637"/>
      <c r="DD28" s="627">
        <v>386333</v>
      </c>
      <c r="DE28" s="622"/>
      <c r="DF28" s="622"/>
      <c r="DG28" s="622"/>
      <c r="DH28" s="622"/>
      <c r="DI28" s="622"/>
      <c r="DJ28" s="622"/>
      <c r="DK28" s="623"/>
      <c r="DL28" s="627">
        <v>386333</v>
      </c>
      <c r="DM28" s="622"/>
      <c r="DN28" s="622"/>
      <c r="DO28" s="622"/>
      <c r="DP28" s="622"/>
      <c r="DQ28" s="622"/>
      <c r="DR28" s="622"/>
      <c r="DS28" s="622"/>
      <c r="DT28" s="622"/>
      <c r="DU28" s="622"/>
      <c r="DV28" s="623"/>
      <c r="DW28" s="624">
        <v>11.5</v>
      </c>
      <c r="DX28" s="636"/>
      <c r="DY28" s="636"/>
      <c r="DZ28" s="636"/>
      <c r="EA28" s="636"/>
      <c r="EB28" s="636"/>
      <c r="EC28" s="652"/>
    </row>
    <row r="29" spans="2:133" ht="11.25" customHeight="1" x14ac:dyDescent="0.15">
      <c r="B29" s="618" t="s">
        <v>291</v>
      </c>
      <c r="C29" s="619"/>
      <c r="D29" s="619"/>
      <c r="E29" s="619"/>
      <c r="F29" s="619"/>
      <c r="G29" s="619"/>
      <c r="H29" s="619"/>
      <c r="I29" s="619"/>
      <c r="J29" s="619"/>
      <c r="K29" s="619"/>
      <c r="L29" s="619"/>
      <c r="M29" s="619"/>
      <c r="N29" s="619"/>
      <c r="O29" s="619"/>
      <c r="P29" s="619"/>
      <c r="Q29" s="620"/>
      <c r="R29" s="621">
        <v>4801</v>
      </c>
      <c r="S29" s="622"/>
      <c r="T29" s="622"/>
      <c r="U29" s="622"/>
      <c r="V29" s="622"/>
      <c r="W29" s="622"/>
      <c r="X29" s="622"/>
      <c r="Y29" s="623"/>
      <c r="Z29" s="663">
        <v>0.1</v>
      </c>
      <c r="AA29" s="663"/>
      <c r="AB29" s="663"/>
      <c r="AC29" s="663"/>
      <c r="AD29" s="664">
        <v>148</v>
      </c>
      <c r="AE29" s="664"/>
      <c r="AF29" s="664"/>
      <c r="AG29" s="664"/>
      <c r="AH29" s="664"/>
      <c r="AI29" s="664"/>
      <c r="AJ29" s="664"/>
      <c r="AK29" s="664"/>
      <c r="AL29" s="624">
        <v>0</v>
      </c>
      <c r="AM29" s="625"/>
      <c r="AN29" s="625"/>
      <c r="AO29" s="665"/>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63"/>
      <c r="BP29" s="663"/>
      <c r="BQ29" s="663"/>
      <c r="BR29" s="663"/>
      <c r="BS29" s="664"/>
      <c r="BT29" s="664"/>
      <c r="BU29" s="664"/>
      <c r="BV29" s="664"/>
      <c r="BW29" s="664"/>
      <c r="BX29" s="664"/>
      <c r="BY29" s="664"/>
      <c r="BZ29" s="664"/>
      <c r="CA29" s="664"/>
      <c r="CB29" s="698"/>
      <c r="CD29" s="640" t="s">
        <v>292</v>
      </c>
      <c r="CE29" s="641"/>
      <c r="CF29" s="618" t="s">
        <v>66</v>
      </c>
      <c r="CG29" s="619"/>
      <c r="CH29" s="619"/>
      <c r="CI29" s="619"/>
      <c r="CJ29" s="619"/>
      <c r="CK29" s="619"/>
      <c r="CL29" s="619"/>
      <c r="CM29" s="619"/>
      <c r="CN29" s="619"/>
      <c r="CO29" s="619"/>
      <c r="CP29" s="619"/>
      <c r="CQ29" s="620"/>
      <c r="CR29" s="621">
        <v>395030</v>
      </c>
      <c r="CS29" s="634"/>
      <c r="CT29" s="634"/>
      <c r="CU29" s="634"/>
      <c r="CV29" s="634"/>
      <c r="CW29" s="634"/>
      <c r="CX29" s="634"/>
      <c r="CY29" s="635"/>
      <c r="CZ29" s="624">
        <v>7.5</v>
      </c>
      <c r="DA29" s="636"/>
      <c r="DB29" s="636"/>
      <c r="DC29" s="637"/>
      <c r="DD29" s="627">
        <v>386304</v>
      </c>
      <c r="DE29" s="634"/>
      <c r="DF29" s="634"/>
      <c r="DG29" s="634"/>
      <c r="DH29" s="634"/>
      <c r="DI29" s="634"/>
      <c r="DJ29" s="634"/>
      <c r="DK29" s="635"/>
      <c r="DL29" s="627">
        <v>386304</v>
      </c>
      <c r="DM29" s="634"/>
      <c r="DN29" s="634"/>
      <c r="DO29" s="634"/>
      <c r="DP29" s="634"/>
      <c r="DQ29" s="634"/>
      <c r="DR29" s="634"/>
      <c r="DS29" s="634"/>
      <c r="DT29" s="634"/>
      <c r="DU29" s="634"/>
      <c r="DV29" s="635"/>
      <c r="DW29" s="624">
        <v>11.5</v>
      </c>
      <c r="DX29" s="636"/>
      <c r="DY29" s="636"/>
      <c r="DZ29" s="636"/>
      <c r="EA29" s="636"/>
      <c r="EB29" s="636"/>
      <c r="EC29" s="652"/>
    </row>
    <row r="30" spans="2:133" ht="11.25" customHeight="1" x14ac:dyDescent="0.15">
      <c r="B30" s="618" t="s">
        <v>293</v>
      </c>
      <c r="C30" s="619"/>
      <c r="D30" s="619"/>
      <c r="E30" s="619"/>
      <c r="F30" s="619"/>
      <c r="G30" s="619"/>
      <c r="H30" s="619"/>
      <c r="I30" s="619"/>
      <c r="J30" s="619"/>
      <c r="K30" s="619"/>
      <c r="L30" s="619"/>
      <c r="M30" s="619"/>
      <c r="N30" s="619"/>
      <c r="O30" s="619"/>
      <c r="P30" s="619"/>
      <c r="Q30" s="620"/>
      <c r="R30" s="621">
        <v>677034</v>
      </c>
      <c r="S30" s="622"/>
      <c r="T30" s="622"/>
      <c r="U30" s="622"/>
      <c r="V30" s="622"/>
      <c r="W30" s="622"/>
      <c r="X30" s="622"/>
      <c r="Y30" s="623"/>
      <c r="Z30" s="663">
        <v>11.9</v>
      </c>
      <c r="AA30" s="663"/>
      <c r="AB30" s="663"/>
      <c r="AC30" s="663"/>
      <c r="AD30" s="664" t="s">
        <v>122</v>
      </c>
      <c r="AE30" s="664"/>
      <c r="AF30" s="664"/>
      <c r="AG30" s="664"/>
      <c r="AH30" s="664"/>
      <c r="AI30" s="664"/>
      <c r="AJ30" s="664"/>
      <c r="AK30" s="664"/>
      <c r="AL30" s="624" t="s">
        <v>122</v>
      </c>
      <c r="AM30" s="625"/>
      <c r="AN30" s="625"/>
      <c r="AO30" s="665"/>
      <c r="AP30" s="679" t="s">
        <v>211</v>
      </c>
      <c r="AQ30" s="680"/>
      <c r="AR30" s="680"/>
      <c r="AS30" s="680"/>
      <c r="AT30" s="680"/>
      <c r="AU30" s="680"/>
      <c r="AV30" s="680"/>
      <c r="AW30" s="680"/>
      <c r="AX30" s="680"/>
      <c r="AY30" s="680"/>
      <c r="AZ30" s="680"/>
      <c r="BA30" s="680"/>
      <c r="BB30" s="680"/>
      <c r="BC30" s="680"/>
      <c r="BD30" s="680"/>
      <c r="BE30" s="680"/>
      <c r="BF30" s="681"/>
      <c r="BG30" s="679" t="s">
        <v>294</v>
      </c>
      <c r="BH30" s="696"/>
      <c r="BI30" s="696"/>
      <c r="BJ30" s="696"/>
      <c r="BK30" s="696"/>
      <c r="BL30" s="696"/>
      <c r="BM30" s="696"/>
      <c r="BN30" s="696"/>
      <c r="BO30" s="696"/>
      <c r="BP30" s="696"/>
      <c r="BQ30" s="697"/>
      <c r="BR30" s="679"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381937</v>
      </c>
      <c r="CS30" s="622"/>
      <c r="CT30" s="622"/>
      <c r="CU30" s="622"/>
      <c r="CV30" s="622"/>
      <c r="CW30" s="622"/>
      <c r="CX30" s="622"/>
      <c r="CY30" s="623"/>
      <c r="CZ30" s="624">
        <v>7.2</v>
      </c>
      <c r="DA30" s="636"/>
      <c r="DB30" s="636"/>
      <c r="DC30" s="637"/>
      <c r="DD30" s="627">
        <v>373211</v>
      </c>
      <c r="DE30" s="622"/>
      <c r="DF30" s="622"/>
      <c r="DG30" s="622"/>
      <c r="DH30" s="622"/>
      <c r="DI30" s="622"/>
      <c r="DJ30" s="622"/>
      <c r="DK30" s="623"/>
      <c r="DL30" s="627">
        <v>373211</v>
      </c>
      <c r="DM30" s="622"/>
      <c r="DN30" s="622"/>
      <c r="DO30" s="622"/>
      <c r="DP30" s="622"/>
      <c r="DQ30" s="622"/>
      <c r="DR30" s="622"/>
      <c r="DS30" s="622"/>
      <c r="DT30" s="622"/>
      <c r="DU30" s="622"/>
      <c r="DV30" s="623"/>
      <c r="DW30" s="624">
        <v>11.1</v>
      </c>
      <c r="DX30" s="636"/>
      <c r="DY30" s="636"/>
      <c r="DZ30" s="636"/>
      <c r="EA30" s="636"/>
      <c r="EB30" s="636"/>
      <c r="EC30" s="652"/>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63" t="s">
        <v>122</v>
      </c>
      <c r="AA31" s="663"/>
      <c r="AB31" s="663"/>
      <c r="AC31" s="663"/>
      <c r="AD31" s="664" t="s">
        <v>122</v>
      </c>
      <c r="AE31" s="664"/>
      <c r="AF31" s="664"/>
      <c r="AG31" s="664"/>
      <c r="AH31" s="664"/>
      <c r="AI31" s="664"/>
      <c r="AJ31" s="664"/>
      <c r="AK31" s="664"/>
      <c r="AL31" s="624" t="s">
        <v>122</v>
      </c>
      <c r="AM31" s="625"/>
      <c r="AN31" s="625"/>
      <c r="AO31" s="665"/>
      <c r="AP31" s="691" t="s">
        <v>298</v>
      </c>
      <c r="AQ31" s="692"/>
      <c r="AR31" s="692"/>
      <c r="AS31" s="692"/>
      <c r="AT31" s="693" t="s">
        <v>299</v>
      </c>
      <c r="AU31" s="206"/>
      <c r="AV31" s="206"/>
      <c r="AW31" s="206"/>
      <c r="AX31" s="676" t="s">
        <v>177</v>
      </c>
      <c r="AY31" s="677"/>
      <c r="AZ31" s="677"/>
      <c r="BA31" s="677"/>
      <c r="BB31" s="677"/>
      <c r="BC31" s="677"/>
      <c r="BD31" s="677"/>
      <c r="BE31" s="677"/>
      <c r="BF31" s="678"/>
      <c r="BG31" s="684">
        <v>99.1</v>
      </c>
      <c r="BH31" s="685"/>
      <c r="BI31" s="685"/>
      <c r="BJ31" s="685"/>
      <c r="BK31" s="685"/>
      <c r="BL31" s="685"/>
      <c r="BM31" s="686">
        <v>95.2</v>
      </c>
      <c r="BN31" s="685"/>
      <c r="BO31" s="685"/>
      <c r="BP31" s="685"/>
      <c r="BQ31" s="687"/>
      <c r="BR31" s="684">
        <v>99.1</v>
      </c>
      <c r="BS31" s="685"/>
      <c r="BT31" s="685"/>
      <c r="BU31" s="685"/>
      <c r="BV31" s="685"/>
      <c r="BW31" s="685"/>
      <c r="BX31" s="686">
        <v>95.1</v>
      </c>
      <c r="BY31" s="685"/>
      <c r="BZ31" s="685"/>
      <c r="CA31" s="685"/>
      <c r="CB31" s="687"/>
      <c r="CD31" s="642"/>
      <c r="CE31" s="643"/>
      <c r="CF31" s="618" t="s">
        <v>300</v>
      </c>
      <c r="CG31" s="619"/>
      <c r="CH31" s="619"/>
      <c r="CI31" s="619"/>
      <c r="CJ31" s="619"/>
      <c r="CK31" s="619"/>
      <c r="CL31" s="619"/>
      <c r="CM31" s="619"/>
      <c r="CN31" s="619"/>
      <c r="CO31" s="619"/>
      <c r="CP31" s="619"/>
      <c r="CQ31" s="620"/>
      <c r="CR31" s="621">
        <v>13093</v>
      </c>
      <c r="CS31" s="634"/>
      <c r="CT31" s="634"/>
      <c r="CU31" s="634"/>
      <c r="CV31" s="634"/>
      <c r="CW31" s="634"/>
      <c r="CX31" s="634"/>
      <c r="CY31" s="635"/>
      <c r="CZ31" s="624">
        <v>0.2</v>
      </c>
      <c r="DA31" s="636"/>
      <c r="DB31" s="636"/>
      <c r="DC31" s="637"/>
      <c r="DD31" s="627">
        <v>13093</v>
      </c>
      <c r="DE31" s="634"/>
      <c r="DF31" s="634"/>
      <c r="DG31" s="634"/>
      <c r="DH31" s="634"/>
      <c r="DI31" s="634"/>
      <c r="DJ31" s="634"/>
      <c r="DK31" s="635"/>
      <c r="DL31" s="627">
        <v>13093</v>
      </c>
      <c r="DM31" s="634"/>
      <c r="DN31" s="634"/>
      <c r="DO31" s="634"/>
      <c r="DP31" s="634"/>
      <c r="DQ31" s="634"/>
      <c r="DR31" s="634"/>
      <c r="DS31" s="634"/>
      <c r="DT31" s="634"/>
      <c r="DU31" s="634"/>
      <c r="DV31" s="635"/>
      <c r="DW31" s="624">
        <v>0.4</v>
      </c>
      <c r="DX31" s="636"/>
      <c r="DY31" s="636"/>
      <c r="DZ31" s="636"/>
      <c r="EA31" s="636"/>
      <c r="EB31" s="636"/>
      <c r="EC31" s="652"/>
    </row>
    <row r="32" spans="2:133" ht="11.25" customHeight="1" x14ac:dyDescent="0.15">
      <c r="B32" s="618" t="s">
        <v>301</v>
      </c>
      <c r="C32" s="619"/>
      <c r="D32" s="619"/>
      <c r="E32" s="619"/>
      <c r="F32" s="619"/>
      <c r="G32" s="619"/>
      <c r="H32" s="619"/>
      <c r="I32" s="619"/>
      <c r="J32" s="619"/>
      <c r="K32" s="619"/>
      <c r="L32" s="619"/>
      <c r="M32" s="619"/>
      <c r="N32" s="619"/>
      <c r="O32" s="619"/>
      <c r="P32" s="619"/>
      <c r="Q32" s="620"/>
      <c r="R32" s="621">
        <v>531235</v>
      </c>
      <c r="S32" s="622"/>
      <c r="T32" s="622"/>
      <c r="U32" s="622"/>
      <c r="V32" s="622"/>
      <c r="W32" s="622"/>
      <c r="X32" s="622"/>
      <c r="Y32" s="623"/>
      <c r="Z32" s="663">
        <v>9.3000000000000007</v>
      </c>
      <c r="AA32" s="663"/>
      <c r="AB32" s="663"/>
      <c r="AC32" s="663"/>
      <c r="AD32" s="664" t="s">
        <v>122</v>
      </c>
      <c r="AE32" s="664"/>
      <c r="AF32" s="664"/>
      <c r="AG32" s="664"/>
      <c r="AH32" s="664"/>
      <c r="AI32" s="664"/>
      <c r="AJ32" s="664"/>
      <c r="AK32" s="664"/>
      <c r="AL32" s="624" t="s">
        <v>122</v>
      </c>
      <c r="AM32" s="625"/>
      <c r="AN32" s="625"/>
      <c r="AO32" s="665"/>
      <c r="AP32" s="666"/>
      <c r="AQ32" s="667"/>
      <c r="AR32" s="667"/>
      <c r="AS32" s="667"/>
      <c r="AT32" s="694"/>
      <c r="AU32" s="202" t="s">
        <v>302</v>
      </c>
      <c r="AX32" s="618" t="s">
        <v>303</v>
      </c>
      <c r="AY32" s="619"/>
      <c r="AZ32" s="619"/>
      <c r="BA32" s="619"/>
      <c r="BB32" s="619"/>
      <c r="BC32" s="619"/>
      <c r="BD32" s="619"/>
      <c r="BE32" s="619"/>
      <c r="BF32" s="620"/>
      <c r="BG32" s="683">
        <v>99.2</v>
      </c>
      <c r="BH32" s="634"/>
      <c r="BI32" s="634"/>
      <c r="BJ32" s="634"/>
      <c r="BK32" s="634"/>
      <c r="BL32" s="634"/>
      <c r="BM32" s="625">
        <v>95.1</v>
      </c>
      <c r="BN32" s="634"/>
      <c r="BO32" s="634"/>
      <c r="BP32" s="634"/>
      <c r="BQ32" s="661"/>
      <c r="BR32" s="683">
        <v>98.9</v>
      </c>
      <c r="BS32" s="634"/>
      <c r="BT32" s="634"/>
      <c r="BU32" s="634"/>
      <c r="BV32" s="634"/>
      <c r="BW32" s="634"/>
      <c r="BX32" s="625">
        <v>95.1</v>
      </c>
      <c r="BY32" s="634"/>
      <c r="BZ32" s="634"/>
      <c r="CA32" s="634"/>
      <c r="CB32" s="661"/>
      <c r="CD32" s="644"/>
      <c r="CE32" s="645"/>
      <c r="CF32" s="618" t="s">
        <v>304</v>
      </c>
      <c r="CG32" s="619"/>
      <c r="CH32" s="619"/>
      <c r="CI32" s="619"/>
      <c r="CJ32" s="619"/>
      <c r="CK32" s="619"/>
      <c r="CL32" s="619"/>
      <c r="CM32" s="619"/>
      <c r="CN32" s="619"/>
      <c r="CO32" s="619"/>
      <c r="CP32" s="619"/>
      <c r="CQ32" s="620"/>
      <c r="CR32" s="621">
        <v>29</v>
      </c>
      <c r="CS32" s="622"/>
      <c r="CT32" s="622"/>
      <c r="CU32" s="622"/>
      <c r="CV32" s="622"/>
      <c r="CW32" s="622"/>
      <c r="CX32" s="622"/>
      <c r="CY32" s="623"/>
      <c r="CZ32" s="624">
        <v>0</v>
      </c>
      <c r="DA32" s="636"/>
      <c r="DB32" s="636"/>
      <c r="DC32" s="637"/>
      <c r="DD32" s="627">
        <v>29</v>
      </c>
      <c r="DE32" s="622"/>
      <c r="DF32" s="622"/>
      <c r="DG32" s="622"/>
      <c r="DH32" s="622"/>
      <c r="DI32" s="622"/>
      <c r="DJ32" s="622"/>
      <c r="DK32" s="623"/>
      <c r="DL32" s="627">
        <v>29</v>
      </c>
      <c r="DM32" s="622"/>
      <c r="DN32" s="622"/>
      <c r="DO32" s="622"/>
      <c r="DP32" s="622"/>
      <c r="DQ32" s="622"/>
      <c r="DR32" s="622"/>
      <c r="DS32" s="622"/>
      <c r="DT32" s="622"/>
      <c r="DU32" s="622"/>
      <c r="DV32" s="623"/>
      <c r="DW32" s="624">
        <v>0</v>
      </c>
      <c r="DX32" s="636"/>
      <c r="DY32" s="636"/>
      <c r="DZ32" s="636"/>
      <c r="EA32" s="636"/>
      <c r="EB32" s="636"/>
      <c r="EC32" s="652"/>
    </row>
    <row r="33" spans="2:133" ht="11.25" customHeight="1" x14ac:dyDescent="0.15">
      <c r="B33" s="618" t="s">
        <v>305</v>
      </c>
      <c r="C33" s="619"/>
      <c r="D33" s="619"/>
      <c r="E33" s="619"/>
      <c r="F33" s="619"/>
      <c r="G33" s="619"/>
      <c r="H33" s="619"/>
      <c r="I33" s="619"/>
      <c r="J33" s="619"/>
      <c r="K33" s="619"/>
      <c r="L33" s="619"/>
      <c r="M33" s="619"/>
      <c r="N33" s="619"/>
      <c r="O33" s="619"/>
      <c r="P33" s="619"/>
      <c r="Q33" s="620"/>
      <c r="R33" s="621">
        <v>16596</v>
      </c>
      <c r="S33" s="622"/>
      <c r="T33" s="622"/>
      <c r="U33" s="622"/>
      <c r="V33" s="622"/>
      <c r="W33" s="622"/>
      <c r="X33" s="622"/>
      <c r="Y33" s="623"/>
      <c r="Z33" s="663">
        <v>0.3</v>
      </c>
      <c r="AA33" s="663"/>
      <c r="AB33" s="663"/>
      <c r="AC33" s="663"/>
      <c r="AD33" s="664">
        <v>12074</v>
      </c>
      <c r="AE33" s="664"/>
      <c r="AF33" s="664"/>
      <c r="AG33" s="664"/>
      <c r="AH33" s="664"/>
      <c r="AI33" s="664"/>
      <c r="AJ33" s="664"/>
      <c r="AK33" s="664"/>
      <c r="AL33" s="624">
        <v>0.4</v>
      </c>
      <c r="AM33" s="625"/>
      <c r="AN33" s="625"/>
      <c r="AO33" s="665"/>
      <c r="AP33" s="668"/>
      <c r="AQ33" s="669"/>
      <c r="AR33" s="669"/>
      <c r="AS33" s="669"/>
      <c r="AT33" s="695"/>
      <c r="AU33" s="207"/>
      <c r="AV33" s="207"/>
      <c r="AW33" s="207"/>
      <c r="AX33" s="602" t="s">
        <v>306</v>
      </c>
      <c r="AY33" s="603"/>
      <c r="AZ33" s="603"/>
      <c r="BA33" s="603"/>
      <c r="BB33" s="603"/>
      <c r="BC33" s="603"/>
      <c r="BD33" s="603"/>
      <c r="BE33" s="603"/>
      <c r="BF33" s="604"/>
      <c r="BG33" s="682">
        <v>98.8</v>
      </c>
      <c r="BH33" s="606"/>
      <c r="BI33" s="606"/>
      <c r="BJ33" s="606"/>
      <c r="BK33" s="606"/>
      <c r="BL33" s="606"/>
      <c r="BM33" s="656">
        <v>94.1</v>
      </c>
      <c r="BN33" s="606"/>
      <c r="BO33" s="606"/>
      <c r="BP33" s="606"/>
      <c r="BQ33" s="650"/>
      <c r="BR33" s="682">
        <v>98.9</v>
      </c>
      <c r="BS33" s="606"/>
      <c r="BT33" s="606"/>
      <c r="BU33" s="606"/>
      <c r="BV33" s="606"/>
      <c r="BW33" s="606"/>
      <c r="BX33" s="656">
        <v>93.8</v>
      </c>
      <c r="BY33" s="606"/>
      <c r="BZ33" s="606"/>
      <c r="CA33" s="606"/>
      <c r="CB33" s="650"/>
      <c r="CD33" s="618" t="s">
        <v>307</v>
      </c>
      <c r="CE33" s="619"/>
      <c r="CF33" s="619"/>
      <c r="CG33" s="619"/>
      <c r="CH33" s="619"/>
      <c r="CI33" s="619"/>
      <c r="CJ33" s="619"/>
      <c r="CK33" s="619"/>
      <c r="CL33" s="619"/>
      <c r="CM33" s="619"/>
      <c r="CN33" s="619"/>
      <c r="CO33" s="619"/>
      <c r="CP33" s="619"/>
      <c r="CQ33" s="620"/>
      <c r="CR33" s="621">
        <v>2528815</v>
      </c>
      <c r="CS33" s="634"/>
      <c r="CT33" s="634"/>
      <c r="CU33" s="634"/>
      <c r="CV33" s="634"/>
      <c r="CW33" s="634"/>
      <c r="CX33" s="634"/>
      <c r="CY33" s="635"/>
      <c r="CZ33" s="624">
        <v>48</v>
      </c>
      <c r="DA33" s="636"/>
      <c r="DB33" s="636"/>
      <c r="DC33" s="637"/>
      <c r="DD33" s="627">
        <v>2084775</v>
      </c>
      <c r="DE33" s="634"/>
      <c r="DF33" s="634"/>
      <c r="DG33" s="634"/>
      <c r="DH33" s="634"/>
      <c r="DI33" s="634"/>
      <c r="DJ33" s="634"/>
      <c r="DK33" s="635"/>
      <c r="DL33" s="627">
        <v>1362504</v>
      </c>
      <c r="DM33" s="634"/>
      <c r="DN33" s="634"/>
      <c r="DO33" s="634"/>
      <c r="DP33" s="634"/>
      <c r="DQ33" s="634"/>
      <c r="DR33" s="634"/>
      <c r="DS33" s="634"/>
      <c r="DT33" s="634"/>
      <c r="DU33" s="634"/>
      <c r="DV33" s="635"/>
      <c r="DW33" s="624">
        <v>40.4</v>
      </c>
      <c r="DX33" s="636"/>
      <c r="DY33" s="636"/>
      <c r="DZ33" s="636"/>
      <c r="EA33" s="636"/>
      <c r="EB33" s="636"/>
      <c r="EC33" s="652"/>
    </row>
    <row r="34" spans="2:133" ht="11.25" customHeight="1" x14ac:dyDescent="0.15">
      <c r="B34" s="618" t="s">
        <v>308</v>
      </c>
      <c r="C34" s="619"/>
      <c r="D34" s="619"/>
      <c r="E34" s="619"/>
      <c r="F34" s="619"/>
      <c r="G34" s="619"/>
      <c r="H34" s="619"/>
      <c r="I34" s="619"/>
      <c r="J34" s="619"/>
      <c r="K34" s="619"/>
      <c r="L34" s="619"/>
      <c r="M34" s="619"/>
      <c r="N34" s="619"/>
      <c r="O34" s="619"/>
      <c r="P34" s="619"/>
      <c r="Q34" s="620"/>
      <c r="R34" s="621">
        <v>63504</v>
      </c>
      <c r="S34" s="622"/>
      <c r="T34" s="622"/>
      <c r="U34" s="622"/>
      <c r="V34" s="622"/>
      <c r="W34" s="622"/>
      <c r="X34" s="622"/>
      <c r="Y34" s="623"/>
      <c r="Z34" s="663">
        <v>1.1000000000000001</v>
      </c>
      <c r="AA34" s="663"/>
      <c r="AB34" s="663"/>
      <c r="AC34" s="663"/>
      <c r="AD34" s="664" t="s">
        <v>122</v>
      </c>
      <c r="AE34" s="664"/>
      <c r="AF34" s="664"/>
      <c r="AG34" s="664"/>
      <c r="AH34" s="664"/>
      <c r="AI34" s="664"/>
      <c r="AJ34" s="664"/>
      <c r="AK34" s="664"/>
      <c r="AL34" s="624" t="s">
        <v>122</v>
      </c>
      <c r="AM34" s="625"/>
      <c r="AN34" s="625"/>
      <c r="AO34" s="665"/>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680972</v>
      </c>
      <c r="CS34" s="622"/>
      <c r="CT34" s="622"/>
      <c r="CU34" s="622"/>
      <c r="CV34" s="622"/>
      <c r="CW34" s="622"/>
      <c r="CX34" s="622"/>
      <c r="CY34" s="623"/>
      <c r="CZ34" s="624">
        <v>12.9</v>
      </c>
      <c r="DA34" s="636"/>
      <c r="DB34" s="636"/>
      <c r="DC34" s="637"/>
      <c r="DD34" s="627">
        <v>556398</v>
      </c>
      <c r="DE34" s="622"/>
      <c r="DF34" s="622"/>
      <c r="DG34" s="622"/>
      <c r="DH34" s="622"/>
      <c r="DI34" s="622"/>
      <c r="DJ34" s="622"/>
      <c r="DK34" s="623"/>
      <c r="DL34" s="627">
        <v>401952</v>
      </c>
      <c r="DM34" s="622"/>
      <c r="DN34" s="622"/>
      <c r="DO34" s="622"/>
      <c r="DP34" s="622"/>
      <c r="DQ34" s="622"/>
      <c r="DR34" s="622"/>
      <c r="DS34" s="622"/>
      <c r="DT34" s="622"/>
      <c r="DU34" s="622"/>
      <c r="DV34" s="623"/>
      <c r="DW34" s="624">
        <v>11.9</v>
      </c>
      <c r="DX34" s="636"/>
      <c r="DY34" s="636"/>
      <c r="DZ34" s="636"/>
      <c r="EA34" s="636"/>
      <c r="EB34" s="636"/>
      <c r="EC34" s="652"/>
    </row>
    <row r="35" spans="2:133" ht="11.25" customHeight="1" x14ac:dyDescent="0.15">
      <c r="B35" s="618" t="s">
        <v>310</v>
      </c>
      <c r="C35" s="619"/>
      <c r="D35" s="619"/>
      <c r="E35" s="619"/>
      <c r="F35" s="619"/>
      <c r="G35" s="619"/>
      <c r="H35" s="619"/>
      <c r="I35" s="619"/>
      <c r="J35" s="619"/>
      <c r="K35" s="619"/>
      <c r="L35" s="619"/>
      <c r="M35" s="619"/>
      <c r="N35" s="619"/>
      <c r="O35" s="619"/>
      <c r="P35" s="619"/>
      <c r="Q35" s="620"/>
      <c r="R35" s="621">
        <v>282342</v>
      </c>
      <c r="S35" s="622"/>
      <c r="T35" s="622"/>
      <c r="U35" s="622"/>
      <c r="V35" s="622"/>
      <c r="W35" s="622"/>
      <c r="X35" s="622"/>
      <c r="Y35" s="623"/>
      <c r="Z35" s="663">
        <v>4.9000000000000004</v>
      </c>
      <c r="AA35" s="663"/>
      <c r="AB35" s="663"/>
      <c r="AC35" s="663"/>
      <c r="AD35" s="664" t="s">
        <v>122</v>
      </c>
      <c r="AE35" s="664"/>
      <c r="AF35" s="664"/>
      <c r="AG35" s="664"/>
      <c r="AH35" s="664"/>
      <c r="AI35" s="664"/>
      <c r="AJ35" s="664"/>
      <c r="AK35" s="664"/>
      <c r="AL35" s="624" t="s">
        <v>122</v>
      </c>
      <c r="AM35" s="625"/>
      <c r="AN35" s="625"/>
      <c r="AO35" s="665"/>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63639</v>
      </c>
      <c r="CS35" s="634"/>
      <c r="CT35" s="634"/>
      <c r="CU35" s="634"/>
      <c r="CV35" s="634"/>
      <c r="CW35" s="634"/>
      <c r="CX35" s="634"/>
      <c r="CY35" s="635"/>
      <c r="CZ35" s="624">
        <v>1.2</v>
      </c>
      <c r="DA35" s="636"/>
      <c r="DB35" s="636"/>
      <c r="DC35" s="637"/>
      <c r="DD35" s="627">
        <v>59208</v>
      </c>
      <c r="DE35" s="634"/>
      <c r="DF35" s="634"/>
      <c r="DG35" s="634"/>
      <c r="DH35" s="634"/>
      <c r="DI35" s="634"/>
      <c r="DJ35" s="634"/>
      <c r="DK35" s="635"/>
      <c r="DL35" s="627">
        <v>57504</v>
      </c>
      <c r="DM35" s="634"/>
      <c r="DN35" s="634"/>
      <c r="DO35" s="634"/>
      <c r="DP35" s="634"/>
      <c r="DQ35" s="634"/>
      <c r="DR35" s="634"/>
      <c r="DS35" s="634"/>
      <c r="DT35" s="634"/>
      <c r="DU35" s="634"/>
      <c r="DV35" s="635"/>
      <c r="DW35" s="624">
        <v>1.7</v>
      </c>
      <c r="DX35" s="636"/>
      <c r="DY35" s="636"/>
      <c r="DZ35" s="636"/>
      <c r="EA35" s="636"/>
      <c r="EB35" s="636"/>
      <c r="EC35" s="652"/>
    </row>
    <row r="36" spans="2:133" ht="11.25" customHeight="1" x14ac:dyDescent="0.15">
      <c r="B36" s="618" t="s">
        <v>314</v>
      </c>
      <c r="C36" s="619"/>
      <c r="D36" s="619"/>
      <c r="E36" s="619"/>
      <c r="F36" s="619"/>
      <c r="G36" s="619"/>
      <c r="H36" s="619"/>
      <c r="I36" s="619"/>
      <c r="J36" s="619"/>
      <c r="K36" s="619"/>
      <c r="L36" s="619"/>
      <c r="M36" s="619"/>
      <c r="N36" s="619"/>
      <c r="O36" s="619"/>
      <c r="P36" s="619"/>
      <c r="Q36" s="620"/>
      <c r="R36" s="621">
        <v>424990</v>
      </c>
      <c r="S36" s="622"/>
      <c r="T36" s="622"/>
      <c r="U36" s="622"/>
      <c r="V36" s="622"/>
      <c r="W36" s="622"/>
      <c r="X36" s="622"/>
      <c r="Y36" s="623"/>
      <c r="Z36" s="663">
        <v>7.4</v>
      </c>
      <c r="AA36" s="663"/>
      <c r="AB36" s="663"/>
      <c r="AC36" s="663"/>
      <c r="AD36" s="664" t="s">
        <v>122</v>
      </c>
      <c r="AE36" s="664"/>
      <c r="AF36" s="664"/>
      <c r="AG36" s="664"/>
      <c r="AH36" s="664"/>
      <c r="AI36" s="664"/>
      <c r="AJ36" s="664"/>
      <c r="AK36" s="664"/>
      <c r="AL36" s="624" t="s">
        <v>122</v>
      </c>
      <c r="AM36" s="625"/>
      <c r="AN36" s="625"/>
      <c r="AO36" s="665"/>
      <c r="AP36" s="210"/>
      <c r="AQ36" s="670" t="s">
        <v>315</v>
      </c>
      <c r="AR36" s="671"/>
      <c r="AS36" s="671"/>
      <c r="AT36" s="671"/>
      <c r="AU36" s="671"/>
      <c r="AV36" s="671"/>
      <c r="AW36" s="671"/>
      <c r="AX36" s="671"/>
      <c r="AY36" s="672"/>
      <c r="AZ36" s="673">
        <v>366297</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34366</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1115320</v>
      </c>
      <c r="CS36" s="622"/>
      <c r="CT36" s="622"/>
      <c r="CU36" s="622"/>
      <c r="CV36" s="622"/>
      <c r="CW36" s="622"/>
      <c r="CX36" s="622"/>
      <c r="CY36" s="623"/>
      <c r="CZ36" s="624">
        <v>21.2</v>
      </c>
      <c r="DA36" s="636"/>
      <c r="DB36" s="636"/>
      <c r="DC36" s="637"/>
      <c r="DD36" s="627">
        <v>893885</v>
      </c>
      <c r="DE36" s="622"/>
      <c r="DF36" s="622"/>
      <c r="DG36" s="622"/>
      <c r="DH36" s="622"/>
      <c r="DI36" s="622"/>
      <c r="DJ36" s="622"/>
      <c r="DK36" s="623"/>
      <c r="DL36" s="627">
        <v>661277</v>
      </c>
      <c r="DM36" s="622"/>
      <c r="DN36" s="622"/>
      <c r="DO36" s="622"/>
      <c r="DP36" s="622"/>
      <c r="DQ36" s="622"/>
      <c r="DR36" s="622"/>
      <c r="DS36" s="622"/>
      <c r="DT36" s="622"/>
      <c r="DU36" s="622"/>
      <c r="DV36" s="623"/>
      <c r="DW36" s="624">
        <v>19.600000000000001</v>
      </c>
      <c r="DX36" s="636"/>
      <c r="DY36" s="636"/>
      <c r="DZ36" s="636"/>
      <c r="EA36" s="636"/>
      <c r="EB36" s="636"/>
      <c r="EC36" s="652"/>
    </row>
    <row r="37" spans="2:133" ht="11.25" customHeight="1" x14ac:dyDescent="0.15">
      <c r="B37" s="618" t="s">
        <v>318</v>
      </c>
      <c r="C37" s="619"/>
      <c r="D37" s="619"/>
      <c r="E37" s="619"/>
      <c r="F37" s="619"/>
      <c r="G37" s="619"/>
      <c r="H37" s="619"/>
      <c r="I37" s="619"/>
      <c r="J37" s="619"/>
      <c r="K37" s="619"/>
      <c r="L37" s="619"/>
      <c r="M37" s="619"/>
      <c r="N37" s="619"/>
      <c r="O37" s="619"/>
      <c r="P37" s="619"/>
      <c r="Q37" s="620"/>
      <c r="R37" s="621">
        <v>67881</v>
      </c>
      <c r="S37" s="622"/>
      <c r="T37" s="622"/>
      <c r="U37" s="622"/>
      <c r="V37" s="622"/>
      <c r="W37" s="622"/>
      <c r="X37" s="622"/>
      <c r="Y37" s="623"/>
      <c r="Z37" s="663">
        <v>1.2</v>
      </c>
      <c r="AA37" s="663"/>
      <c r="AB37" s="663"/>
      <c r="AC37" s="663"/>
      <c r="AD37" s="664">
        <v>381</v>
      </c>
      <c r="AE37" s="664"/>
      <c r="AF37" s="664"/>
      <c r="AG37" s="664"/>
      <c r="AH37" s="664"/>
      <c r="AI37" s="664"/>
      <c r="AJ37" s="664"/>
      <c r="AK37" s="664"/>
      <c r="AL37" s="624">
        <v>0</v>
      </c>
      <c r="AM37" s="625"/>
      <c r="AN37" s="625"/>
      <c r="AO37" s="665"/>
      <c r="AQ37" s="658" t="s">
        <v>319</v>
      </c>
      <c r="AR37" s="659"/>
      <c r="AS37" s="659"/>
      <c r="AT37" s="659"/>
      <c r="AU37" s="659"/>
      <c r="AV37" s="659"/>
      <c r="AW37" s="659"/>
      <c r="AX37" s="659"/>
      <c r="AY37" s="660"/>
      <c r="AZ37" s="621">
        <v>48239</v>
      </c>
      <c r="BA37" s="622"/>
      <c r="BB37" s="622"/>
      <c r="BC37" s="622"/>
      <c r="BD37" s="634"/>
      <c r="BE37" s="634"/>
      <c r="BF37" s="661"/>
      <c r="BG37" s="618" t="s">
        <v>320</v>
      </c>
      <c r="BH37" s="619"/>
      <c r="BI37" s="619"/>
      <c r="BJ37" s="619"/>
      <c r="BK37" s="619"/>
      <c r="BL37" s="619"/>
      <c r="BM37" s="619"/>
      <c r="BN37" s="619"/>
      <c r="BO37" s="619"/>
      <c r="BP37" s="619"/>
      <c r="BQ37" s="619"/>
      <c r="BR37" s="619"/>
      <c r="BS37" s="619"/>
      <c r="BT37" s="619"/>
      <c r="BU37" s="620"/>
      <c r="BV37" s="621">
        <v>25639</v>
      </c>
      <c r="BW37" s="622"/>
      <c r="BX37" s="622"/>
      <c r="BY37" s="622"/>
      <c r="BZ37" s="622"/>
      <c r="CA37" s="622"/>
      <c r="CB37" s="662"/>
      <c r="CD37" s="618" t="s">
        <v>321</v>
      </c>
      <c r="CE37" s="619"/>
      <c r="CF37" s="619"/>
      <c r="CG37" s="619"/>
      <c r="CH37" s="619"/>
      <c r="CI37" s="619"/>
      <c r="CJ37" s="619"/>
      <c r="CK37" s="619"/>
      <c r="CL37" s="619"/>
      <c r="CM37" s="619"/>
      <c r="CN37" s="619"/>
      <c r="CO37" s="619"/>
      <c r="CP37" s="619"/>
      <c r="CQ37" s="620"/>
      <c r="CR37" s="621">
        <v>357640</v>
      </c>
      <c r="CS37" s="634"/>
      <c r="CT37" s="634"/>
      <c r="CU37" s="634"/>
      <c r="CV37" s="634"/>
      <c r="CW37" s="634"/>
      <c r="CX37" s="634"/>
      <c r="CY37" s="635"/>
      <c r="CZ37" s="624">
        <v>6.8</v>
      </c>
      <c r="DA37" s="636"/>
      <c r="DB37" s="636"/>
      <c r="DC37" s="637"/>
      <c r="DD37" s="627">
        <v>357640</v>
      </c>
      <c r="DE37" s="634"/>
      <c r="DF37" s="634"/>
      <c r="DG37" s="634"/>
      <c r="DH37" s="634"/>
      <c r="DI37" s="634"/>
      <c r="DJ37" s="634"/>
      <c r="DK37" s="635"/>
      <c r="DL37" s="627">
        <v>344499</v>
      </c>
      <c r="DM37" s="634"/>
      <c r="DN37" s="634"/>
      <c r="DO37" s="634"/>
      <c r="DP37" s="634"/>
      <c r="DQ37" s="634"/>
      <c r="DR37" s="634"/>
      <c r="DS37" s="634"/>
      <c r="DT37" s="634"/>
      <c r="DU37" s="634"/>
      <c r="DV37" s="635"/>
      <c r="DW37" s="624">
        <v>10.199999999999999</v>
      </c>
      <c r="DX37" s="636"/>
      <c r="DY37" s="636"/>
      <c r="DZ37" s="636"/>
      <c r="EA37" s="636"/>
      <c r="EB37" s="636"/>
      <c r="EC37" s="652"/>
    </row>
    <row r="38" spans="2:133" ht="11.25" customHeight="1" x14ac:dyDescent="0.15">
      <c r="B38" s="618" t="s">
        <v>322</v>
      </c>
      <c r="C38" s="619"/>
      <c r="D38" s="619"/>
      <c r="E38" s="619"/>
      <c r="F38" s="619"/>
      <c r="G38" s="619"/>
      <c r="H38" s="619"/>
      <c r="I38" s="619"/>
      <c r="J38" s="619"/>
      <c r="K38" s="619"/>
      <c r="L38" s="619"/>
      <c r="M38" s="619"/>
      <c r="N38" s="619"/>
      <c r="O38" s="619"/>
      <c r="P38" s="619"/>
      <c r="Q38" s="620"/>
      <c r="R38" s="621">
        <v>106200</v>
      </c>
      <c r="S38" s="622"/>
      <c r="T38" s="622"/>
      <c r="U38" s="622"/>
      <c r="V38" s="622"/>
      <c r="W38" s="622"/>
      <c r="X38" s="622"/>
      <c r="Y38" s="623"/>
      <c r="Z38" s="663">
        <v>1.9</v>
      </c>
      <c r="AA38" s="663"/>
      <c r="AB38" s="663"/>
      <c r="AC38" s="663"/>
      <c r="AD38" s="664" t="s">
        <v>122</v>
      </c>
      <c r="AE38" s="664"/>
      <c r="AF38" s="664"/>
      <c r="AG38" s="664"/>
      <c r="AH38" s="664"/>
      <c r="AI38" s="664"/>
      <c r="AJ38" s="664"/>
      <c r="AK38" s="664"/>
      <c r="AL38" s="624" t="s">
        <v>122</v>
      </c>
      <c r="AM38" s="625"/>
      <c r="AN38" s="625"/>
      <c r="AO38" s="665"/>
      <c r="AQ38" s="658" t="s">
        <v>323</v>
      </c>
      <c r="AR38" s="659"/>
      <c r="AS38" s="659"/>
      <c r="AT38" s="659"/>
      <c r="AU38" s="659"/>
      <c r="AV38" s="659"/>
      <c r="AW38" s="659"/>
      <c r="AX38" s="659"/>
      <c r="AY38" s="660"/>
      <c r="AZ38" s="621">
        <v>1126</v>
      </c>
      <c r="BA38" s="622"/>
      <c r="BB38" s="622"/>
      <c r="BC38" s="622"/>
      <c r="BD38" s="634"/>
      <c r="BE38" s="634"/>
      <c r="BF38" s="661"/>
      <c r="BG38" s="618" t="s">
        <v>324</v>
      </c>
      <c r="BH38" s="619"/>
      <c r="BI38" s="619"/>
      <c r="BJ38" s="619"/>
      <c r="BK38" s="619"/>
      <c r="BL38" s="619"/>
      <c r="BM38" s="619"/>
      <c r="BN38" s="619"/>
      <c r="BO38" s="619"/>
      <c r="BP38" s="619"/>
      <c r="BQ38" s="619"/>
      <c r="BR38" s="619"/>
      <c r="BS38" s="619"/>
      <c r="BT38" s="619"/>
      <c r="BU38" s="620"/>
      <c r="BV38" s="621">
        <v>962</v>
      </c>
      <c r="BW38" s="622"/>
      <c r="BX38" s="622"/>
      <c r="BY38" s="622"/>
      <c r="BZ38" s="622"/>
      <c r="CA38" s="622"/>
      <c r="CB38" s="662"/>
      <c r="CD38" s="618" t="s">
        <v>325</v>
      </c>
      <c r="CE38" s="619"/>
      <c r="CF38" s="619"/>
      <c r="CG38" s="619"/>
      <c r="CH38" s="619"/>
      <c r="CI38" s="619"/>
      <c r="CJ38" s="619"/>
      <c r="CK38" s="619"/>
      <c r="CL38" s="619"/>
      <c r="CM38" s="619"/>
      <c r="CN38" s="619"/>
      <c r="CO38" s="619"/>
      <c r="CP38" s="619"/>
      <c r="CQ38" s="620"/>
      <c r="CR38" s="621">
        <v>316932</v>
      </c>
      <c r="CS38" s="622"/>
      <c r="CT38" s="622"/>
      <c r="CU38" s="622"/>
      <c r="CV38" s="622"/>
      <c r="CW38" s="622"/>
      <c r="CX38" s="622"/>
      <c r="CY38" s="623"/>
      <c r="CZ38" s="624">
        <v>6</v>
      </c>
      <c r="DA38" s="636"/>
      <c r="DB38" s="636"/>
      <c r="DC38" s="637"/>
      <c r="DD38" s="627">
        <v>265212</v>
      </c>
      <c r="DE38" s="622"/>
      <c r="DF38" s="622"/>
      <c r="DG38" s="622"/>
      <c r="DH38" s="622"/>
      <c r="DI38" s="622"/>
      <c r="DJ38" s="622"/>
      <c r="DK38" s="623"/>
      <c r="DL38" s="627">
        <v>241771</v>
      </c>
      <c r="DM38" s="622"/>
      <c r="DN38" s="622"/>
      <c r="DO38" s="622"/>
      <c r="DP38" s="622"/>
      <c r="DQ38" s="622"/>
      <c r="DR38" s="622"/>
      <c r="DS38" s="622"/>
      <c r="DT38" s="622"/>
      <c r="DU38" s="622"/>
      <c r="DV38" s="623"/>
      <c r="DW38" s="624">
        <v>7.2</v>
      </c>
      <c r="DX38" s="636"/>
      <c r="DY38" s="636"/>
      <c r="DZ38" s="636"/>
      <c r="EA38" s="636"/>
      <c r="EB38" s="636"/>
      <c r="EC38" s="652"/>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63" t="s">
        <v>122</v>
      </c>
      <c r="AA39" s="663"/>
      <c r="AB39" s="663"/>
      <c r="AC39" s="663"/>
      <c r="AD39" s="664" t="s">
        <v>122</v>
      </c>
      <c r="AE39" s="664"/>
      <c r="AF39" s="664"/>
      <c r="AG39" s="664"/>
      <c r="AH39" s="664"/>
      <c r="AI39" s="664"/>
      <c r="AJ39" s="664"/>
      <c r="AK39" s="664"/>
      <c r="AL39" s="624" t="s">
        <v>122</v>
      </c>
      <c r="AM39" s="625"/>
      <c r="AN39" s="625"/>
      <c r="AO39" s="665"/>
      <c r="AQ39" s="658" t="s">
        <v>327</v>
      </c>
      <c r="AR39" s="659"/>
      <c r="AS39" s="659"/>
      <c r="AT39" s="659"/>
      <c r="AU39" s="659"/>
      <c r="AV39" s="659"/>
      <c r="AW39" s="659"/>
      <c r="AX39" s="659"/>
      <c r="AY39" s="660"/>
      <c r="AZ39" s="621" t="s">
        <v>122</v>
      </c>
      <c r="BA39" s="622"/>
      <c r="BB39" s="622"/>
      <c r="BC39" s="622"/>
      <c r="BD39" s="634"/>
      <c r="BE39" s="634"/>
      <c r="BF39" s="661"/>
      <c r="BG39" s="618" t="s">
        <v>328</v>
      </c>
      <c r="BH39" s="619"/>
      <c r="BI39" s="619"/>
      <c r="BJ39" s="619"/>
      <c r="BK39" s="619"/>
      <c r="BL39" s="619"/>
      <c r="BM39" s="619"/>
      <c r="BN39" s="619"/>
      <c r="BO39" s="619"/>
      <c r="BP39" s="619"/>
      <c r="BQ39" s="619"/>
      <c r="BR39" s="619"/>
      <c r="BS39" s="619"/>
      <c r="BT39" s="619"/>
      <c r="BU39" s="620"/>
      <c r="BV39" s="621">
        <v>1437</v>
      </c>
      <c r="BW39" s="622"/>
      <c r="BX39" s="622"/>
      <c r="BY39" s="622"/>
      <c r="BZ39" s="622"/>
      <c r="CA39" s="622"/>
      <c r="CB39" s="662"/>
      <c r="CD39" s="618" t="s">
        <v>329</v>
      </c>
      <c r="CE39" s="619"/>
      <c r="CF39" s="619"/>
      <c r="CG39" s="619"/>
      <c r="CH39" s="619"/>
      <c r="CI39" s="619"/>
      <c r="CJ39" s="619"/>
      <c r="CK39" s="619"/>
      <c r="CL39" s="619"/>
      <c r="CM39" s="619"/>
      <c r="CN39" s="619"/>
      <c r="CO39" s="619"/>
      <c r="CP39" s="619"/>
      <c r="CQ39" s="620"/>
      <c r="CR39" s="621">
        <v>341952</v>
      </c>
      <c r="CS39" s="634"/>
      <c r="CT39" s="634"/>
      <c r="CU39" s="634"/>
      <c r="CV39" s="634"/>
      <c r="CW39" s="634"/>
      <c r="CX39" s="634"/>
      <c r="CY39" s="635"/>
      <c r="CZ39" s="624">
        <v>6.5</v>
      </c>
      <c r="DA39" s="636"/>
      <c r="DB39" s="636"/>
      <c r="DC39" s="637"/>
      <c r="DD39" s="627">
        <v>310072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52"/>
    </row>
    <row r="40" spans="2:133" ht="11.25" customHeight="1" x14ac:dyDescent="0.15">
      <c r="B40" s="618" t="s">
        <v>330</v>
      </c>
      <c r="C40" s="619"/>
      <c r="D40" s="619"/>
      <c r="E40" s="619"/>
      <c r="F40" s="619"/>
      <c r="G40" s="619"/>
      <c r="H40" s="619"/>
      <c r="I40" s="619"/>
      <c r="J40" s="619"/>
      <c r="K40" s="619"/>
      <c r="L40" s="619"/>
      <c r="M40" s="619"/>
      <c r="N40" s="619"/>
      <c r="O40" s="619"/>
      <c r="P40" s="619"/>
      <c r="Q40" s="620"/>
      <c r="R40" s="621">
        <v>8400</v>
      </c>
      <c r="S40" s="622"/>
      <c r="T40" s="622"/>
      <c r="U40" s="622"/>
      <c r="V40" s="622"/>
      <c r="W40" s="622"/>
      <c r="X40" s="622"/>
      <c r="Y40" s="623"/>
      <c r="Z40" s="663">
        <v>0.1</v>
      </c>
      <c r="AA40" s="663"/>
      <c r="AB40" s="663"/>
      <c r="AC40" s="663"/>
      <c r="AD40" s="664" t="s">
        <v>122</v>
      </c>
      <c r="AE40" s="664"/>
      <c r="AF40" s="664"/>
      <c r="AG40" s="664"/>
      <c r="AH40" s="664"/>
      <c r="AI40" s="664"/>
      <c r="AJ40" s="664"/>
      <c r="AK40" s="664"/>
      <c r="AL40" s="624" t="s">
        <v>122</v>
      </c>
      <c r="AM40" s="625"/>
      <c r="AN40" s="625"/>
      <c r="AO40" s="665"/>
      <c r="AQ40" s="658" t="s">
        <v>331</v>
      </c>
      <c r="AR40" s="659"/>
      <c r="AS40" s="659"/>
      <c r="AT40" s="659"/>
      <c r="AU40" s="659"/>
      <c r="AV40" s="659"/>
      <c r="AW40" s="659"/>
      <c r="AX40" s="659"/>
      <c r="AY40" s="660"/>
      <c r="AZ40" s="621" t="s">
        <v>122</v>
      </c>
      <c r="BA40" s="622"/>
      <c r="BB40" s="622"/>
      <c r="BC40" s="622"/>
      <c r="BD40" s="634"/>
      <c r="BE40" s="634"/>
      <c r="BF40" s="661"/>
      <c r="BG40" s="666" t="s">
        <v>332</v>
      </c>
      <c r="BH40" s="667"/>
      <c r="BI40" s="667"/>
      <c r="BJ40" s="667"/>
      <c r="BK40" s="667"/>
      <c r="BL40" s="211"/>
      <c r="BM40" s="619" t="s">
        <v>333</v>
      </c>
      <c r="BN40" s="619"/>
      <c r="BO40" s="619"/>
      <c r="BP40" s="619"/>
      <c r="BQ40" s="619"/>
      <c r="BR40" s="619"/>
      <c r="BS40" s="619"/>
      <c r="BT40" s="619"/>
      <c r="BU40" s="620"/>
      <c r="BV40" s="621">
        <v>93</v>
      </c>
      <c r="BW40" s="622"/>
      <c r="BX40" s="622"/>
      <c r="BY40" s="622"/>
      <c r="BZ40" s="622"/>
      <c r="CA40" s="622"/>
      <c r="CB40" s="662"/>
      <c r="CD40" s="618" t="s">
        <v>334</v>
      </c>
      <c r="CE40" s="619"/>
      <c r="CF40" s="619"/>
      <c r="CG40" s="619"/>
      <c r="CH40" s="619"/>
      <c r="CI40" s="619"/>
      <c r="CJ40" s="619"/>
      <c r="CK40" s="619"/>
      <c r="CL40" s="619"/>
      <c r="CM40" s="619"/>
      <c r="CN40" s="619"/>
      <c r="CO40" s="619"/>
      <c r="CP40" s="619"/>
      <c r="CQ40" s="620"/>
      <c r="CR40" s="621">
        <v>10000</v>
      </c>
      <c r="CS40" s="622"/>
      <c r="CT40" s="622"/>
      <c r="CU40" s="622"/>
      <c r="CV40" s="622"/>
      <c r="CW40" s="622"/>
      <c r="CX40" s="622"/>
      <c r="CY40" s="623"/>
      <c r="CZ40" s="624">
        <v>0.2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52"/>
    </row>
    <row r="41" spans="2:133" ht="11.25" customHeight="1" x14ac:dyDescent="0.15">
      <c r="B41" s="602" t="s">
        <v>335</v>
      </c>
      <c r="C41" s="603"/>
      <c r="D41" s="603"/>
      <c r="E41" s="603"/>
      <c r="F41" s="603"/>
      <c r="G41" s="603"/>
      <c r="H41" s="603"/>
      <c r="I41" s="603"/>
      <c r="J41" s="603"/>
      <c r="K41" s="603"/>
      <c r="L41" s="603"/>
      <c r="M41" s="603"/>
      <c r="N41" s="603"/>
      <c r="O41" s="603"/>
      <c r="P41" s="603"/>
      <c r="Q41" s="604"/>
      <c r="R41" s="605">
        <v>5705262</v>
      </c>
      <c r="S41" s="649"/>
      <c r="T41" s="649"/>
      <c r="U41" s="649"/>
      <c r="V41" s="649"/>
      <c r="W41" s="649"/>
      <c r="X41" s="649"/>
      <c r="Y41" s="653"/>
      <c r="Z41" s="654">
        <v>100</v>
      </c>
      <c r="AA41" s="654"/>
      <c r="AB41" s="654"/>
      <c r="AC41" s="654"/>
      <c r="AD41" s="655">
        <v>3361240</v>
      </c>
      <c r="AE41" s="655"/>
      <c r="AF41" s="655"/>
      <c r="AG41" s="655"/>
      <c r="AH41" s="655"/>
      <c r="AI41" s="655"/>
      <c r="AJ41" s="655"/>
      <c r="AK41" s="655"/>
      <c r="AL41" s="608">
        <v>100</v>
      </c>
      <c r="AM41" s="656"/>
      <c r="AN41" s="656"/>
      <c r="AO41" s="657"/>
      <c r="AQ41" s="658" t="s">
        <v>336</v>
      </c>
      <c r="AR41" s="659"/>
      <c r="AS41" s="659"/>
      <c r="AT41" s="659"/>
      <c r="AU41" s="659"/>
      <c r="AV41" s="659"/>
      <c r="AW41" s="659"/>
      <c r="AX41" s="659"/>
      <c r="AY41" s="660"/>
      <c r="AZ41" s="621">
        <v>75608</v>
      </c>
      <c r="BA41" s="622"/>
      <c r="BB41" s="622"/>
      <c r="BC41" s="622"/>
      <c r="BD41" s="634"/>
      <c r="BE41" s="634"/>
      <c r="BF41" s="661"/>
      <c r="BG41" s="666"/>
      <c r="BH41" s="667"/>
      <c r="BI41" s="667"/>
      <c r="BJ41" s="667"/>
      <c r="BK41" s="667"/>
      <c r="BL41" s="211"/>
      <c r="BM41" s="619" t="s">
        <v>337</v>
      </c>
      <c r="BN41" s="619"/>
      <c r="BO41" s="619"/>
      <c r="BP41" s="619"/>
      <c r="BQ41" s="619"/>
      <c r="BR41" s="619"/>
      <c r="BS41" s="619"/>
      <c r="BT41" s="619"/>
      <c r="BU41" s="620"/>
      <c r="BV41" s="621">
        <v>2</v>
      </c>
      <c r="BW41" s="622"/>
      <c r="BX41" s="622"/>
      <c r="BY41" s="622"/>
      <c r="BZ41" s="622"/>
      <c r="CA41" s="622"/>
      <c r="CB41" s="662"/>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46" t="s">
        <v>339</v>
      </c>
      <c r="AR42" s="647"/>
      <c r="AS42" s="647"/>
      <c r="AT42" s="647"/>
      <c r="AU42" s="647"/>
      <c r="AV42" s="647"/>
      <c r="AW42" s="647"/>
      <c r="AX42" s="647"/>
      <c r="AY42" s="648"/>
      <c r="AZ42" s="605">
        <v>241324</v>
      </c>
      <c r="BA42" s="649"/>
      <c r="BB42" s="649"/>
      <c r="BC42" s="649"/>
      <c r="BD42" s="606"/>
      <c r="BE42" s="606"/>
      <c r="BF42" s="650"/>
      <c r="BG42" s="668"/>
      <c r="BH42" s="669"/>
      <c r="BI42" s="669"/>
      <c r="BJ42" s="669"/>
      <c r="BK42" s="669"/>
      <c r="BL42" s="212"/>
      <c r="BM42" s="603" t="s">
        <v>340</v>
      </c>
      <c r="BN42" s="603"/>
      <c r="BO42" s="603"/>
      <c r="BP42" s="603"/>
      <c r="BQ42" s="603"/>
      <c r="BR42" s="603"/>
      <c r="BS42" s="603"/>
      <c r="BT42" s="603"/>
      <c r="BU42" s="604"/>
      <c r="BV42" s="605">
        <v>380</v>
      </c>
      <c r="BW42" s="649"/>
      <c r="BX42" s="649"/>
      <c r="BY42" s="649"/>
      <c r="BZ42" s="649"/>
      <c r="CA42" s="649"/>
      <c r="CB42" s="651"/>
      <c r="CD42" s="618" t="s">
        <v>341</v>
      </c>
      <c r="CE42" s="619"/>
      <c r="CF42" s="619"/>
      <c r="CG42" s="619"/>
      <c r="CH42" s="619"/>
      <c r="CI42" s="619"/>
      <c r="CJ42" s="619"/>
      <c r="CK42" s="619"/>
      <c r="CL42" s="619"/>
      <c r="CM42" s="619"/>
      <c r="CN42" s="619"/>
      <c r="CO42" s="619"/>
      <c r="CP42" s="619"/>
      <c r="CQ42" s="620"/>
      <c r="CR42" s="621">
        <v>527508</v>
      </c>
      <c r="CS42" s="634"/>
      <c r="CT42" s="634"/>
      <c r="CU42" s="634"/>
      <c r="CV42" s="634"/>
      <c r="CW42" s="634"/>
      <c r="CX42" s="634"/>
      <c r="CY42" s="635"/>
      <c r="CZ42" s="624">
        <v>10</v>
      </c>
      <c r="DA42" s="636"/>
      <c r="DB42" s="636"/>
      <c r="DC42" s="637"/>
      <c r="DD42" s="627">
        <v>185148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10894</v>
      </c>
      <c r="CS43" s="634"/>
      <c r="CT43" s="634"/>
      <c r="CU43" s="634"/>
      <c r="CV43" s="634"/>
      <c r="CW43" s="634"/>
      <c r="CX43" s="634"/>
      <c r="CY43" s="635"/>
      <c r="CZ43" s="624">
        <v>0.2</v>
      </c>
      <c r="DA43" s="636"/>
      <c r="DB43" s="636"/>
      <c r="DC43" s="637"/>
      <c r="DD43" s="627">
        <v>10894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523121</v>
      </c>
      <c r="CS44" s="622"/>
      <c r="CT44" s="622"/>
      <c r="CU44" s="622"/>
      <c r="CV44" s="622"/>
      <c r="CW44" s="622"/>
      <c r="CX44" s="622"/>
      <c r="CY44" s="623"/>
      <c r="CZ44" s="624">
        <v>9.9</v>
      </c>
      <c r="DA44" s="625"/>
      <c r="DB44" s="625"/>
      <c r="DC44" s="626"/>
      <c r="DD44" s="627">
        <v>180761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260614</v>
      </c>
      <c r="CS45" s="634"/>
      <c r="CT45" s="634"/>
      <c r="CU45" s="634"/>
      <c r="CV45" s="634"/>
      <c r="CW45" s="634"/>
      <c r="CX45" s="634"/>
      <c r="CY45" s="635"/>
      <c r="CZ45" s="624">
        <v>4.9000000000000004</v>
      </c>
      <c r="DA45" s="636"/>
      <c r="DB45" s="636"/>
      <c r="DC45" s="637"/>
      <c r="DD45" s="627">
        <v>10178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261297</v>
      </c>
      <c r="CS46" s="622"/>
      <c r="CT46" s="622"/>
      <c r="CU46" s="622"/>
      <c r="CV46" s="622"/>
      <c r="CW46" s="622"/>
      <c r="CX46" s="622"/>
      <c r="CY46" s="623"/>
      <c r="CZ46" s="624">
        <v>5</v>
      </c>
      <c r="DA46" s="625"/>
      <c r="DB46" s="625"/>
      <c r="DC46" s="626"/>
      <c r="DD46" s="627">
        <v>170373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4387</v>
      </c>
      <c r="CS47" s="634"/>
      <c r="CT47" s="634"/>
      <c r="CU47" s="634"/>
      <c r="CV47" s="634"/>
      <c r="CW47" s="634"/>
      <c r="CX47" s="634"/>
      <c r="CY47" s="635"/>
      <c r="CZ47" s="624">
        <v>0.1</v>
      </c>
      <c r="DA47" s="636"/>
      <c r="DB47" s="636"/>
      <c r="DC47" s="637"/>
      <c r="DD47" s="627">
        <v>4387</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5270217</v>
      </c>
      <c r="CS49" s="606"/>
      <c r="CT49" s="606"/>
      <c r="CU49" s="606"/>
      <c r="CV49" s="606"/>
      <c r="CW49" s="606"/>
      <c r="CX49" s="606"/>
      <c r="CY49" s="607"/>
      <c r="CZ49" s="608">
        <v>100</v>
      </c>
      <c r="DA49" s="609"/>
      <c r="DB49" s="609"/>
      <c r="DC49" s="610"/>
      <c r="DD49" s="611">
        <v>3927372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4+pR6kWWNPCJg8IKym6Z7YD3BHQwl1kG3i6/ZyeLafDQNyDCRk0JVi6vr740w/tVH5STEKght7+Boyz+D+QJ3A==" saltValue="iqzgfXIJ8XSb73AJey8wc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8" zoomScale="85" zoomScaleNormal="85" zoomScaleSheetLayoutView="70" workbookViewId="0">
      <selection activeCell="AA33" sqref="AA33:AE33"/>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107" t="s">
        <v>352</v>
      </c>
      <c r="B2" s="1107"/>
      <c r="C2" s="1107"/>
      <c r="D2" s="1107"/>
      <c r="E2" s="1107"/>
      <c r="F2" s="1107"/>
      <c r="G2" s="1107"/>
      <c r="H2" s="1107"/>
      <c r="I2" s="1107"/>
      <c r="J2" s="1107"/>
      <c r="K2" s="1107"/>
      <c r="L2" s="1107"/>
      <c r="M2" s="1107"/>
      <c r="N2" s="1107"/>
      <c r="O2" s="1107"/>
      <c r="P2" s="1107"/>
      <c r="Q2" s="1107"/>
      <c r="R2" s="1107"/>
      <c r="S2" s="1107"/>
      <c r="T2" s="1107"/>
      <c r="U2" s="1107"/>
      <c r="V2" s="1107"/>
      <c r="W2" s="1107"/>
      <c r="X2" s="1107"/>
      <c r="Y2" s="1107"/>
      <c r="Z2" s="1107"/>
      <c r="AA2" s="1107"/>
      <c r="AB2" s="1107"/>
      <c r="AC2" s="1107"/>
      <c r="AD2" s="1107"/>
      <c r="AE2" s="1107"/>
      <c r="AF2" s="1107"/>
      <c r="AG2" s="1107"/>
      <c r="AH2" s="1107"/>
      <c r="AI2" s="1107"/>
      <c r="AJ2" s="1107"/>
      <c r="AK2" s="1107"/>
      <c r="AL2" s="1107"/>
      <c r="AM2" s="1107"/>
      <c r="AN2" s="1107"/>
      <c r="AO2" s="1107"/>
      <c r="AP2" s="1107"/>
      <c r="AQ2" s="1107"/>
      <c r="AR2" s="1107"/>
      <c r="AS2" s="1107"/>
      <c r="AT2" s="1107"/>
      <c r="AU2" s="1107"/>
      <c r="AV2" s="1107"/>
      <c r="AW2" s="1107"/>
      <c r="AX2" s="1107"/>
      <c r="AY2" s="1107"/>
      <c r="AZ2" s="1107"/>
      <c r="BA2" s="1107"/>
      <c r="BB2" s="1107"/>
      <c r="BC2" s="1107"/>
      <c r="BD2" s="1107"/>
      <c r="BE2" s="1107"/>
      <c r="BF2" s="1107"/>
      <c r="BG2" s="1107"/>
      <c r="BH2" s="1107"/>
      <c r="BI2" s="1107"/>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8" t="s">
        <v>353</v>
      </c>
      <c r="DK2" s="1109"/>
      <c r="DL2" s="1109"/>
      <c r="DM2" s="1109"/>
      <c r="DN2" s="1109"/>
      <c r="DO2" s="1110"/>
      <c r="DP2" s="216"/>
      <c r="DQ2" s="1108" t="s">
        <v>354</v>
      </c>
      <c r="DR2" s="1109"/>
      <c r="DS2" s="1109"/>
      <c r="DT2" s="1109"/>
      <c r="DU2" s="1109"/>
      <c r="DV2" s="1109"/>
      <c r="DW2" s="1109"/>
      <c r="DX2" s="1109"/>
      <c r="DY2" s="1109"/>
      <c r="DZ2" s="1110"/>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1003" t="s">
        <v>357</v>
      </c>
      <c r="B5" s="1004"/>
      <c r="C5" s="1004"/>
      <c r="D5" s="1004"/>
      <c r="E5" s="1004"/>
      <c r="F5" s="1004"/>
      <c r="G5" s="1004"/>
      <c r="H5" s="1004"/>
      <c r="I5" s="1004"/>
      <c r="J5" s="1004"/>
      <c r="K5" s="1004"/>
      <c r="L5" s="1004"/>
      <c r="M5" s="1004"/>
      <c r="N5" s="1004"/>
      <c r="O5" s="1004"/>
      <c r="P5" s="1005"/>
      <c r="Q5" s="989" t="s">
        <v>358</v>
      </c>
      <c r="R5" s="990"/>
      <c r="S5" s="990"/>
      <c r="T5" s="990"/>
      <c r="U5" s="991"/>
      <c r="V5" s="989" t="s">
        <v>359</v>
      </c>
      <c r="W5" s="990"/>
      <c r="X5" s="990"/>
      <c r="Y5" s="990"/>
      <c r="Z5" s="991"/>
      <c r="AA5" s="989" t="s">
        <v>360</v>
      </c>
      <c r="AB5" s="990"/>
      <c r="AC5" s="990"/>
      <c r="AD5" s="990"/>
      <c r="AE5" s="990"/>
      <c r="AF5" s="1111" t="s">
        <v>361</v>
      </c>
      <c r="AG5" s="990"/>
      <c r="AH5" s="990"/>
      <c r="AI5" s="990"/>
      <c r="AJ5" s="995"/>
      <c r="AK5" s="990" t="s">
        <v>362</v>
      </c>
      <c r="AL5" s="990"/>
      <c r="AM5" s="990"/>
      <c r="AN5" s="990"/>
      <c r="AO5" s="991"/>
      <c r="AP5" s="989" t="s">
        <v>363</v>
      </c>
      <c r="AQ5" s="990"/>
      <c r="AR5" s="990"/>
      <c r="AS5" s="990"/>
      <c r="AT5" s="991"/>
      <c r="AU5" s="989" t="s">
        <v>364</v>
      </c>
      <c r="AV5" s="990"/>
      <c r="AW5" s="990"/>
      <c r="AX5" s="990"/>
      <c r="AY5" s="995"/>
      <c r="AZ5" s="220"/>
      <c r="BA5" s="220"/>
      <c r="BB5" s="220"/>
      <c r="BC5" s="220"/>
      <c r="BD5" s="220"/>
      <c r="BE5" s="221"/>
      <c r="BF5" s="221"/>
      <c r="BG5" s="221"/>
      <c r="BH5" s="221"/>
      <c r="BI5" s="221"/>
      <c r="BJ5" s="221"/>
      <c r="BK5" s="221"/>
      <c r="BL5" s="221"/>
      <c r="BM5" s="221"/>
      <c r="BN5" s="221"/>
      <c r="BO5" s="221"/>
      <c r="BP5" s="221"/>
      <c r="BQ5" s="1003" t="s">
        <v>365</v>
      </c>
      <c r="BR5" s="1004"/>
      <c r="BS5" s="1004"/>
      <c r="BT5" s="1004"/>
      <c r="BU5" s="1004"/>
      <c r="BV5" s="1004"/>
      <c r="BW5" s="1004"/>
      <c r="BX5" s="1004"/>
      <c r="BY5" s="1004"/>
      <c r="BZ5" s="1004"/>
      <c r="CA5" s="1004"/>
      <c r="CB5" s="1004"/>
      <c r="CC5" s="1004"/>
      <c r="CD5" s="1004"/>
      <c r="CE5" s="1004"/>
      <c r="CF5" s="1004"/>
      <c r="CG5" s="1005"/>
      <c r="CH5" s="989" t="s">
        <v>366</v>
      </c>
      <c r="CI5" s="990"/>
      <c r="CJ5" s="990"/>
      <c r="CK5" s="990"/>
      <c r="CL5" s="991"/>
      <c r="CM5" s="989" t="s">
        <v>367</v>
      </c>
      <c r="CN5" s="990"/>
      <c r="CO5" s="990"/>
      <c r="CP5" s="990"/>
      <c r="CQ5" s="991"/>
      <c r="CR5" s="989" t="s">
        <v>368</v>
      </c>
      <c r="CS5" s="990"/>
      <c r="CT5" s="990"/>
      <c r="CU5" s="990"/>
      <c r="CV5" s="991"/>
      <c r="CW5" s="989" t="s">
        <v>369</v>
      </c>
      <c r="CX5" s="990"/>
      <c r="CY5" s="990"/>
      <c r="CZ5" s="990"/>
      <c r="DA5" s="991"/>
      <c r="DB5" s="989" t="s">
        <v>370</v>
      </c>
      <c r="DC5" s="990"/>
      <c r="DD5" s="990"/>
      <c r="DE5" s="990"/>
      <c r="DF5" s="991"/>
      <c r="DG5" s="1101" t="s">
        <v>371</v>
      </c>
      <c r="DH5" s="1102"/>
      <c r="DI5" s="1102"/>
      <c r="DJ5" s="1102"/>
      <c r="DK5" s="1103"/>
      <c r="DL5" s="1101" t="s">
        <v>372</v>
      </c>
      <c r="DM5" s="1102"/>
      <c r="DN5" s="1102"/>
      <c r="DO5" s="1102"/>
      <c r="DP5" s="1103"/>
      <c r="DQ5" s="989" t="s">
        <v>373</v>
      </c>
      <c r="DR5" s="990"/>
      <c r="DS5" s="990"/>
      <c r="DT5" s="990"/>
      <c r="DU5" s="991"/>
      <c r="DV5" s="989" t="s">
        <v>364</v>
      </c>
      <c r="DW5" s="990"/>
      <c r="DX5" s="990"/>
      <c r="DY5" s="990"/>
      <c r="DZ5" s="995"/>
      <c r="EA5" s="222"/>
    </row>
    <row r="6" spans="1:131" s="223" customFormat="1" ht="26.25" customHeight="1" thickBot="1" x14ac:dyDescent="0.2">
      <c r="A6" s="1006"/>
      <c r="B6" s="1007"/>
      <c r="C6" s="1007"/>
      <c r="D6" s="1007"/>
      <c r="E6" s="1007"/>
      <c r="F6" s="1007"/>
      <c r="G6" s="1007"/>
      <c r="H6" s="1007"/>
      <c r="I6" s="1007"/>
      <c r="J6" s="1007"/>
      <c r="K6" s="1007"/>
      <c r="L6" s="1007"/>
      <c r="M6" s="1007"/>
      <c r="N6" s="1007"/>
      <c r="O6" s="1007"/>
      <c r="P6" s="1008"/>
      <c r="Q6" s="992"/>
      <c r="R6" s="993"/>
      <c r="S6" s="993"/>
      <c r="T6" s="993"/>
      <c r="U6" s="994"/>
      <c r="V6" s="992"/>
      <c r="W6" s="993"/>
      <c r="X6" s="993"/>
      <c r="Y6" s="993"/>
      <c r="Z6" s="994"/>
      <c r="AA6" s="992"/>
      <c r="AB6" s="993"/>
      <c r="AC6" s="993"/>
      <c r="AD6" s="993"/>
      <c r="AE6" s="993"/>
      <c r="AF6" s="1112"/>
      <c r="AG6" s="993"/>
      <c r="AH6" s="993"/>
      <c r="AI6" s="993"/>
      <c r="AJ6" s="996"/>
      <c r="AK6" s="993"/>
      <c r="AL6" s="993"/>
      <c r="AM6" s="993"/>
      <c r="AN6" s="993"/>
      <c r="AO6" s="994"/>
      <c r="AP6" s="992"/>
      <c r="AQ6" s="993"/>
      <c r="AR6" s="993"/>
      <c r="AS6" s="993"/>
      <c r="AT6" s="994"/>
      <c r="AU6" s="992"/>
      <c r="AV6" s="993"/>
      <c r="AW6" s="993"/>
      <c r="AX6" s="993"/>
      <c r="AY6" s="996"/>
      <c r="AZ6" s="220"/>
      <c r="BA6" s="220"/>
      <c r="BB6" s="220"/>
      <c r="BC6" s="220"/>
      <c r="BD6" s="220"/>
      <c r="BE6" s="221"/>
      <c r="BF6" s="221"/>
      <c r="BG6" s="221"/>
      <c r="BH6" s="221"/>
      <c r="BI6" s="221"/>
      <c r="BJ6" s="221"/>
      <c r="BK6" s="221"/>
      <c r="BL6" s="221"/>
      <c r="BM6" s="221"/>
      <c r="BN6" s="221"/>
      <c r="BO6" s="221"/>
      <c r="BP6" s="221"/>
      <c r="BQ6" s="1006"/>
      <c r="BR6" s="1007"/>
      <c r="BS6" s="1007"/>
      <c r="BT6" s="1007"/>
      <c r="BU6" s="1007"/>
      <c r="BV6" s="1007"/>
      <c r="BW6" s="1007"/>
      <c r="BX6" s="1007"/>
      <c r="BY6" s="1007"/>
      <c r="BZ6" s="1007"/>
      <c r="CA6" s="1007"/>
      <c r="CB6" s="1007"/>
      <c r="CC6" s="1007"/>
      <c r="CD6" s="1007"/>
      <c r="CE6" s="1007"/>
      <c r="CF6" s="1007"/>
      <c r="CG6" s="1008"/>
      <c r="CH6" s="992"/>
      <c r="CI6" s="993"/>
      <c r="CJ6" s="993"/>
      <c r="CK6" s="993"/>
      <c r="CL6" s="994"/>
      <c r="CM6" s="992"/>
      <c r="CN6" s="993"/>
      <c r="CO6" s="993"/>
      <c r="CP6" s="993"/>
      <c r="CQ6" s="994"/>
      <c r="CR6" s="992"/>
      <c r="CS6" s="993"/>
      <c r="CT6" s="993"/>
      <c r="CU6" s="993"/>
      <c r="CV6" s="994"/>
      <c r="CW6" s="992"/>
      <c r="CX6" s="993"/>
      <c r="CY6" s="993"/>
      <c r="CZ6" s="993"/>
      <c r="DA6" s="994"/>
      <c r="DB6" s="992"/>
      <c r="DC6" s="993"/>
      <c r="DD6" s="993"/>
      <c r="DE6" s="993"/>
      <c r="DF6" s="994"/>
      <c r="DG6" s="1104"/>
      <c r="DH6" s="1105"/>
      <c r="DI6" s="1105"/>
      <c r="DJ6" s="1105"/>
      <c r="DK6" s="1106"/>
      <c r="DL6" s="1104"/>
      <c r="DM6" s="1105"/>
      <c r="DN6" s="1105"/>
      <c r="DO6" s="1105"/>
      <c r="DP6" s="1106"/>
      <c r="DQ6" s="992"/>
      <c r="DR6" s="993"/>
      <c r="DS6" s="993"/>
      <c r="DT6" s="993"/>
      <c r="DU6" s="994"/>
      <c r="DV6" s="992"/>
      <c r="DW6" s="993"/>
      <c r="DX6" s="993"/>
      <c r="DY6" s="993"/>
      <c r="DZ6" s="996"/>
      <c r="EA6" s="222"/>
    </row>
    <row r="7" spans="1:131" s="223" customFormat="1" ht="26.25" customHeight="1" thickTop="1" x14ac:dyDescent="0.15">
      <c r="A7" s="224">
        <v>1</v>
      </c>
      <c r="B7" s="1044" t="s">
        <v>374</v>
      </c>
      <c r="C7" s="1045"/>
      <c r="D7" s="1045"/>
      <c r="E7" s="1045"/>
      <c r="F7" s="1045"/>
      <c r="G7" s="1045"/>
      <c r="H7" s="1045"/>
      <c r="I7" s="1045"/>
      <c r="J7" s="1045"/>
      <c r="K7" s="1045"/>
      <c r="L7" s="1045"/>
      <c r="M7" s="1045"/>
      <c r="N7" s="1045"/>
      <c r="O7" s="1045"/>
      <c r="P7" s="1046"/>
      <c r="Q7" s="1090">
        <v>5705</v>
      </c>
      <c r="R7" s="1091"/>
      <c r="S7" s="1091"/>
      <c r="T7" s="1091"/>
      <c r="U7" s="1091"/>
      <c r="V7" s="1091">
        <v>5270</v>
      </c>
      <c r="W7" s="1091"/>
      <c r="X7" s="1091"/>
      <c r="Y7" s="1091"/>
      <c r="Z7" s="1091"/>
      <c r="AA7" s="1091">
        <v>435</v>
      </c>
      <c r="AB7" s="1091"/>
      <c r="AC7" s="1091"/>
      <c r="AD7" s="1091"/>
      <c r="AE7" s="1092"/>
      <c r="AF7" s="1093">
        <v>348</v>
      </c>
      <c r="AG7" s="1094"/>
      <c r="AH7" s="1094"/>
      <c r="AI7" s="1094"/>
      <c r="AJ7" s="1095"/>
      <c r="AK7" s="1096">
        <v>7</v>
      </c>
      <c r="AL7" s="1097"/>
      <c r="AM7" s="1097"/>
      <c r="AN7" s="1097"/>
      <c r="AO7" s="1097"/>
      <c r="AP7" s="1097">
        <v>3267</v>
      </c>
      <c r="AQ7" s="1097"/>
      <c r="AR7" s="1097"/>
      <c r="AS7" s="1097"/>
      <c r="AT7" s="1097"/>
      <c r="AU7" s="1098"/>
      <c r="AV7" s="1098"/>
      <c r="AW7" s="1098"/>
      <c r="AX7" s="1098"/>
      <c r="AY7" s="1099"/>
      <c r="AZ7" s="220"/>
      <c r="BA7" s="220"/>
      <c r="BB7" s="220"/>
      <c r="BC7" s="220"/>
      <c r="BD7" s="220"/>
      <c r="BE7" s="221"/>
      <c r="BF7" s="221"/>
      <c r="BG7" s="221"/>
      <c r="BH7" s="221"/>
      <c r="BI7" s="221"/>
      <c r="BJ7" s="221"/>
      <c r="BK7" s="221"/>
      <c r="BL7" s="221"/>
      <c r="BM7" s="221"/>
      <c r="BN7" s="221"/>
      <c r="BO7" s="221"/>
      <c r="BP7" s="221"/>
      <c r="BQ7" s="224">
        <v>1</v>
      </c>
      <c r="BR7" s="225"/>
      <c r="BS7" s="1087"/>
      <c r="BT7" s="1088"/>
      <c r="BU7" s="1088"/>
      <c r="BV7" s="1088"/>
      <c r="BW7" s="1088"/>
      <c r="BX7" s="1088"/>
      <c r="BY7" s="1088"/>
      <c r="BZ7" s="1088"/>
      <c r="CA7" s="1088"/>
      <c r="CB7" s="1088"/>
      <c r="CC7" s="1088"/>
      <c r="CD7" s="1088"/>
      <c r="CE7" s="1088"/>
      <c r="CF7" s="1088"/>
      <c r="CG7" s="1100"/>
      <c r="CH7" s="1084"/>
      <c r="CI7" s="1085"/>
      <c r="CJ7" s="1085"/>
      <c r="CK7" s="1085"/>
      <c r="CL7" s="1086"/>
      <c r="CM7" s="1084"/>
      <c r="CN7" s="1085"/>
      <c r="CO7" s="1085"/>
      <c r="CP7" s="1085"/>
      <c r="CQ7" s="1086"/>
      <c r="CR7" s="1084"/>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87"/>
      <c r="DW7" s="1088"/>
      <c r="DX7" s="1088"/>
      <c r="DY7" s="1088"/>
      <c r="DZ7" s="1089"/>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15</v>
      </c>
      <c r="R8" s="1039"/>
      <c r="S8" s="1039"/>
      <c r="T8" s="1039"/>
      <c r="U8" s="1039"/>
      <c r="V8" s="1039">
        <v>15</v>
      </c>
      <c r="W8" s="1039"/>
      <c r="X8" s="1039"/>
      <c r="Y8" s="1039"/>
      <c r="Z8" s="1039"/>
      <c r="AA8" s="1039">
        <v>0</v>
      </c>
      <c r="AB8" s="1039"/>
      <c r="AC8" s="1039"/>
      <c r="AD8" s="1039"/>
      <c r="AE8" s="1040"/>
      <c r="AF8" s="1035" t="s">
        <v>122</v>
      </c>
      <c r="AG8" s="1036"/>
      <c r="AH8" s="1036"/>
      <c r="AI8" s="1036"/>
      <c r="AJ8" s="1037"/>
      <c r="AK8" s="1080" t="s">
        <v>554</v>
      </c>
      <c r="AL8" s="1081"/>
      <c r="AM8" s="1081"/>
      <c r="AN8" s="1081"/>
      <c r="AO8" s="1081"/>
      <c r="AP8" s="1081" t="s">
        <v>554</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1000"/>
      <c r="BT8" s="1001"/>
      <c r="BU8" s="1001"/>
      <c r="BV8" s="1001"/>
      <c r="BW8" s="1001"/>
      <c r="BX8" s="1001"/>
      <c r="BY8" s="1001"/>
      <c r="BZ8" s="1001"/>
      <c r="CA8" s="1001"/>
      <c r="CB8" s="1001"/>
      <c r="CC8" s="1001"/>
      <c r="CD8" s="1001"/>
      <c r="CE8" s="1001"/>
      <c r="CF8" s="1001"/>
      <c r="CG8" s="1016"/>
      <c r="CH8" s="997"/>
      <c r="CI8" s="998"/>
      <c r="CJ8" s="998"/>
      <c r="CK8" s="998"/>
      <c r="CL8" s="999"/>
      <c r="CM8" s="997"/>
      <c r="CN8" s="998"/>
      <c r="CO8" s="998"/>
      <c r="CP8" s="998"/>
      <c r="CQ8" s="999"/>
      <c r="CR8" s="997"/>
      <c r="CS8" s="998"/>
      <c r="CT8" s="998"/>
      <c r="CU8" s="998"/>
      <c r="CV8" s="999"/>
      <c r="CW8" s="997"/>
      <c r="CX8" s="998"/>
      <c r="CY8" s="998"/>
      <c r="CZ8" s="998"/>
      <c r="DA8" s="999"/>
      <c r="DB8" s="997"/>
      <c r="DC8" s="998"/>
      <c r="DD8" s="998"/>
      <c r="DE8" s="998"/>
      <c r="DF8" s="999"/>
      <c r="DG8" s="997"/>
      <c r="DH8" s="998"/>
      <c r="DI8" s="998"/>
      <c r="DJ8" s="998"/>
      <c r="DK8" s="999"/>
      <c r="DL8" s="997"/>
      <c r="DM8" s="998"/>
      <c r="DN8" s="998"/>
      <c r="DO8" s="998"/>
      <c r="DP8" s="999"/>
      <c r="DQ8" s="997"/>
      <c r="DR8" s="998"/>
      <c r="DS8" s="998"/>
      <c r="DT8" s="998"/>
      <c r="DU8" s="999"/>
      <c r="DV8" s="1000"/>
      <c r="DW8" s="1001"/>
      <c r="DX8" s="1001"/>
      <c r="DY8" s="1001"/>
      <c r="DZ8" s="1002"/>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1000"/>
      <c r="BT9" s="1001"/>
      <c r="BU9" s="1001"/>
      <c r="BV9" s="1001"/>
      <c r="BW9" s="1001"/>
      <c r="BX9" s="1001"/>
      <c r="BY9" s="1001"/>
      <c r="BZ9" s="1001"/>
      <c r="CA9" s="1001"/>
      <c r="CB9" s="1001"/>
      <c r="CC9" s="1001"/>
      <c r="CD9" s="1001"/>
      <c r="CE9" s="1001"/>
      <c r="CF9" s="1001"/>
      <c r="CG9" s="1016"/>
      <c r="CH9" s="997"/>
      <c r="CI9" s="998"/>
      <c r="CJ9" s="998"/>
      <c r="CK9" s="998"/>
      <c r="CL9" s="999"/>
      <c r="CM9" s="997"/>
      <c r="CN9" s="998"/>
      <c r="CO9" s="998"/>
      <c r="CP9" s="998"/>
      <c r="CQ9" s="999"/>
      <c r="CR9" s="997"/>
      <c r="CS9" s="998"/>
      <c r="CT9" s="998"/>
      <c r="CU9" s="998"/>
      <c r="CV9" s="999"/>
      <c r="CW9" s="997"/>
      <c r="CX9" s="998"/>
      <c r="CY9" s="998"/>
      <c r="CZ9" s="998"/>
      <c r="DA9" s="999"/>
      <c r="DB9" s="997"/>
      <c r="DC9" s="998"/>
      <c r="DD9" s="998"/>
      <c r="DE9" s="998"/>
      <c r="DF9" s="999"/>
      <c r="DG9" s="997"/>
      <c r="DH9" s="998"/>
      <c r="DI9" s="998"/>
      <c r="DJ9" s="998"/>
      <c r="DK9" s="999"/>
      <c r="DL9" s="997"/>
      <c r="DM9" s="998"/>
      <c r="DN9" s="998"/>
      <c r="DO9" s="998"/>
      <c r="DP9" s="999"/>
      <c r="DQ9" s="997"/>
      <c r="DR9" s="998"/>
      <c r="DS9" s="998"/>
      <c r="DT9" s="998"/>
      <c r="DU9" s="999"/>
      <c r="DV9" s="1000"/>
      <c r="DW9" s="1001"/>
      <c r="DX9" s="1001"/>
      <c r="DY9" s="1001"/>
      <c r="DZ9" s="1002"/>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1000"/>
      <c r="BT10" s="1001"/>
      <c r="BU10" s="1001"/>
      <c r="BV10" s="1001"/>
      <c r="BW10" s="1001"/>
      <c r="BX10" s="1001"/>
      <c r="BY10" s="1001"/>
      <c r="BZ10" s="1001"/>
      <c r="CA10" s="1001"/>
      <c r="CB10" s="1001"/>
      <c r="CC10" s="1001"/>
      <c r="CD10" s="1001"/>
      <c r="CE10" s="1001"/>
      <c r="CF10" s="1001"/>
      <c r="CG10" s="1016"/>
      <c r="CH10" s="997"/>
      <c r="CI10" s="998"/>
      <c r="CJ10" s="998"/>
      <c r="CK10" s="998"/>
      <c r="CL10" s="999"/>
      <c r="CM10" s="997"/>
      <c r="CN10" s="998"/>
      <c r="CO10" s="998"/>
      <c r="CP10" s="998"/>
      <c r="CQ10" s="999"/>
      <c r="CR10" s="997"/>
      <c r="CS10" s="998"/>
      <c r="CT10" s="998"/>
      <c r="CU10" s="998"/>
      <c r="CV10" s="999"/>
      <c r="CW10" s="997"/>
      <c r="CX10" s="998"/>
      <c r="CY10" s="998"/>
      <c r="CZ10" s="998"/>
      <c r="DA10" s="999"/>
      <c r="DB10" s="997"/>
      <c r="DC10" s="998"/>
      <c r="DD10" s="998"/>
      <c r="DE10" s="998"/>
      <c r="DF10" s="999"/>
      <c r="DG10" s="997"/>
      <c r="DH10" s="998"/>
      <c r="DI10" s="998"/>
      <c r="DJ10" s="998"/>
      <c r="DK10" s="999"/>
      <c r="DL10" s="997"/>
      <c r="DM10" s="998"/>
      <c r="DN10" s="998"/>
      <c r="DO10" s="998"/>
      <c r="DP10" s="999"/>
      <c r="DQ10" s="997"/>
      <c r="DR10" s="998"/>
      <c r="DS10" s="998"/>
      <c r="DT10" s="998"/>
      <c r="DU10" s="999"/>
      <c r="DV10" s="1000"/>
      <c r="DW10" s="1001"/>
      <c r="DX10" s="1001"/>
      <c r="DY10" s="1001"/>
      <c r="DZ10" s="1002"/>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1000"/>
      <c r="BT11" s="1001"/>
      <c r="BU11" s="1001"/>
      <c r="BV11" s="1001"/>
      <c r="BW11" s="1001"/>
      <c r="BX11" s="1001"/>
      <c r="BY11" s="1001"/>
      <c r="BZ11" s="1001"/>
      <c r="CA11" s="1001"/>
      <c r="CB11" s="1001"/>
      <c r="CC11" s="1001"/>
      <c r="CD11" s="1001"/>
      <c r="CE11" s="1001"/>
      <c r="CF11" s="1001"/>
      <c r="CG11" s="1016"/>
      <c r="CH11" s="997"/>
      <c r="CI11" s="998"/>
      <c r="CJ11" s="998"/>
      <c r="CK11" s="998"/>
      <c r="CL11" s="999"/>
      <c r="CM11" s="997"/>
      <c r="CN11" s="998"/>
      <c r="CO11" s="998"/>
      <c r="CP11" s="998"/>
      <c r="CQ11" s="999"/>
      <c r="CR11" s="997"/>
      <c r="CS11" s="998"/>
      <c r="CT11" s="998"/>
      <c r="CU11" s="998"/>
      <c r="CV11" s="999"/>
      <c r="CW11" s="997"/>
      <c r="CX11" s="998"/>
      <c r="CY11" s="998"/>
      <c r="CZ11" s="998"/>
      <c r="DA11" s="999"/>
      <c r="DB11" s="997"/>
      <c r="DC11" s="998"/>
      <c r="DD11" s="998"/>
      <c r="DE11" s="998"/>
      <c r="DF11" s="999"/>
      <c r="DG11" s="997"/>
      <c r="DH11" s="998"/>
      <c r="DI11" s="998"/>
      <c r="DJ11" s="998"/>
      <c r="DK11" s="999"/>
      <c r="DL11" s="997"/>
      <c r="DM11" s="998"/>
      <c r="DN11" s="998"/>
      <c r="DO11" s="998"/>
      <c r="DP11" s="999"/>
      <c r="DQ11" s="997"/>
      <c r="DR11" s="998"/>
      <c r="DS11" s="998"/>
      <c r="DT11" s="998"/>
      <c r="DU11" s="999"/>
      <c r="DV11" s="1000"/>
      <c r="DW11" s="1001"/>
      <c r="DX11" s="1001"/>
      <c r="DY11" s="1001"/>
      <c r="DZ11" s="1002"/>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1000"/>
      <c r="BT12" s="1001"/>
      <c r="BU12" s="1001"/>
      <c r="BV12" s="1001"/>
      <c r="BW12" s="1001"/>
      <c r="BX12" s="1001"/>
      <c r="BY12" s="1001"/>
      <c r="BZ12" s="1001"/>
      <c r="CA12" s="1001"/>
      <c r="CB12" s="1001"/>
      <c r="CC12" s="1001"/>
      <c r="CD12" s="1001"/>
      <c r="CE12" s="1001"/>
      <c r="CF12" s="1001"/>
      <c r="CG12" s="1016"/>
      <c r="CH12" s="997"/>
      <c r="CI12" s="998"/>
      <c r="CJ12" s="998"/>
      <c r="CK12" s="998"/>
      <c r="CL12" s="999"/>
      <c r="CM12" s="997"/>
      <c r="CN12" s="998"/>
      <c r="CO12" s="998"/>
      <c r="CP12" s="998"/>
      <c r="CQ12" s="999"/>
      <c r="CR12" s="997"/>
      <c r="CS12" s="998"/>
      <c r="CT12" s="998"/>
      <c r="CU12" s="998"/>
      <c r="CV12" s="999"/>
      <c r="CW12" s="997"/>
      <c r="CX12" s="998"/>
      <c r="CY12" s="998"/>
      <c r="CZ12" s="998"/>
      <c r="DA12" s="999"/>
      <c r="DB12" s="997"/>
      <c r="DC12" s="998"/>
      <c r="DD12" s="998"/>
      <c r="DE12" s="998"/>
      <c r="DF12" s="999"/>
      <c r="DG12" s="997"/>
      <c r="DH12" s="998"/>
      <c r="DI12" s="998"/>
      <c r="DJ12" s="998"/>
      <c r="DK12" s="999"/>
      <c r="DL12" s="997"/>
      <c r="DM12" s="998"/>
      <c r="DN12" s="998"/>
      <c r="DO12" s="998"/>
      <c r="DP12" s="999"/>
      <c r="DQ12" s="997"/>
      <c r="DR12" s="998"/>
      <c r="DS12" s="998"/>
      <c r="DT12" s="998"/>
      <c r="DU12" s="999"/>
      <c r="DV12" s="1000"/>
      <c r="DW12" s="1001"/>
      <c r="DX12" s="1001"/>
      <c r="DY12" s="1001"/>
      <c r="DZ12" s="1002"/>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1000"/>
      <c r="BT13" s="1001"/>
      <c r="BU13" s="1001"/>
      <c r="BV13" s="1001"/>
      <c r="BW13" s="1001"/>
      <c r="BX13" s="1001"/>
      <c r="BY13" s="1001"/>
      <c r="BZ13" s="1001"/>
      <c r="CA13" s="1001"/>
      <c r="CB13" s="1001"/>
      <c r="CC13" s="1001"/>
      <c r="CD13" s="1001"/>
      <c r="CE13" s="1001"/>
      <c r="CF13" s="1001"/>
      <c r="CG13" s="1016"/>
      <c r="CH13" s="997"/>
      <c r="CI13" s="998"/>
      <c r="CJ13" s="998"/>
      <c r="CK13" s="998"/>
      <c r="CL13" s="999"/>
      <c r="CM13" s="997"/>
      <c r="CN13" s="998"/>
      <c r="CO13" s="998"/>
      <c r="CP13" s="998"/>
      <c r="CQ13" s="999"/>
      <c r="CR13" s="997"/>
      <c r="CS13" s="998"/>
      <c r="CT13" s="998"/>
      <c r="CU13" s="998"/>
      <c r="CV13" s="999"/>
      <c r="CW13" s="997"/>
      <c r="CX13" s="998"/>
      <c r="CY13" s="998"/>
      <c r="CZ13" s="998"/>
      <c r="DA13" s="999"/>
      <c r="DB13" s="997"/>
      <c r="DC13" s="998"/>
      <c r="DD13" s="998"/>
      <c r="DE13" s="998"/>
      <c r="DF13" s="999"/>
      <c r="DG13" s="997"/>
      <c r="DH13" s="998"/>
      <c r="DI13" s="998"/>
      <c r="DJ13" s="998"/>
      <c r="DK13" s="999"/>
      <c r="DL13" s="997"/>
      <c r="DM13" s="998"/>
      <c r="DN13" s="998"/>
      <c r="DO13" s="998"/>
      <c r="DP13" s="999"/>
      <c r="DQ13" s="997"/>
      <c r="DR13" s="998"/>
      <c r="DS13" s="998"/>
      <c r="DT13" s="998"/>
      <c r="DU13" s="999"/>
      <c r="DV13" s="1000"/>
      <c r="DW13" s="1001"/>
      <c r="DX13" s="1001"/>
      <c r="DY13" s="1001"/>
      <c r="DZ13" s="1002"/>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1000"/>
      <c r="BT14" s="1001"/>
      <c r="BU14" s="1001"/>
      <c r="BV14" s="1001"/>
      <c r="BW14" s="1001"/>
      <c r="BX14" s="1001"/>
      <c r="BY14" s="1001"/>
      <c r="BZ14" s="1001"/>
      <c r="CA14" s="1001"/>
      <c r="CB14" s="1001"/>
      <c r="CC14" s="1001"/>
      <c r="CD14" s="1001"/>
      <c r="CE14" s="1001"/>
      <c r="CF14" s="1001"/>
      <c r="CG14" s="1016"/>
      <c r="CH14" s="997"/>
      <c r="CI14" s="998"/>
      <c r="CJ14" s="998"/>
      <c r="CK14" s="998"/>
      <c r="CL14" s="999"/>
      <c r="CM14" s="997"/>
      <c r="CN14" s="998"/>
      <c r="CO14" s="998"/>
      <c r="CP14" s="998"/>
      <c r="CQ14" s="999"/>
      <c r="CR14" s="997"/>
      <c r="CS14" s="998"/>
      <c r="CT14" s="998"/>
      <c r="CU14" s="998"/>
      <c r="CV14" s="999"/>
      <c r="CW14" s="997"/>
      <c r="CX14" s="998"/>
      <c r="CY14" s="998"/>
      <c r="CZ14" s="998"/>
      <c r="DA14" s="999"/>
      <c r="DB14" s="997"/>
      <c r="DC14" s="998"/>
      <c r="DD14" s="998"/>
      <c r="DE14" s="998"/>
      <c r="DF14" s="999"/>
      <c r="DG14" s="997"/>
      <c r="DH14" s="998"/>
      <c r="DI14" s="998"/>
      <c r="DJ14" s="998"/>
      <c r="DK14" s="999"/>
      <c r="DL14" s="997"/>
      <c r="DM14" s="998"/>
      <c r="DN14" s="998"/>
      <c r="DO14" s="998"/>
      <c r="DP14" s="999"/>
      <c r="DQ14" s="997"/>
      <c r="DR14" s="998"/>
      <c r="DS14" s="998"/>
      <c r="DT14" s="998"/>
      <c r="DU14" s="999"/>
      <c r="DV14" s="1000"/>
      <c r="DW14" s="1001"/>
      <c r="DX14" s="1001"/>
      <c r="DY14" s="1001"/>
      <c r="DZ14" s="1002"/>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1000"/>
      <c r="BT15" s="1001"/>
      <c r="BU15" s="1001"/>
      <c r="BV15" s="1001"/>
      <c r="BW15" s="1001"/>
      <c r="BX15" s="1001"/>
      <c r="BY15" s="1001"/>
      <c r="BZ15" s="1001"/>
      <c r="CA15" s="1001"/>
      <c r="CB15" s="1001"/>
      <c r="CC15" s="1001"/>
      <c r="CD15" s="1001"/>
      <c r="CE15" s="1001"/>
      <c r="CF15" s="1001"/>
      <c r="CG15" s="1016"/>
      <c r="CH15" s="997"/>
      <c r="CI15" s="998"/>
      <c r="CJ15" s="998"/>
      <c r="CK15" s="998"/>
      <c r="CL15" s="999"/>
      <c r="CM15" s="997"/>
      <c r="CN15" s="998"/>
      <c r="CO15" s="998"/>
      <c r="CP15" s="998"/>
      <c r="CQ15" s="999"/>
      <c r="CR15" s="997"/>
      <c r="CS15" s="998"/>
      <c r="CT15" s="998"/>
      <c r="CU15" s="998"/>
      <c r="CV15" s="999"/>
      <c r="CW15" s="997"/>
      <c r="CX15" s="998"/>
      <c r="CY15" s="998"/>
      <c r="CZ15" s="998"/>
      <c r="DA15" s="999"/>
      <c r="DB15" s="997"/>
      <c r="DC15" s="998"/>
      <c r="DD15" s="998"/>
      <c r="DE15" s="998"/>
      <c r="DF15" s="999"/>
      <c r="DG15" s="997"/>
      <c r="DH15" s="998"/>
      <c r="DI15" s="998"/>
      <c r="DJ15" s="998"/>
      <c r="DK15" s="999"/>
      <c r="DL15" s="997"/>
      <c r="DM15" s="998"/>
      <c r="DN15" s="998"/>
      <c r="DO15" s="998"/>
      <c r="DP15" s="999"/>
      <c r="DQ15" s="997"/>
      <c r="DR15" s="998"/>
      <c r="DS15" s="998"/>
      <c r="DT15" s="998"/>
      <c r="DU15" s="999"/>
      <c r="DV15" s="1000"/>
      <c r="DW15" s="1001"/>
      <c r="DX15" s="1001"/>
      <c r="DY15" s="1001"/>
      <c r="DZ15" s="1002"/>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1000"/>
      <c r="BT16" s="1001"/>
      <c r="BU16" s="1001"/>
      <c r="BV16" s="1001"/>
      <c r="BW16" s="1001"/>
      <c r="BX16" s="1001"/>
      <c r="BY16" s="1001"/>
      <c r="BZ16" s="1001"/>
      <c r="CA16" s="1001"/>
      <c r="CB16" s="1001"/>
      <c r="CC16" s="1001"/>
      <c r="CD16" s="1001"/>
      <c r="CE16" s="1001"/>
      <c r="CF16" s="1001"/>
      <c r="CG16" s="1016"/>
      <c r="CH16" s="997"/>
      <c r="CI16" s="998"/>
      <c r="CJ16" s="998"/>
      <c r="CK16" s="998"/>
      <c r="CL16" s="999"/>
      <c r="CM16" s="997"/>
      <c r="CN16" s="998"/>
      <c r="CO16" s="998"/>
      <c r="CP16" s="998"/>
      <c r="CQ16" s="999"/>
      <c r="CR16" s="997"/>
      <c r="CS16" s="998"/>
      <c r="CT16" s="998"/>
      <c r="CU16" s="998"/>
      <c r="CV16" s="999"/>
      <c r="CW16" s="997"/>
      <c r="CX16" s="998"/>
      <c r="CY16" s="998"/>
      <c r="CZ16" s="998"/>
      <c r="DA16" s="999"/>
      <c r="DB16" s="997"/>
      <c r="DC16" s="998"/>
      <c r="DD16" s="998"/>
      <c r="DE16" s="998"/>
      <c r="DF16" s="999"/>
      <c r="DG16" s="997"/>
      <c r="DH16" s="998"/>
      <c r="DI16" s="998"/>
      <c r="DJ16" s="998"/>
      <c r="DK16" s="999"/>
      <c r="DL16" s="997"/>
      <c r="DM16" s="998"/>
      <c r="DN16" s="998"/>
      <c r="DO16" s="998"/>
      <c r="DP16" s="999"/>
      <c r="DQ16" s="997"/>
      <c r="DR16" s="998"/>
      <c r="DS16" s="998"/>
      <c r="DT16" s="998"/>
      <c r="DU16" s="999"/>
      <c r="DV16" s="1000"/>
      <c r="DW16" s="1001"/>
      <c r="DX16" s="1001"/>
      <c r="DY16" s="1001"/>
      <c r="DZ16" s="1002"/>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1000"/>
      <c r="BT17" s="1001"/>
      <c r="BU17" s="1001"/>
      <c r="BV17" s="1001"/>
      <c r="BW17" s="1001"/>
      <c r="BX17" s="1001"/>
      <c r="BY17" s="1001"/>
      <c r="BZ17" s="1001"/>
      <c r="CA17" s="1001"/>
      <c r="CB17" s="1001"/>
      <c r="CC17" s="1001"/>
      <c r="CD17" s="1001"/>
      <c r="CE17" s="1001"/>
      <c r="CF17" s="1001"/>
      <c r="CG17" s="1016"/>
      <c r="CH17" s="997"/>
      <c r="CI17" s="998"/>
      <c r="CJ17" s="998"/>
      <c r="CK17" s="998"/>
      <c r="CL17" s="999"/>
      <c r="CM17" s="997"/>
      <c r="CN17" s="998"/>
      <c r="CO17" s="998"/>
      <c r="CP17" s="998"/>
      <c r="CQ17" s="999"/>
      <c r="CR17" s="997"/>
      <c r="CS17" s="998"/>
      <c r="CT17" s="998"/>
      <c r="CU17" s="998"/>
      <c r="CV17" s="999"/>
      <c r="CW17" s="997"/>
      <c r="CX17" s="998"/>
      <c r="CY17" s="998"/>
      <c r="CZ17" s="998"/>
      <c r="DA17" s="999"/>
      <c r="DB17" s="997"/>
      <c r="DC17" s="998"/>
      <c r="DD17" s="998"/>
      <c r="DE17" s="998"/>
      <c r="DF17" s="999"/>
      <c r="DG17" s="997"/>
      <c r="DH17" s="998"/>
      <c r="DI17" s="998"/>
      <c r="DJ17" s="998"/>
      <c r="DK17" s="999"/>
      <c r="DL17" s="997"/>
      <c r="DM17" s="998"/>
      <c r="DN17" s="998"/>
      <c r="DO17" s="998"/>
      <c r="DP17" s="999"/>
      <c r="DQ17" s="997"/>
      <c r="DR17" s="998"/>
      <c r="DS17" s="998"/>
      <c r="DT17" s="998"/>
      <c r="DU17" s="999"/>
      <c r="DV17" s="1000"/>
      <c r="DW17" s="1001"/>
      <c r="DX17" s="1001"/>
      <c r="DY17" s="1001"/>
      <c r="DZ17" s="1002"/>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1000"/>
      <c r="BT18" s="1001"/>
      <c r="BU18" s="1001"/>
      <c r="BV18" s="1001"/>
      <c r="BW18" s="1001"/>
      <c r="BX18" s="1001"/>
      <c r="BY18" s="1001"/>
      <c r="BZ18" s="1001"/>
      <c r="CA18" s="1001"/>
      <c r="CB18" s="1001"/>
      <c r="CC18" s="1001"/>
      <c r="CD18" s="1001"/>
      <c r="CE18" s="1001"/>
      <c r="CF18" s="1001"/>
      <c r="CG18" s="1016"/>
      <c r="CH18" s="997"/>
      <c r="CI18" s="998"/>
      <c r="CJ18" s="998"/>
      <c r="CK18" s="998"/>
      <c r="CL18" s="999"/>
      <c r="CM18" s="997"/>
      <c r="CN18" s="998"/>
      <c r="CO18" s="998"/>
      <c r="CP18" s="998"/>
      <c r="CQ18" s="999"/>
      <c r="CR18" s="997"/>
      <c r="CS18" s="998"/>
      <c r="CT18" s="998"/>
      <c r="CU18" s="998"/>
      <c r="CV18" s="999"/>
      <c r="CW18" s="997"/>
      <c r="CX18" s="998"/>
      <c r="CY18" s="998"/>
      <c r="CZ18" s="998"/>
      <c r="DA18" s="999"/>
      <c r="DB18" s="997"/>
      <c r="DC18" s="998"/>
      <c r="DD18" s="998"/>
      <c r="DE18" s="998"/>
      <c r="DF18" s="999"/>
      <c r="DG18" s="997"/>
      <c r="DH18" s="998"/>
      <c r="DI18" s="998"/>
      <c r="DJ18" s="998"/>
      <c r="DK18" s="999"/>
      <c r="DL18" s="997"/>
      <c r="DM18" s="998"/>
      <c r="DN18" s="998"/>
      <c r="DO18" s="998"/>
      <c r="DP18" s="999"/>
      <c r="DQ18" s="997"/>
      <c r="DR18" s="998"/>
      <c r="DS18" s="998"/>
      <c r="DT18" s="998"/>
      <c r="DU18" s="999"/>
      <c r="DV18" s="1000"/>
      <c r="DW18" s="1001"/>
      <c r="DX18" s="1001"/>
      <c r="DY18" s="1001"/>
      <c r="DZ18" s="1002"/>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1000"/>
      <c r="BT19" s="1001"/>
      <c r="BU19" s="1001"/>
      <c r="BV19" s="1001"/>
      <c r="BW19" s="1001"/>
      <c r="BX19" s="1001"/>
      <c r="BY19" s="1001"/>
      <c r="BZ19" s="1001"/>
      <c r="CA19" s="1001"/>
      <c r="CB19" s="1001"/>
      <c r="CC19" s="1001"/>
      <c r="CD19" s="1001"/>
      <c r="CE19" s="1001"/>
      <c r="CF19" s="1001"/>
      <c r="CG19" s="1016"/>
      <c r="CH19" s="997"/>
      <c r="CI19" s="998"/>
      <c r="CJ19" s="998"/>
      <c r="CK19" s="998"/>
      <c r="CL19" s="999"/>
      <c r="CM19" s="997"/>
      <c r="CN19" s="998"/>
      <c r="CO19" s="998"/>
      <c r="CP19" s="998"/>
      <c r="CQ19" s="999"/>
      <c r="CR19" s="997"/>
      <c r="CS19" s="998"/>
      <c r="CT19" s="998"/>
      <c r="CU19" s="998"/>
      <c r="CV19" s="999"/>
      <c r="CW19" s="997"/>
      <c r="CX19" s="998"/>
      <c r="CY19" s="998"/>
      <c r="CZ19" s="998"/>
      <c r="DA19" s="999"/>
      <c r="DB19" s="997"/>
      <c r="DC19" s="998"/>
      <c r="DD19" s="998"/>
      <c r="DE19" s="998"/>
      <c r="DF19" s="999"/>
      <c r="DG19" s="997"/>
      <c r="DH19" s="998"/>
      <c r="DI19" s="998"/>
      <c r="DJ19" s="998"/>
      <c r="DK19" s="999"/>
      <c r="DL19" s="997"/>
      <c r="DM19" s="998"/>
      <c r="DN19" s="998"/>
      <c r="DO19" s="998"/>
      <c r="DP19" s="999"/>
      <c r="DQ19" s="997"/>
      <c r="DR19" s="998"/>
      <c r="DS19" s="998"/>
      <c r="DT19" s="998"/>
      <c r="DU19" s="999"/>
      <c r="DV19" s="1000"/>
      <c r="DW19" s="1001"/>
      <c r="DX19" s="1001"/>
      <c r="DY19" s="1001"/>
      <c r="DZ19" s="1002"/>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1000"/>
      <c r="BT20" s="1001"/>
      <c r="BU20" s="1001"/>
      <c r="BV20" s="1001"/>
      <c r="BW20" s="1001"/>
      <c r="BX20" s="1001"/>
      <c r="BY20" s="1001"/>
      <c r="BZ20" s="1001"/>
      <c r="CA20" s="1001"/>
      <c r="CB20" s="1001"/>
      <c r="CC20" s="1001"/>
      <c r="CD20" s="1001"/>
      <c r="CE20" s="1001"/>
      <c r="CF20" s="1001"/>
      <c r="CG20" s="1016"/>
      <c r="CH20" s="997"/>
      <c r="CI20" s="998"/>
      <c r="CJ20" s="998"/>
      <c r="CK20" s="998"/>
      <c r="CL20" s="999"/>
      <c r="CM20" s="997"/>
      <c r="CN20" s="998"/>
      <c r="CO20" s="998"/>
      <c r="CP20" s="998"/>
      <c r="CQ20" s="999"/>
      <c r="CR20" s="997"/>
      <c r="CS20" s="998"/>
      <c r="CT20" s="998"/>
      <c r="CU20" s="998"/>
      <c r="CV20" s="999"/>
      <c r="CW20" s="997"/>
      <c r="CX20" s="998"/>
      <c r="CY20" s="998"/>
      <c r="CZ20" s="998"/>
      <c r="DA20" s="999"/>
      <c r="DB20" s="997"/>
      <c r="DC20" s="998"/>
      <c r="DD20" s="998"/>
      <c r="DE20" s="998"/>
      <c r="DF20" s="999"/>
      <c r="DG20" s="997"/>
      <c r="DH20" s="998"/>
      <c r="DI20" s="998"/>
      <c r="DJ20" s="998"/>
      <c r="DK20" s="999"/>
      <c r="DL20" s="997"/>
      <c r="DM20" s="998"/>
      <c r="DN20" s="998"/>
      <c r="DO20" s="998"/>
      <c r="DP20" s="999"/>
      <c r="DQ20" s="997"/>
      <c r="DR20" s="998"/>
      <c r="DS20" s="998"/>
      <c r="DT20" s="998"/>
      <c r="DU20" s="999"/>
      <c r="DV20" s="1000"/>
      <c r="DW20" s="1001"/>
      <c r="DX20" s="1001"/>
      <c r="DY20" s="1001"/>
      <c r="DZ20" s="1002"/>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1000"/>
      <c r="BT21" s="1001"/>
      <c r="BU21" s="1001"/>
      <c r="BV21" s="1001"/>
      <c r="BW21" s="1001"/>
      <c r="BX21" s="1001"/>
      <c r="BY21" s="1001"/>
      <c r="BZ21" s="1001"/>
      <c r="CA21" s="1001"/>
      <c r="CB21" s="1001"/>
      <c r="CC21" s="1001"/>
      <c r="CD21" s="1001"/>
      <c r="CE21" s="1001"/>
      <c r="CF21" s="1001"/>
      <c r="CG21" s="1016"/>
      <c r="CH21" s="997"/>
      <c r="CI21" s="998"/>
      <c r="CJ21" s="998"/>
      <c r="CK21" s="998"/>
      <c r="CL21" s="999"/>
      <c r="CM21" s="997"/>
      <c r="CN21" s="998"/>
      <c r="CO21" s="998"/>
      <c r="CP21" s="998"/>
      <c r="CQ21" s="999"/>
      <c r="CR21" s="997"/>
      <c r="CS21" s="998"/>
      <c r="CT21" s="998"/>
      <c r="CU21" s="998"/>
      <c r="CV21" s="999"/>
      <c r="CW21" s="997"/>
      <c r="CX21" s="998"/>
      <c r="CY21" s="998"/>
      <c r="CZ21" s="998"/>
      <c r="DA21" s="999"/>
      <c r="DB21" s="997"/>
      <c r="DC21" s="998"/>
      <c r="DD21" s="998"/>
      <c r="DE21" s="998"/>
      <c r="DF21" s="999"/>
      <c r="DG21" s="997"/>
      <c r="DH21" s="998"/>
      <c r="DI21" s="998"/>
      <c r="DJ21" s="998"/>
      <c r="DK21" s="999"/>
      <c r="DL21" s="997"/>
      <c r="DM21" s="998"/>
      <c r="DN21" s="998"/>
      <c r="DO21" s="998"/>
      <c r="DP21" s="999"/>
      <c r="DQ21" s="997"/>
      <c r="DR21" s="998"/>
      <c r="DS21" s="998"/>
      <c r="DT21" s="998"/>
      <c r="DU21" s="999"/>
      <c r="DV21" s="1000"/>
      <c r="DW21" s="1001"/>
      <c r="DX21" s="1001"/>
      <c r="DY21" s="1001"/>
      <c r="DZ21" s="1002"/>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1000"/>
      <c r="BT22" s="1001"/>
      <c r="BU22" s="1001"/>
      <c r="BV22" s="1001"/>
      <c r="BW22" s="1001"/>
      <c r="BX22" s="1001"/>
      <c r="BY22" s="1001"/>
      <c r="BZ22" s="1001"/>
      <c r="CA22" s="1001"/>
      <c r="CB22" s="1001"/>
      <c r="CC22" s="1001"/>
      <c r="CD22" s="1001"/>
      <c r="CE22" s="1001"/>
      <c r="CF22" s="1001"/>
      <c r="CG22" s="1016"/>
      <c r="CH22" s="997"/>
      <c r="CI22" s="998"/>
      <c r="CJ22" s="998"/>
      <c r="CK22" s="998"/>
      <c r="CL22" s="999"/>
      <c r="CM22" s="997"/>
      <c r="CN22" s="998"/>
      <c r="CO22" s="998"/>
      <c r="CP22" s="998"/>
      <c r="CQ22" s="999"/>
      <c r="CR22" s="997"/>
      <c r="CS22" s="998"/>
      <c r="CT22" s="998"/>
      <c r="CU22" s="998"/>
      <c r="CV22" s="999"/>
      <c r="CW22" s="997"/>
      <c r="CX22" s="998"/>
      <c r="CY22" s="998"/>
      <c r="CZ22" s="998"/>
      <c r="DA22" s="999"/>
      <c r="DB22" s="997"/>
      <c r="DC22" s="998"/>
      <c r="DD22" s="998"/>
      <c r="DE22" s="998"/>
      <c r="DF22" s="999"/>
      <c r="DG22" s="997"/>
      <c r="DH22" s="998"/>
      <c r="DI22" s="998"/>
      <c r="DJ22" s="998"/>
      <c r="DK22" s="999"/>
      <c r="DL22" s="997"/>
      <c r="DM22" s="998"/>
      <c r="DN22" s="998"/>
      <c r="DO22" s="998"/>
      <c r="DP22" s="999"/>
      <c r="DQ22" s="997"/>
      <c r="DR22" s="998"/>
      <c r="DS22" s="998"/>
      <c r="DT22" s="998"/>
      <c r="DU22" s="999"/>
      <c r="DV22" s="1000"/>
      <c r="DW22" s="1001"/>
      <c r="DX22" s="1001"/>
      <c r="DY22" s="1001"/>
      <c r="DZ22" s="1002"/>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348</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1000"/>
      <c r="BT23" s="1001"/>
      <c r="BU23" s="1001"/>
      <c r="BV23" s="1001"/>
      <c r="BW23" s="1001"/>
      <c r="BX23" s="1001"/>
      <c r="BY23" s="1001"/>
      <c r="BZ23" s="1001"/>
      <c r="CA23" s="1001"/>
      <c r="CB23" s="1001"/>
      <c r="CC23" s="1001"/>
      <c r="CD23" s="1001"/>
      <c r="CE23" s="1001"/>
      <c r="CF23" s="1001"/>
      <c r="CG23" s="1016"/>
      <c r="CH23" s="997"/>
      <c r="CI23" s="998"/>
      <c r="CJ23" s="998"/>
      <c r="CK23" s="998"/>
      <c r="CL23" s="999"/>
      <c r="CM23" s="997"/>
      <c r="CN23" s="998"/>
      <c r="CO23" s="998"/>
      <c r="CP23" s="998"/>
      <c r="CQ23" s="999"/>
      <c r="CR23" s="997"/>
      <c r="CS23" s="998"/>
      <c r="CT23" s="998"/>
      <c r="CU23" s="998"/>
      <c r="CV23" s="999"/>
      <c r="CW23" s="997"/>
      <c r="CX23" s="998"/>
      <c r="CY23" s="998"/>
      <c r="CZ23" s="998"/>
      <c r="DA23" s="999"/>
      <c r="DB23" s="997"/>
      <c r="DC23" s="998"/>
      <c r="DD23" s="998"/>
      <c r="DE23" s="998"/>
      <c r="DF23" s="999"/>
      <c r="DG23" s="997"/>
      <c r="DH23" s="998"/>
      <c r="DI23" s="998"/>
      <c r="DJ23" s="998"/>
      <c r="DK23" s="999"/>
      <c r="DL23" s="997"/>
      <c r="DM23" s="998"/>
      <c r="DN23" s="998"/>
      <c r="DO23" s="998"/>
      <c r="DP23" s="999"/>
      <c r="DQ23" s="997"/>
      <c r="DR23" s="998"/>
      <c r="DS23" s="998"/>
      <c r="DT23" s="998"/>
      <c r="DU23" s="999"/>
      <c r="DV23" s="1000"/>
      <c r="DW23" s="1001"/>
      <c r="DX23" s="1001"/>
      <c r="DY23" s="1001"/>
      <c r="DZ23" s="1002"/>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1000"/>
      <c r="BT24" s="1001"/>
      <c r="BU24" s="1001"/>
      <c r="BV24" s="1001"/>
      <c r="BW24" s="1001"/>
      <c r="BX24" s="1001"/>
      <c r="BY24" s="1001"/>
      <c r="BZ24" s="1001"/>
      <c r="CA24" s="1001"/>
      <c r="CB24" s="1001"/>
      <c r="CC24" s="1001"/>
      <c r="CD24" s="1001"/>
      <c r="CE24" s="1001"/>
      <c r="CF24" s="1001"/>
      <c r="CG24" s="1016"/>
      <c r="CH24" s="997"/>
      <c r="CI24" s="998"/>
      <c r="CJ24" s="998"/>
      <c r="CK24" s="998"/>
      <c r="CL24" s="999"/>
      <c r="CM24" s="997"/>
      <c r="CN24" s="998"/>
      <c r="CO24" s="998"/>
      <c r="CP24" s="998"/>
      <c r="CQ24" s="999"/>
      <c r="CR24" s="997"/>
      <c r="CS24" s="998"/>
      <c r="CT24" s="998"/>
      <c r="CU24" s="998"/>
      <c r="CV24" s="999"/>
      <c r="CW24" s="997"/>
      <c r="CX24" s="998"/>
      <c r="CY24" s="998"/>
      <c r="CZ24" s="998"/>
      <c r="DA24" s="999"/>
      <c r="DB24" s="997"/>
      <c r="DC24" s="998"/>
      <c r="DD24" s="998"/>
      <c r="DE24" s="998"/>
      <c r="DF24" s="999"/>
      <c r="DG24" s="997"/>
      <c r="DH24" s="998"/>
      <c r="DI24" s="998"/>
      <c r="DJ24" s="998"/>
      <c r="DK24" s="999"/>
      <c r="DL24" s="997"/>
      <c r="DM24" s="998"/>
      <c r="DN24" s="998"/>
      <c r="DO24" s="998"/>
      <c r="DP24" s="999"/>
      <c r="DQ24" s="997"/>
      <c r="DR24" s="998"/>
      <c r="DS24" s="998"/>
      <c r="DT24" s="998"/>
      <c r="DU24" s="999"/>
      <c r="DV24" s="1000"/>
      <c r="DW24" s="1001"/>
      <c r="DX24" s="1001"/>
      <c r="DY24" s="1001"/>
      <c r="DZ24" s="1002"/>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1000"/>
      <c r="BT25" s="1001"/>
      <c r="BU25" s="1001"/>
      <c r="BV25" s="1001"/>
      <c r="BW25" s="1001"/>
      <c r="BX25" s="1001"/>
      <c r="BY25" s="1001"/>
      <c r="BZ25" s="1001"/>
      <c r="CA25" s="1001"/>
      <c r="CB25" s="1001"/>
      <c r="CC25" s="1001"/>
      <c r="CD25" s="1001"/>
      <c r="CE25" s="1001"/>
      <c r="CF25" s="1001"/>
      <c r="CG25" s="1016"/>
      <c r="CH25" s="997"/>
      <c r="CI25" s="998"/>
      <c r="CJ25" s="998"/>
      <c r="CK25" s="998"/>
      <c r="CL25" s="999"/>
      <c r="CM25" s="997"/>
      <c r="CN25" s="998"/>
      <c r="CO25" s="998"/>
      <c r="CP25" s="998"/>
      <c r="CQ25" s="999"/>
      <c r="CR25" s="997"/>
      <c r="CS25" s="998"/>
      <c r="CT25" s="998"/>
      <c r="CU25" s="998"/>
      <c r="CV25" s="999"/>
      <c r="CW25" s="997"/>
      <c r="CX25" s="998"/>
      <c r="CY25" s="998"/>
      <c r="CZ25" s="998"/>
      <c r="DA25" s="999"/>
      <c r="DB25" s="997"/>
      <c r="DC25" s="998"/>
      <c r="DD25" s="998"/>
      <c r="DE25" s="998"/>
      <c r="DF25" s="999"/>
      <c r="DG25" s="997"/>
      <c r="DH25" s="998"/>
      <c r="DI25" s="998"/>
      <c r="DJ25" s="998"/>
      <c r="DK25" s="999"/>
      <c r="DL25" s="997"/>
      <c r="DM25" s="998"/>
      <c r="DN25" s="998"/>
      <c r="DO25" s="998"/>
      <c r="DP25" s="999"/>
      <c r="DQ25" s="997"/>
      <c r="DR25" s="998"/>
      <c r="DS25" s="998"/>
      <c r="DT25" s="998"/>
      <c r="DU25" s="999"/>
      <c r="DV25" s="1000"/>
      <c r="DW25" s="1001"/>
      <c r="DX25" s="1001"/>
      <c r="DY25" s="1001"/>
      <c r="DZ25" s="1002"/>
      <c r="EA25" s="218"/>
    </row>
    <row r="26" spans="1:131" ht="26.25" customHeight="1" x14ac:dyDescent="0.15">
      <c r="A26" s="1003" t="s">
        <v>357</v>
      </c>
      <c r="B26" s="1004"/>
      <c r="C26" s="1004"/>
      <c r="D26" s="1004"/>
      <c r="E26" s="1004"/>
      <c r="F26" s="1004"/>
      <c r="G26" s="1004"/>
      <c r="H26" s="1004"/>
      <c r="I26" s="1004"/>
      <c r="J26" s="1004"/>
      <c r="K26" s="1004"/>
      <c r="L26" s="1004"/>
      <c r="M26" s="1004"/>
      <c r="N26" s="1004"/>
      <c r="O26" s="1004"/>
      <c r="P26" s="1005"/>
      <c r="Q26" s="989" t="s">
        <v>381</v>
      </c>
      <c r="R26" s="990"/>
      <c r="S26" s="990"/>
      <c r="T26" s="990"/>
      <c r="U26" s="991"/>
      <c r="V26" s="989" t="s">
        <v>382</v>
      </c>
      <c r="W26" s="990"/>
      <c r="X26" s="990"/>
      <c r="Y26" s="990"/>
      <c r="Z26" s="991"/>
      <c r="AA26" s="989" t="s">
        <v>383</v>
      </c>
      <c r="AB26" s="990"/>
      <c r="AC26" s="990"/>
      <c r="AD26" s="990"/>
      <c r="AE26" s="990"/>
      <c r="AF26" s="1055" t="s">
        <v>384</v>
      </c>
      <c r="AG26" s="1010"/>
      <c r="AH26" s="1010"/>
      <c r="AI26" s="1010"/>
      <c r="AJ26" s="1056"/>
      <c r="AK26" s="990" t="s">
        <v>385</v>
      </c>
      <c r="AL26" s="990"/>
      <c r="AM26" s="990"/>
      <c r="AN26" s="990"/>
      <c r="AO26" s="991"/>
      <c r="AP26" s="989" t="s">
        <v>386</v>
      </c>
      <c r="AQ26" s="990"/>
      <c r="AR26" s="990"/>
      <c r="AS26" s="990"/>
      <c r="AT26" s="991"/>
      <c r="AU26" s="989" t="s">
        <v>387</v>
      </c>
      <c r="AV26" s="990"/>
      <c r="AW26" s="990"/>
      <c r="AX26" s="990"/>
      <c r="AY26" s="991"/>
      <c r="AZ26" s="989" t="s">
        <v>388</v>
      </c>
      <c r="BA26" s="990"/>
      <c r="BB26" s="990"/>
      <c r="BC26" s="990"/>
      <c r="BD26" s="991"/>
      <c r="BE26" s="989" t="s">
        <v>364</v>
      </c>
      <c r="BF26" s="990"/>
      <c r="BG26" s="990"/>
      <c r="BH26" s="990"/>
      <c r="BI26" s="995"/>
      <c r="BJ26" s="220"/>
      <c r="BK26" s="220"/>
      <c r="BL26" s="220"/>
      <c r="BM26" s="220"/>
      <c r="BN26" s="220"/>
      <c r="BO26" s="229"/>
      <c r="BP26" s="229"/>
      <c r="BQ26" s="226">
        <v>20</v>
      </c>
      <c r="BR26" s="227"/>
      <c r="BS26" s="1000"/>
      <c r="BT26" s="1001"/>
      <c r="BU26" s="1001"/>
      <c r="BV26" s="1001"/>
      <c r="BW26" s="1001"/>
      <c r="BX26" s="1001"/>
      <c r="BY26" s="1001"/>
      <c r="BZ26" s="1001"/>
      <c r="CA26" s="1001"/>
      <c r="CB26" s="1001"/>
      <c r="CC26" s="1001"/>
      <c r="CD26" s="1001"/>
      <c r="CE26" s="1001"/>
      <c r="CF26" s="1001"/>
      <c r="CG26" s="1016"/>
      <c r="CH26" s="997"/>
      <c r="CI26" s="998"/>
      <c r="CJ26" s="998"/>
      <c r="CK26" s="998"/>
      <c r="CL26" s="999"/>
      <c r="CM26" s="997"/>
      <c r="CN26" s="998"/>
      <c r="CO26" s="998"/>
      <c r="CP26" s="998"/>
      <c r="CQ26" s="999"/>
      <c r="CR26" s="997"/>
      <c r="CS26" s="998"/>
      <c r="CT26" s="998"/>
      <c r="CU26" s="998"/>
      <c r="CV26" s="999"/>
      <c r="CW26" s="997"/>
      <c r="CX26" s="998"/>
      <c r="CY26" s="998"/>
      <c r="CZ26" s="998"/>
      <c r="DA26" s="999"/>
      <c r="DB26" s="997"/>
      <c r="DC26" s="998"/>
      <c r="DD26" s="998"/>
      <c r="DE26" s="998"/>
      <c r="DF26" s="999"/>
      <c r="DG26" s="997"/>
      <c r="DH26" s="998"/>
      <c r="DI26" s="998"/>
      <c r="DJ26" s="998"/>
      <c r="DK26" s="999"/>
      <c r="DL26" s="997"/>
      <c r="DM26" s="998"/>
      <c r="DN26" s="998"/>
      <c r="DO26" s="998"/>
      <c r="DP26" s="999"/>
      <c r="DQ26" s="997"/>
      <c r="DR26" s="998"/>
      <c r="DS26" s="998"/>
      <c r="DT26" s="998"/>
      <c r="DU26" s="999"/>
      <c r="DV26" s="1000"/>
      <c r="DW26" s="1001"/>
      <c r="DX26" s="1001"/>
      <c r="DY26" s="1001"/>
      <c r="DZ26" s="1002"/>
      <c r="EA26" s="218"/>
    </row>
    <row r="27" spans="1:131" ht="26.25" customHeight="1" thickBot="1" x14ac:dyDescent="0.2">
      <c r="A27" s="1006"/>
      <c r="B27" s="1007"/>
      <c r="C27" s="1007"/>
      <c r="D27" s="1007"/>
      <c r="E27" s="1007"/>
      <c r="F27" s="1007"/>
      <c r="G27" s="1007"/>
      <c r="H27" s="1007"/>
      <c r="I27" s="1007"/>
      <c r="J27" s="1007"/>
      <c r="K27" s="1007"/>
      <c r="L27" s="1007"/>
      <c r="M27" s="1007"/>
      <c r="N27" s="1007"/>
      <c r="O27" s="1007"/>
      <c r="P27" s="1008"/>
      <c r="Q27" s="992"/>
      <c r="R27" s="993"/>
      <c r="S27" s="993"/>
      <c r="T27" s="993"/>
      <c r="U27" s="994"/>
      <c r="V27" s="992"/>
      <c r="W27" s="993"/>
      <c r="X27" s="993"/>
      <c r="Y27" s="993"/>
      <c r="Z27" s="994"/>
      <c r="AA27" s="992"/>
      <c r="AB27" s="993"/>
      <c r="AC27" s="993"/>
      <c r="AD27" s="993"/>
      <c r="AE27" s="993"/>
      <c r="AF27" s="1057"/>
      <c r="AG27" s="1013"/>
      <c r="AH27" s="1013"/>
      <c r="AI27" s="1013"/>
      <c r="AJ27" s="1058"/>
      <c r="AK27" s="993"/>
      <c r="AL27" s="993"/>
      <c r="AM27" s="993"/>
      <c r="AN27" s="993"/>
      <c r="AO27" s="994"/>
      <c r="AP27" s="992"/>
      <c r="AQ27" s="993"/>
      <c r="AR27" s="993"/>
      <c r="AS27" s="993"/>
      <c r="AT27" s="994"/>
      <c r="AU27" s="992"/>
      <c r="AV27" s="993"/>
      <c r="AW27" s="993"/>
      <c r="AX27" s="993"/>
      <c r="AY27" s="994"/>
      <c r="AZ27" s="992"/>
      <c r="BA27" s="993"/>
      <c r="BB27" s="993"/>
      <c r="BC27" s="993"/>
      <c r="BD27" s="994"/>
      <c r="BE27" s="992"/>
      <c r="BF27" s="993"/>
      <c r="BG27" s="993"/>
      <c r="BH27" s="993"/>
      <c r="BI27" s="996"/>
      <c r="BJ27" s="220"/>
      <c r="BK27" s="220"/>
      <c r="BL27" s="220"/>
      <c r="BM27" s="220"/>
      <c r="BN27" s="220"/>
      <c r="BO27" s="229"/>
      <c r="BP27" s="229"/>
      <c r="BQ27" s="226">
        <v>21</v>
      </c>
      <c r="BR27" s="227"/>
      <c r="BS27" s="1000"/>
      <c r="BT27" s="1001"/>
      <c r="BU27" s="1001"/>
      <c r="BV27" s="1001"/>
      <c r="BW27" s="1001"/>
      <c r="BX27" s="1001"/>
      <c r="BY27" s="1001"/>
      <c r="BZ27" s="1001"/>
      <c r="CA27" s="1001"/>
      <c r="CB27" s="1001"/>
      <c r="CC27" s="1001"/>
      <c r="CD27" s="1001"/>
      <c r="CE27" s="1001"/>
      <c r="CF27" s="1001"/>
      <c r="CG27" s="1016"/>
      <c r="CH27" s="997"/>
      <c r="CI27" s="998"/>
      <c r="CJ27" s="998"/>
      <c r="CK27" s="998"/>
      <c r="CL27" s="999"/>
      <c r="CM27" s="997"/>
      <c r="CN27" s="998"/>
      <c r="CO27" s="998"/>
      <c r="CP27" s="998"/>
      <c r="CQ27" s="999"/>
      <c r="CR27" s="997"/>
      <c r="CS27" s="998"/>
      <c r="CT27" s="998"/>
      <c r="CU27" s="998"/>
      <c r="CV27" s="999"/>
      <c r="CW27" s="997"/>
      <c r="CX27" s="998"/>
      <c r="CY27" s="998"/>
      <c r="CZ27" s="998"/>
      <c r="DA27" s="999"/>
      <c r="DB27" s="997"/>
      <c r="DC27" s="998"/>
      <c r="DD27" s="998"/>
      <c r="DE27" s="998"/>
      <c r="DF27" s="999"/>
      <c r="DG27" s="997"/>
      <c r="DH27" s="998"/>
      <c r="DI27" s="998"/>
      <c r="DJ27" s="998"/>
      <c r="DK27" s="999"/>
      <c r="DL27" s="997"/>
      <c r="DM27" s="998"/>
      <c r="DN27" s="998"/>
      <c r="DO27" s="998"/>
      <c r="DP27" s="999"/>
      <c r="DQ27" s="997"/>
      <c r="DR27" s="998"/>
      <c r="DS27" s="998"/>
      <c r="DT27" s="998"/>
      <c r="DU27" s="999"/>
      <c r="DV27" s="1000"/>
      <c r="DW27" s="1001"/>
      <c r="DX27" s="1001"/>
      <c r="DY27" s="1001"/>
      <c r="DZ27" s="1002"/>
      <c r="EA27" s="218"/>
    </row>
    <row r="28" spans="1:131" ht="26.25" customHeight="1" thickTop="1" x14ac:dyDescent="0.15">
      <c r="A28" s="230">
        <v>1</v>
      </c>
      <c r="B28" s="1044" t="s">
        <v>389</v>
      </c>
      <c r="C28" s="1045"/>
      <c r="D28" s="1045"/>
      <c r="E28" s="1045"/>
      <c r="F28" s="1045"/>
      <c r="G28" s="1045"/>
      <c r="H28" s="1045"/>
      <c r="I28" s="1045"/>
      <c r="J28" s="1045"/>
      <c r="K28" s="1045"/>
      <c r="L28" s="1045"/>
      <c r="M28" s="1045"/>
      <c r="N28" s="1045"/>
      <c r="O28" s="1045"/>
      <c r="P28" s="1046"/>
      <c r="Q28" s="1047">
        <v>822</v>
      </c>
      <c r="R28" s="1048"/>
      <c r="S28" s="1048"/>
      <c r="T28" s="1048"/>
      <c r="U28" s="1048"/>
      <c r="V28" s="1048">
        <v>788</v>
      </c>
      <c r="W28" s="1048"/>
      <c r="X28" s="1048"/>
      <c r="Y28" s="1048"/>
      <c r="Z28" s="1048"/>
      <c r="AA28" s="1048">
        <v>34</v>
      </c>
      <c r="AB28" s="1048"/>
      <c r="AC28" s="1048"/>
      <c r="AD28" s="1048"/>
      <c r="AE28" s="1049"/>
      <c r="AF28" s="1050">
        <v>34</v>
      </c>
      <c r="AG28" s="1048"/>
      <c r="AH28" s="1048"/>
      <c r="AI28" s="1048"/>
      <c r="AJ28" s="1051"/>
      <c r="AK28" s="1052">
        <v>83</v>
      </c>
      <c r="AL28" s="1053"/>
      <c r="AM28" s="1053"/>
      <c r="AN28" s="1053"/>
      <c r="AO28" s="1053"/>
      <c r="AP28" s="1053" t="s">
        <v>487</v>
      </c>
      <c r="AQ28" s="1053"/>
      <c r="AR28" s="1053"/>
      <c r="AS28" s="1053"/>
      <c r="AT28" s="1053"/>
      <c r="AU28" s="1053" t="s">
        <v>487</v>
      </c>
      <c r="AV28" s="1053"/>
      <c r="AW28" s="1053"/>
      <c r="AX28" s="1053"/>
      <c r="AY28" s="1053"/>
      <c r="AZ28" s="1054"/>
      <c r="BA28" s="1054"/>
      <c r="BB28" s="1054"/>
      <c r="BC28" s="1054"/>
      <c r="BD28" s="1054"/>
      <c r="BE28" s="1042"/>
      <c r="BF28" s="1042"/>
      <c r="BG28" s="1042"/>
      <c r="BH28" s="1042"/>
      <c r="BI28" s="1043"/>
      <c r="BJ28" s="220"/>
      <c r="BK28" s="220"/>
      <c r="BL28" s="220"/>
      <c r="BM28" s="220"/>
      <c r="BN28" s="220"/>
      <c r="BO28" s="229"/>
      <c r="BP28" s="229"/>
      <c r="BQ28" s="226">
        <v>22</v>
      </c>
      <c r="BR28" s="227"/>
      <c r="BS28" s="1000"/>
      <c r="BT28" s="1001"/>
      <c r="BU28" s="1001"/>
      <c r="BV28" s="1001"/>
      <c r="BW28" s="1001"/>
      <c r="BX28" s="1001"/>
      <c r="BY28" s="1001"/>
      <c r="BZ28" s="1001"/>
      <c r="CA28" s="1001"/>
      <c r="CB28" s="1001"/>
      <c r="CC28" s="1001"/>
      <c r="CD28" s="1001"/>
      <c r="CE28" s="1001"/>
      <c r="CF28" s="1001"/>
      <c r="CG28" s="1016"/>
      <c r="CH28" s="997"/>
      <c r="CI28" s="998"/>
      <c r="CJ28" s="998"/>
      <c r="CK28" s="998"/>
      <c r="CL28" s="999"/>
      <c r="CM28" s="997"/>
      <c r="CN28" s="998"/>
      <c r="CO28" s="998"/>
      <c r="CP28" s="998"/>
      <c r="CQ28" s="999"/>
      <c r="CR28" s="997"/>
      <c r="CS28" s="998"/>
      <c r="CT28" s="998"/>
      <c r="CU28" s="998"/>
      <c r="CV28" s="999"/>
      <c r="CW28" s="997"/>
      <c r="CX28" s="998"/>
      <c r="CY28" s="998"/>
      <c r="CZ28" s="998"/>
      <c r="DA28" s="999"/>
      <c r="DB28" s="997"/>
      <c r="DC28" s="998"/>
      <c r="DD28" s="998"/>
      <c r="DE28" s="998"/>
      <c r="DF28" s="999"/>
      <c r="DG28" s="997"/>
      <c r="DH28" s="998"/>
      <c r="DI28" s="998"/>
      <c r="DJ28" s="998"/>
      <c r="DK28" s="999"/>
      <c r="DL28" s="997"/>
      <c r="DM28" s="998"/>
      <c r="DN28" s="998"/>
      <c r="DO28" s="998"/>
      <c r="DP28" s="999"/>
      <c r="DQ28" s="997"/>
      <c r="DR28" s="998"/>
      <c r="DS28" s="998"/>
      <c r="DT28" s="998"/>
      <c r="DU28" s="999"/>
      <c r="DV28" s="1000"/>
      <c r="DW28" s="1001"/>
      <c r="DX28" s="1001"/>
      <c r="DY28" s="1001"/>
      <c r="DZ28" s="1002"/>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871</v>
      </c>
      <c r="R29" s="1039"/>
      <c r="S29" s="1039"/>
      <c r="T29" s="1039"/>
      <c r="U29" s="1039"/>
      <c r="V29" s="1039">
        <v>834</v>
      </c>
      <c r="W29" s="1039"/>
      <c r="X29" s="1039"/>
      <c r="Y29" s="1039"/>
      <c r="Z29" s="1039"/>
      <c r="AA29" s="1039">
        <v>37</v>
      </c>
      <c r="AB29" s="1039"/>
      <c r="AC29" s="1039"/>
      <c r="AD29" s="1039"/>
      <c r="AE29" s="1040"/>
      <c r="AF29" s="1035">
        <v>37</v>
      </c>
      <c r="AG29" s="1036"/>
      <c r="AH29" s="1036"/>
      <c r="AI29" s="1036"/>
      <c r="AJ29" s="1037"/>
      <c r="AK29" s="980">
        <v>134</v>
      </c>
      <c r="AL29" s="971"/>
      <c r="AM29" s="971"/>
      <c r="AN29" s="971"/>
      <c r="AO29" s="971"/>
      <c r="AP29" s="971" t="s">
        <v>487</v>
      </c>
      <c r="AQ29" s="971"/>
      <c r="AR29" s="971"/>
      <c r="AS29" s="971"/>
      <c r="AT29" s="971"/>
      <c r="AU29" s="971" t="s">
        <v>487</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1000"/>
      <c r="BT29" s="1001"/>
      <c r="BU29" s="1001"/>
      <c r="BV29" s="1001"/>
      <c r="BW29" s="1001"/>
      <c r="BX29" s="1001"/>
      <c r="BY29" s="1001"/>
      <c r="BZ29" s="1001"/>
      <c r="CA29" s="1001"/>
      <c r="CB29" s="1001"/>
      <c r="CC29" s="1001"/>
      <c r="CD29" s="1001"/>
      <c r="CE29" s="1001"/>
      <c r="CF29" s="1001"/>
      <c r="CG29" s="1016"/>
      <c r="CH29" s="997"/>
      <c r="CI29" s="998"/>
      <c r="CJ29" s="998"/>
      <c r="CK29" s="998"/>
      <c r="CL29" s="999"/>
      <c r="CM29" s="997"/>
      <c r="CN29" s="998"/>
      <c r="CO29" s="998"/>
      <c r="CP29" s="998"/>
      <c r="CQ29" s="999"/>
      <c r="CR29" s="997"/>
      <c r="CS29" s="998"/>
      <c r="CT29" s="998"/>
      <c r="CU29" s="998"/>
      <c r="CV29" s="999"/>
      <c r="CW29" s="997"/>
      <c r="CX29" s="998"/>
      <c r="CY29" s="998"/>
      <c r="CZ29" s="998"/>
      <c r="DA29" s="999"/>
      <c r="DB29" s="997"/>
      <c r="DC29" s="998"/>
      <c r="DD29" s="998"/>
      <c r="DE29" s="998"/>
      <c r="DF29" s="999"/>
      <c r="DG29" s="997"/>
      <c r="DH29" s="998"/>
      <c r="DI29" s="998"/>
      <c r="DJ29" s="998"/>
      <c r="DK29" s="999"/>
      <c r="DL29" s="997"/>
      <c r="DM29" s="998"/>
      <c r="DN29" s="998"/>
      <c r="DO29" s="998"/>
      <c r="DP29" s="999"/>
      <c r="DQ29" s="997"/>
      <c r="DR29" s="998"/>
      <c r="DS29" s="998"/>
      <c r="DT29" s="998"/>
      <c r="DU29" s="999"/>
      <c r="DV29" s="1000"/>
      <c r="DW29" s="1001"/>
      <c r="DX29" s="1001"/>
      <c r="DY29" s="1001"/>
      <c r="DZ29" s="1002"/>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96</v>
      </c>
      <c r="R30" s="1039"/>
      <c r="S30" s="1039"/>
      <c r="T30" s="1039"/>
      <c r="U30" s="1039"/>
      <c r="V30" s="1039">
        <v>92</v>
      </c>
      <c r="W30" s="1039"/>
      <c r="X30" s="1039"/>
      <c r="Y30" s="1039"/>
      <c r="Z30" s="1039"/>
      <c r="AA30" s="1039">
        <v>4</v>
      </c>
      <c r="AB30" s="1039"/>
      <c r="AC30" s="1039"/>
      <c r="AD30" s="1039"/>
      <c r="AE30" s="1040"/>
      <c r="AF30" s="1035">
        <v>4</v>
      </c>
      <c r="AG30" s="1036"/>
      <c r="AH30" s="1036"/>
      <c r="AI30" s="1036"/>
      <c r="AJ30" s="1037"/>
      <c r="AK30" s="980">
        <v>23</v>
      </c>
      <c r="AL30" s="971"/>
      <c r="AM30" s="971"/>
      <c r="AN30" s="971"/>
      <c r="AO30" s="971"/>
      <c r="AP30" s="971" t="s">
        <v>487</v>
      </c>
      <c r="AQ30" s="971"/>
      <c r="AR30" s="971"/>
      <c r="AS30" s="971"/>
      <c r="AT30" s="971"/>
      <c r="AU30" s="971" t="s">
        <v>487</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1000"/>
      <c r="BT30" s="1001"/>
      <c r="BU30" s="1001"/>
      <c r="BV30" s="1001"/>
      <c r="BW30" s="1001"/>
      <c r="BX30" s="1001"/>
      <c r="BY30" s="1001"/>
      <c r="BZ30" s="1001"/>
      <c r="CA30" s="1001"/>
      <c r="CB30" s="1001"/>
      <c r="CC30" s="1001"/>
      <c r="CD30" s="1001"/>
      <c r="CE30" s="1001"/>
      <c r="CF30" s="1001"/>
      <c r="CG30" s="1016"/>
      <c r="CH30" s="997"/>
      <c r="CI30" s="998"/>
      <c r="CJ30" s="998"/>
      <c r="CK30" s="998"/>
      <c r="CL30" s="999"/>
      <c r="CM30" s="997"/>
      <c r="CN30" s="998"/>
      <c r="CO30" s="998"/>
      <c r="CP30" s="998"/>
      <c r="CQ30" s="999"/>
      <c r="CR30" s="997"/>
      <c r="CS30" s="998"/>
      <c r="CT30" s="998"/>
      <c r="CU30" s="998"/>
      <c r="CV30" s="999"/>
      <c r="CW30" s="997"/>
      <c r="CX30" s="998"/>
      <c r="CY30" s="998"/>
      <c r="CZ30" s="998"/>
      <c r="DA30" s="999"/>
      <c r="DB30" s="997"/>
      <c r="DC30" s="998"/>
      <c r="DD30" s="998"/>
      <c r="DE30" s="998"/>
      <c r="DF30" s="999"/>
      <c r="DG30" s="997"/>
      <c r="DH30" s="998"/>
      <c r="DI30" s="998"/>
      <c r="DJ30" s="998"/>
      <c r="DK30" s="999"/>
      <c r="DL30" s="997"/>
      <c r="DM30" s="998"/>
      <c r="DN30" s="998"/>
      <c r="DO30" s="998"/>
      <c r="DP30" s="999"/>
      <c r="DQ30" s="997"/>
      <c r="DR30" s="998"/>
      <c r="DS30" s="998"/>
      <c r="DT30" s="998"/>
      <c r="DU30" s="999"/>
      <c r="DV30" s="1000"/>
      <c r="DW30" s="1001"/>
      <c r="DX30" s="1001"/>
      <c r="DY30" s="1001"/>
      <c r="DZ30" s="1002"/>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165</v>
      </c>
      <c r="R31" s="1039"/>
      <c r="S31" s="1039"/>
      <c r="T31" s="1039"/>
      <c r="U31" s="1039"/>
      <c r="V31" s="1039">
        <v>151</v>
      </c>
      <c r="W31" s="1039"/>
      <c r="X31" s="1039"/>
      <c r="Y31" s="1039"/>
      <c r="Z31" s="1039"/>
      <c r="AA31" s="1039">
        <v>14</v>
      </c>
      <c r="AB31" s="1039"/>
      <c r="AC31" s="1039"/>
      <c r="AD31" s="1039"/>
      <c r="AE31" s="1040"/>
      <c r="AF31" s="1035">
        <v>325</v>
      </c>
      <c r="AG31" s="1036"/>
      <c r="AH31" s="1036"/>
      <c r="AI31" s="1036"/>
      <c r="AJ31" s="1037"/>
      <c r="AK31" s="980" t="s">
        <v>487</v>
      </c>
      <c r="AL31" s="971"/>
      <c r="AM31" s="971"/>
      <c r="AN31" s="971"/>
      <c r="AO31" s="971"/>
      <c r="AP31" s="971">
        <v>904</v>
      </c>
      <c r="AQ31" s="971"/>
      <c r="AR31" s="971"/>
      <c r="AS31" s="971"/>
      <c r="AT31" s="971"/>
      <c r="AU31" s="971" t="s">
        <v>487</v>
      </c>
      <c r="AV31" s="971"/>
      <c r="AW31" s="971"/>
      <c r="AX31" s="971"/>
      <c r="AY31" s="971"/>
      <c r="AZ31" s="1041" t="s">
        <v>487</v>
      </c>
      <c r="BA31" s="1041"/>
      <c r="BB31" s="1041"/>
      <c r="BC31" s="1041"/>
      <c r="BD31" s="1041"/>
      <c r="BE31" s="972" t="s">
        <v>393</v>
      </c>
      <c r="BF31" s="972"/>
      <c r="BG31" s="972"/>
      <c r="BH31" s="972"/>
      <c r="BI31" s="973"/>
      <c r="BJ31" s="220"/>
      <c r="BK31" s="220"/>
      <c r="BL31" s="220"/>
      <c r="BM31" s="220"/>
      <c r="BN31" s="220"/>
      <c r="BO31" s="229"/>
      <c r="BP31" s="229"/>
      <c r="BQ31" s="226">
        <v>25</v>
      </c>
      <c r="BR31" s="227"/>
      <c r="BS31" s="1000"/>
      <c r="BT31" s="1001"/>
      <c r="BU31" s="1001"/>
      <c r="BV31" s="1001"/>
      <c r="BW31" s="1001"/>
      <c r="BX31" s="1001"/>
      <c r="BY31" s="1001"/>
      <c r="BZ31" s="1001"/>
      <c r="CA31" s="1001"/>
      <c r="CB31" s="1001"/>
      <c r="CC31" s="1001"/>
      <c r="CD31" s="1001"/>
      <c r="CE31" s="1001"/>
      <c r="CF31" s="1001"/>
      <c r="CG31" s="1016"/>
      <c r="CH31" s="997"/>
      <c r="CI31" s="998"/>
      <c r="CJ31" s="998"/>
      <c r="CK31" s="998"/>
      <c r="CL31" s="999"/>
      <c r="CM31" s="997"/>
      <c r="CN31" s="998"/>
      <c r="CO31" s="998"/>
      <c r="CP31" s="998"/>
      <c r="CQ31" s="999"/>
      <c r="CR31" s="997"/>
      <c r="CS31" s="998"/>
      <c r="CT31" s="998"/>
      <c r="CU31" s="998"/>
      <c r="CV31" s="999"/>
      <c r="CW31" s="997"/>
      <c r="CX31" s="998"/>
      <c r="CY31" s="998"/>
      <c r="CZ31" s="998"/>
      <c r="DA31" s="999"/>
      <c r="DB31" s="997"/>
      <c r="DC31" s="998"/>
      <c r="DD31" s="998"/>
      <c r="DE31" s="998"/>
      <c r="DF31" s="999"/>
      <c r="DG31" s="997"/>
      <c r="DH31" s="998"/>
      <c r="DI31" s="998"/>
      <c r="DJ31" s="998"/>
      <c r="DK31" s="999"/>
      <c r="DL31" s="997"/>
      <c r="DM31" s="998"/>
      <c r="DN31" s="998"/>
      <c r="DO31" s="998"/>
      <c r="DP31" s="999"/>
      <c r="DQ31" s="997"/>
      <c r="DR31" s="998"/>
      <c r="DS31" s="998"/>
      <c r="DT31" s="998"/>
      <c r="DU31" s="999"/>
      <c r="DV31" s="1000"/>
      <c r="DW31" s="1001"/>
      <c r="DX31" s="1001"/>
      <c r="DY31" s="1001"/>
      <c r="DZ31" s="1002"/>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154</v>
      </c>
      <c r="R32" s="1039"/>
      <c r="S32" s="1039"/>
      <c r="T32" s="1039"/>
      <c r="U32" s="1039"/>
      <c r="V32" s="1039">
        <v>118</v>
      </c>
      <c r="W32" s="1039"/>
      <c r="X32" s="1039"/>
      <c r="Y32" s="1039"/>
      <c r="Z32" s="1039"/>
      <c r="AA32" s="1039">
        <v>36</v>
      </c>
      <c r="AB32" s="1039"/>
      <c r="AC32" s="1039"/>
      <c r="AD32" s="1039"/>
      <c r="AE32" s="1040"/>
      <c r="AF32" s="1035">
        <v>28</v>
      </c>
      <c r="AG32" s="1036"/>
      <c r="AH32" s="1036"/>
      <c r="AI32" s="1036"/>
      <c r="AJ32" s="1037"/>
      <c r="AK32" s="980">
        <v>48</v>
      </c>
      <c r="AL32" s="971"/>
      <c r="AM32" s="971"/>
      <c r="AN32" s="971"/>
      <c r="AO32" s="971"/>
      <c r="AP32" s="971">
        <v>254</v>
      </c>
      <c r="AQ32" s="971"/>
      <c r="AR32" s="971"/>
      <c r="AS32" s="971"/>
      <c r="AT32" s="971"/>
      <c r="AU32" s="971">
        <v>156</v>
      </c>
      <c r="AV32" s="971"/>
      <c r="AW32" s="971"/>
      <c r="AX32" s="971"/>
      <c r="AY32" s="971"/>
      <c r="AZ32" s="1041" t="s">
        <v>487</v>
      </c>
      <c r="BA32" s="1041"/>
      <c r="BB32" s="1041"/>
      <c r="BC32" s="1041"/>
      <c r="BD32" s="1041"/>
      <c r="BE32" s="972" t="s">
        <v>393</v>
      </c>
      <c r="BF32" s="972"/>
      <c r="BG32" s="972"/>
      <c r="BH32" s="972"/>
      <c r="BI32" s="973"/>
      <c r="BJ32" s="220"/>
      <c r="BK32" s="220"/>
      <c r="BL32" s="220"/>
      <c r="BM32" s="220"/>
      <c r="BN32" s="220"/>
      <c r="BO32" s="229"/>
      <c r="BP32" s="229"/>
      <c r="BQ32" s="226">
        <v>26</v>
      </c>
      <c r="BR32" s="227"/>
      <c r="BS32" s="1000"/>
      <c r="BT32" s="1001"/>
      <c r="BU32" s="1001"/>
      <c r="BV32" s="1001"/>
      <c r="BW32" s="1001"/>
      <c r="BX32" s="1001"/>
      <c r="BY32" s="1001"/>
      <c r="BZ32" s="1001"/>
      <c r="CA32" s="1001"/>
      <c r="CB32" s="1001"/>
      <c r="CC32" s="1001"/>
      <c r="CD32" s="1001"/>
      <c r="CE32" s="1001"/>
      <c r="CF32" s="1001"/>
      <c r="CG32" s="1016"/>
      <c r="CH32" s="997"/>
      <c r="CI32" s="998"/>
      <c r="CJ32" s="998"/>
      <c r="CK32" s="998"/>
      <c r="CL32" s="999"/>
      <c r="CM32" s="997"/>
      <c r="CN32" s="998"/>
      <c r="CO32" s="998"/>
      <c r="CP32" s="998"/>
      <c r="CQ32" s="999"/>
      <c r="CR32" s="997"/>
      <c r="CS32" s="998"/>
      <c r="CT32" s="998"/>
      <c r="CU32" s="998"/>
      <c r="CV32" s="999"/>
      <c r="CW32" s="997"/>
      <c r="CX32" s="998"/>
      <c r="CY32" s="998"/>
      <c r="CZ32" s="998"/>
      <c r="DA32" s="999"/>
      <c r="DB32" s="997"/>
      <c r="DC32" s="998"/>
      <c r="DD32" s="998"/>
      <c r="DE32" s="998"/>
      <c r="DF32" s="999"/>
      <c r="DG32" s="997"/>
      <c r="DH32" s="998"/>
      <c r="DI32" s="998"/>
      <c r="DJ32" s="998"/>
      <c r="DK32" s="999"/>
      <c r="DL32" s="997"/>
      <c r="DM32" s="998"/>
      <c r="DN32" s="998"/>
      <c r="DO32" s="998"/>
      <c r="DP32" s="999"/>
      <c r="DQ32" s="997"/>
      <c r="DR32" s="998"/>
      <c r="DS32" s="998"/>
      <c r="DT32" s="998"/>
      <c r="DU32" s="999"/>
      <c r="DV32" s="1000"/>
      <c r="DW32" s="1001"/>
      <c r="DX32" s="1001"/>
      <c r="DY32" s="1001"/>
      <c r="DZ32" s="1002"/>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1000"/>
      <c r="BT33" s="1001"/>
      <c r="BU33" s="1001"/>
      <c r="BV33" s="1001"/>
      <c r="BW33" s="1001"/>
      <c r="BX33" s="1001"/>
      <c r="BY33" s="1001"/>
      <c r="BZ33" s="1001"/>
      <c r="CA33" s="1001"/>
      <c r="CB33" s="1001"/>
      <c r="CC33" s="1001"/>
      <c r="CD33" s="1001"/>
      <c r="CE33" s="1001"/>
      <c r="CF33" s="1001"/>
      <c r="CG33" s="1016"/>
      <c r="CH33" s="997"/>
      <c r="CI33" s="998"/>
      <c r="CJ33" s="998"/>
      <c r="CK33" s="998"/>
      <c r="CL33" s="999"/>
      <c r="CM33" s="997"/>
      <c r="CN33" s="998"/>
      <c r="CO33" s="998"/>
      <c r="CP33" s="998"/>
      <c r="CQ33" s="999"/>
      <c r="CR33" s="997"/>
      <c r="CS33" s="998"/>
      <c r="CT33" s="998"/>
      <c r="CU33" s="998"/>
      <c r="CV33" s="999"/>
      <c r="CW33" s="997"/>
      <c r="CX33" s="998"/>
      <c r="CY33" s="998"/>
      <c r="CZ33" s="998"/>
      <c r="DA33" s="999"/>
      <c r="DB33" s="997"/>
      <c r="DC33" s="998"/>
      <c r="DD33" s="998"/>
      <c r="DE33" s="998"/>
      <c r="DF33" s="999"/>
      <c r="DG33" s="997"/>
      <c r="DH33" s="998"/>
      <c r="DI33" s="998"/>
      <c r="DJ33" s="998"/>
      <c r="DK33" s="999"/>
      <c r="DL33" s="997"/>
      <c r="DM33" s="998"/>
      <c r="DN33" s="998"/>
      <c r="DO33" s="998"/>
      <c r="DP33" s="999"/>
      <c r="DQ33" s="997"/>
      <c r="DR33" s="998"/>
      <c r="DS33" s="998"/>
      <c r="DT33" s="998"/>
      <c r="DU33" s="999"/>
      <c r="DV33" s="1000"/>
      <c r="DW33" s="1001"/>
      <c r="DX33" s="1001"/>
      <c r="DY33" s="1001"/>
      <c r="DZ33" s="1002"/>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1000"/>
      <c r="BT34" s="1001"/>
      <c r="BU34" s="1001"/>
      <c r="BV34" s="1001"/>
      <c r="BW34" s="1001"/>
      <c r="BX34" s="1001"/>
      <c r="BY34" s="1001"/>
      <c r="BZ34" s="1001"/>
      <c r="CA34" s="1001"/>
      <c r="CB34" s="1001"/>
      <c r="CC34" s="1001"/>
      <c r="CD34" s="1001"/>
      <c r="CE34" s="1001"/>
      <c r="CF34" s="1001"/>
      <c r="CG34" s="1016"/>
      <c r="CH34" s="997"/>
      <c r="CI34" s="998"/>
      <c r="CJ34" s="998"/>
      <c r="CK34" s="998"/>
      <c r="CL34" s="999"/>
      <c r="CM34" s="997"/>
      <c r="CN34" s="998"/>
      <c r="CO34" s="998"/>
      <c r="CP34" s="998"/>
      <c r="CQ34" s="999"/>
      <c r="CR34" s="997"/>
      <c r="CS34" s="998"/>
      <c r="CT34" s="998"/>
      <c r="CU34" s="998"/>
      <c r="CV34" s="999"/>
      <c r="CW34" s="997"/>
      <c r="CX34" s="998"/>
      <c r="CY34" s="998"/>
      <c r="CZ34" s="998"/>
      <c r="DA34" s="999"/>
      <c r="DB34" s="997"/>
      <c r="DC34" s="998"/>
      <c r="DD34" s="998"/>
      <c r="DE34" s="998"/>
      <c r="DF34" s="999"/>
      <c r="DG34" s="997"/>
      <c r="DH34" s="998"/>
      <c r="DI34" s="998"/>
      <c r="DJ34" s="998"/>
      <c r="DK34" s="999"/>
      <c r="DL34" s="997"/>
      <c r="DM34" s="998"/>
      <c r="DN34" s="998"/>
      <c r="DO34" s="998"/>
      <c r="DP34" s="999"/>
      <c r="DQ34" s="997"/>
      <c r="DR34" s="998"/>
      <c r="DS34" s="998"/>
      <c r="DT34" s="998"/>
      <c r="DU34" s="999"/>
      <c r="DV34" s="1000"/>
      <c r="DW34" s="1001"/>
      <c r="DX34" s="1001"/>
      <c r="DY34" s="1001"/>
      <c r="DZ34" s="1002"/>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1000"/>
      <c r="BT35" s="1001"/>
      <c r="BU35" s="1001"/>
      <c r="BV35" s="1001"/>
      <c r="BW35" s="1001"/>
      <c r="BX35" s="1001"/>
      <c r="BY35" s="1001"/>
      <c r="BZ35" s="1001"/>
      <c r="CA35" s="1001"/>
      <c r="CB35" s="1001"/>
      <c r="CC35" s="1001"/>
      <c r="CD35" s="1001"/>
      <c r="CE35" s="1001"/>
      <c r="CF35" s="1001"/>
      <c r="CG35" s="1016"/>
      <c r="CH35" s="997"/>
      <c r="CI35" s="998"/>
      <c r="CJ35" s="998"/>
      <c r="CK35" s="998"/>
      <c r="CL35" s="999"/>
      <c r="CM35" s="997"/>
      <c r="CN35" s="998"/>
      <c r="CO35" s="998"/>
      <c r="CP35" s="998"/>
      <c r="CQ35" s="999"/>
      <c r="CR35" s="997"/>
      <c r="CS35" s="998"/>
      <c r="CT35" s="998"/>
      <c r="CU35" s="998"/>
      <c r="CV35" s="999"/>
      <c r="CW35" s="997"/>
      <c r="CX35" s="998"/>
      <c r="CY35" s="998"/>
      <c r="CZ35" s="998"/>
      <c r="DA35" s="999"/>
      <c r="DB35" s="997"/>
      <c r="DC35" s="998"/>
      <c r="DD35" s="998"/>
      <c r="DE35" s="998"/>
      <c r="DF35" s="999"/>
      <c r="DG35" s="997"/>
      <c r="DH35" s="998"/>
      <c r="DI35" s="998"/>
      <c r="DJ35" s="998"/>
      <c r="DK35" s="999"/>
      <c r="DL35" s="997"/>
      <c r="DM35" s="998"/>
      <c r="DN35" s="998"/>
      <c r="DO35" s="998"/>
      <c r="DP35" s="999"/>
      <c r="DQ35" s="997"/>
      <c r="DR35" s="998"/>
      <c r="DS35" s="998"/>
      <c r="DT35" s="998"/>
      <c r="DU35" s="999"/>
      <c r="DV35" s="1000"/>
      <c r="DW35" s="1001"/>
      <c r="DX35" s="1001"/>
      <c r="DY35" s="1001"/>
      <c r="DZ35" s="1002"/>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1000"/>
      <c r="BT36" s="1001"/>
      <c r="BU36" s="1001"/>
      <c r="BV36" s="1001"/>
      <c r="BW36" s="1001"/>
      <c r="BX36" s="1001"/>
      <c r="BY36" s="1001"/>
      <c r="BZ36" s="1001"/>
      <c r="CA36" s="1001"/>
      <c r="CB36" s="1001"/>
      <c r="CC36" s="1001"/>
      <c r="CD36" s="1001"/>
      <c r="CE36" s="1001"/>
      <c r="CF36" s="1001"/>
      <c r="CG36" s="1016"/>
      <c r="CH36" s="997"/>
      <c r="CI36" s="998"/>
      <c r="CJ36" s="998"/>
      <c r="CK36" s="998"/>
      <c r="CL36" s="999"/>
      <c r="CM36" s="997"/>
      <c r="CN36" s="998"/>
      <c r="CO36" s="998"/>
      <c r="CP36" s="998"/>
      <c r="CQ36" s="999"/>
      <c r="CR36" s="997"/>
      <c r="CS36" s="998"/>
      <c r="CT36" s="998"/>
      <c r="CU36" s="998"/>
      <c r="CV36" s="999"/>
      <c r="CW36" s="997"/>
      <c r="CX36" s="998"/>
      <c r="CY36" s="998"/>
      <c r="CZ36" s="998"/>
      <c r="DA36" s="999"/>
      <c r="DB36" s="997"/>
      <c r="DC36" s="998"/>
      <c r="DD36" s="998"/>
      <c r="DE36" s="998"/>
      <c r="DF36" s="999"/>
      <c r="DG36" s="997"/>
      <c r="DH36" s="998"/>
      <c r="DI36" s="998"/>
      <c r="DJ36" s="998"/>
      <c r="DK36" s="999"/>
      <c r="DL36" s="997"/>
      <c r="DM36" s="998"/>
      <c r="DN36" s="998"/>
      <c r="DO36" s="998"/>
      <c r="DP36" s="999"/>
      <c r="DQ36" s="997"/>
      <c r="DR36" s="998"/>
      <c r="DS36" s="998"/>
      <c r="DT36" s="998"/>
      <c r="DU36" s="999"/>
      <c r="DV36" s="1000"/>
      <c r="DW36" s="1001"/>
      <c r="DX36" s="1001"/>
      <c r="DY36" s="1001"/>
      <c r="DZ36" s="1002"/>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1000"/>
      <c r="BT37" s="1001"/>
      <c r="BU37" s="1001"/>
      <c r="BV37" s="1001"/>
      <c r="BW37" s="1001"/>
      <c r="BX37" s="1001"/>
      <c r="BY37" s="1001"/>
      <c r="BZ37" s="1001"/>
      <c r="CA37" s="1001"/>
      <c r="CB37" s="1001"/>
      <c r="CC37" s="1001"/>
      <c r="CD37" s="1001"/>
      <c r="CE37" s="1001"/>
      <c r="CF37" s="1001"/>
      <c r="CG37" s="1016"/>
      <c r="CH37" s="997"/>
      <c r="CI37" s="998"/>
      <c r="CJ37" s="998"/>
      <c r="CK37" s="998"/>
      <c r="CL37" s="999"/>
      <c r="CM37" s="997"/>
      <c r="CN37" s="998"/>
      <c r="CO37" s="998"/>
      <c r="CP37" s="998"/>
      <c r="CQ37" s="999"/>
      <c r="CR37" s="997"/>
      <c r="CS37" s="998"/>
      <c r="CT37" s="998"/>
      <c r="CU37" s="998"/>
      <c r="CV37" s="999"/>
      <c r="CW37" s="997"/>
      <c r="CX37" s="998"/>
      <c r="CY37" s="998"/>
      <c r="CZ37" s="998"/>
      <c r="DA37" s="999"/>
      <c r="DB37" s="997"/>
      <c r="DC37" s="998"/>
      <c r="DD37" s="998"/>
      <c r="DE37" s="998"/>
      <c r="DF37" s="999"/>
      <c r="DG37" s="997"/>
      <c r="DH37" s="998"/>
      <c r="DI37" s="998"/>
      <c r="DJ37" s="998"/>
      <c r="DK37" s="999"/>
      <c r="DL37" s="997"/>
      <c r="DM37" s="998"/>
      <c r="DN37" s="998"/>
      <c r="DO37" s="998"/>
      <c r="DP37" s="999"/>
      <c r="DQ37" s="997"/>
      <c r="DR37" s="998"/>
      <c r="DS37" s="998"/>
      <c r="DT37" s="998"/>
      <c r="DU37" s="999"/>
      <c r="DV37" s="1000"/>
      <c r="DW37" s="1001"/>
      <c r="DX37" s="1001"/>
      <c r="DY37" s="1001"/>
      <c r="DZ37" s="1002"/>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1000"/>
      <c r="BT38" s="1001"/>
      <c r="BU38" s="1001"/>
      <c r="BV38" s="1001"/>
      <c r="BW38" s="1001"/>
      <c r="BX38" s="1001"/>
      <c r="BY38" s="1001"/>
      <c r="BZ38" s="1001"/>
      <c r="CA38" s="1001"/>
      <c r="CB38" s="1001"/>
      <c r="CC38" s="1001"/>
      <c r="CD38" s="1001"/>
      <c r="CE38" s="1001"/>
      <c r="CF38" s="1001"/>
      <c r="CG38" s="1016"/>
      <c r="CH38" s="997"/>
      <c r="CI38" s="998"/>
      <c r="CJ38" s="998"/>
      <c r="CK38" s="998"/>
      <c r="CL38" s="999"/>
      <c r="CM38" s="997"/>
      <c r="CN38" s="998"/>
      <c r="CO38" s="998"/>
      <c r="CP38" s="998"/>
      <c r="CQ38" s="999"/>
      <c r="CR38" s="997"/>
      <c r="CS38" s="998"/>
      <c r="CT38" s="998"/>
      <c r="CU38" s="998"/>
      <c r="CV38" s="999"/>
      <c r="CW38" s="997"/>
      <c r="CX38" s="998"/>
      <c r="CY38" s="998"/>
      <c r="CZ38" s="998"/>
      <c r="DA38" s="999"/>
      <c r="DB38" s="997"/>
      <c r="DC38" s="998"/>
      <c r="DD38" s="998"/>
      <c r="DE38" s="998"/>
      <c r="DF38" s="999"/>
      <c r="DG38" s="997"/>
      <c r="DH38" s="998"/>
      <c r="DI38" s="998"/>
      <c r="DJ38" s="998"/>
      <c r="DK38" s="999"/>
      <c r="DL38" s="997"/>
      <c r="DM38" s="998"/>
      <c r="DN38" s="998"/>
      <c r="DO38" s="998"/>
      <c r="DP38" s="999"/>
      <c r="DQ38" s="997"/>
      <c r="DR38" s="998"/>
      <c r="DS38" s="998"/>
      <c r="DT38" s="998"/>
      <c r="DU38" s="999"/>
      <c r="DV38" s="1000"/>
      <c r="DW38" s="1001"/>
      <c r="DX38" s="1001"/>
      <c r="DY38" s="1001"/>
      <c r="DZ38" s="1002"/>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1000"/>
      <c r="BT39" s="1001"/>
      <c r="BU39" s="1001"/>
      <c r="BV39" s="1001"/>
      <c r="BW39" s="1001"/>
      <c r="BX39" s="1001"/>
      <c r="BY39" s="1001"/>
      <c r="BZ39" s="1001"/>
      <c r="CA39" s="1001"/>
      <c r="CB39" s="1001"/>
      <c r="CC39" s="1001"/>
      <c r="CD39" s="1001"/>
      <c r="CE39" s="1001"/>
      <c r="CF39" s="1001"/>
      <c r="CG39" s="1016"/>
      <c r="CH39" s="997"/>
      <c r="CI39" s="998"/>
      <c r="CJ39" s="998"/>
      <c r="CK39" s="998"/>
      <c r="CL39" s="999"/>
      <c r="CM39" s="997"/>
      <c r="CN39" s="998"/>
      <c r="CO39" s="998"/>
      <c r="CP39" s="998"/>
      <c r="CQ39" s="999"/>
      <c r="CR39" s="997"/>
      <c r="CS39" s="998"/>
      <c r="CT39" s="998"/>
      <c r="CU39" s="998"/>
      <c r="CV39" s="999"/>
      <c r="CW39" s="997"/>
      <c r="CX39" s="998"/>
      <c r="CY39" s="998"/>
      <c r="CZ39" s="998"/>
      <c r="DA39" s="999"/>
      <c r="DB39" s="997"/>
      <c r="DC39" s="998"/>
      <c r="DD39" s="998"/>
      <c r="DE39" s="998"/>
      <c r="DF39" s="999"/>
      <c r="DG39" s="997"/>
      <c r="DH39" s="998"/>
      <c r="DI39" s="998"/>
      <c r="DJ39" s="998"/>
      <c r="DK39" s="999"/>
      <c r="DL39" s="997"/>
      <c r="DM39" s="998"/>
      <c r="DN39" s="998"/>
      <c r="DO39" s="998"/>
      <c r="DP39" s="999"/>
      <c r="DQ39" s="997"/>
      <c r="DR39" s="998"/>
      <c r="DS39" s="998"/>
      <c r="DT39" s="998"/>
      <c r="DU39" s="999"/>
      <c r="DV39" s="1000"/>
      <c r="DW39" s="1001"/>
      <c r="DX39" s="1001"/>
      <c r="DY39" s="1001"/>
      <c r="DZ39" s="1002"/>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1000"/>
      <c r="BT40" s="1001"/>
      <c r="BU40" s="1001"/>
      <c r="BV40" s="1001"/>
      <c r="BW40" s="1001"/>
      <c r="BX40" s="1001"/>
      <c r="BY40" s="1001"/>
      <c r="BZ40" s="1001"/>
      <c r="CA40" s="1001"/>
      <c r="CB40" s="1001"/>
      <c r="CC40" s="1001"/>
      <c r="CD40" s="1001"/>
      <c r="CE40" s="1001"/>
      <c r="CF40" s="1001"/>
      <c r="CG40" s="1016"/>
      <c r="CH40" s="997"/>
      <c r="CI40" s="998"/>
      <c r="CJ40" s="998"/>
      <c r="CK40" s="998"/>
      <c r="CL40" s="999"/>
      <c r="CM40" s="997"/>
      <c r="CN40" s="998"/>
      <c r="CO40" s="998"/>
      <c r="CP40" s="998"/>
      <c r="CQ40" s="999"/>
      <c r="CR40" s="997"/>
      <c r="CS40" s="998"/>
      <c r="CT40" s="998"/>
      <c r="CU40" s="998"/>
      <c r="CV40" s="999"/>
      <c r="CW40" s="997"/>
      <c r="CX40" s="998"/>
      <c r="CY40" s="998"/>
      <c r="CZ40" s="998"/>
      <c r="DA40" s="999"/>
      <c r="DB40" s="997"/>
      <c r="DC40" s="998"/>
      <c r="DD40" s="998"/>
      <c r="DE40" s="998"/>
      <c r="DF40" s="999"/>
      <c r="DG40" s="997"/>
      <c r="DH40" s="998"/>
      <c r="DI40" s="998"/>
      <c r="DJ40" s="998"/>
      <c r="DK40" s="999"/>
      <c r="DL40" s="997"/>
      <c r="DM40" s="998"/>
      <c r="DN40" s="998"/>
      <c r="DO40" s="998"/>
      <c r="DP40" s="999"/>
      <c r="DQ40" s="997"/>
      <c r="DR40" s="998"/>
      <c r="DS40" s="998"/>
      <c r="DT40" s="998"/>
      <c r="DU40" s="999"/>
      <c r="DV40" s="1000"/>
      <c r="DW40" s="1001"/>
      <c r="DX40" s="1001"/>
      <c r="DY40" s="1001"/>
      <c r="DZ40" s="1002"/>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1000"/>
      <c r="BT41" s="1001"/>
      <c r="BU41" s="1001"/>
      <c r="BV41" s="1001"/>
      <c r="BW41" s="1001"/>
      <c r="BX41" s="1001"/>
      <c r="BY41" s="1001"/>
      <c r="BZ41" s="1001"/>
      <c r="CA41" s="1001"/>
      <c r="CB41" s="1001"/>
      <c r="CC41" s="1001"/>
      <c r="CD41" s="1001"/>
      <c r="CE41" s="1001"/>
      <c r="CF41" s="1001"/>
      <c r="CG41" s="1016"/>
      <c r="CH41" s="997"/>
      <c r="CI41" s="998"/>
      <c r="CJ41" s="998"/>
      <c r="CK41" s="998"/>
      <c r="CL41" s="999"/>
      <c r="CM41" s="997"/>
      <c r="CN41" s="998"/>
      <c r="CO41" s="998"/>
      <c r="CP41" s="998"/>
      <c r="CQ41" s="999"/>
      <c r="CR41" s="997"/>
      <c r="CS41" s="998"/>
      <c r="CT41" s="998"/>
      <c r="CU41" s="998"/>
      <c r="CV41" s="999"/>
      <c r="CW41" s="997"/>
      <c r="CX41" s="998"/>
      <c r="CY41" s="998"/>
      <c r="CZ41" s="998"/>
      <c r="DA41" s="999"/>
      <c r="DB41" s="997"/>
      <c r="DC41" s="998"/>
      <c r="DD41" s="998"/>
      <c r="DE41" s="998"/>
      <c r="DF41" s="999"/>
      <c r="DG41" s="997"/>
      <c r="DH41" s="998"/>
      <c r="DI41" s="998"/>
      <c r="DJ41" s="998"/>
      <c r="DK41" s="999"/>
      <c r="DL41" s="997"/>
      <c r="DM41" s="998"/>
      <c r="DN41" s="998"/>
      <c r="DO41" s="998"/>
      <c r="DP41" s="999"/>
      <c r="DQ41" s="997"/>
      <c r="DR41" s="998"/>
      <c r="DS41" s="998"/>
      <c r="DT41" s="998"/>
      <c r="DU41" s="999"/>
      <c r="DV41" s="1000"/>
      <c r="DW41" s="1001"/>
      <c r="DX41" s="1001"/>
      <c r="DY41" s="1001"/>
      <c r="DZ41" s="1002"/>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1000"/>
      <c r="BT42" s="1001"/>
      <c r="BU42" s="1001"/>
      <c r="BV42" s="1001"/>
      <c r="BW42" s="1001"/>
      <c r="BX42" s="1001"/>
      <c r="BY42" s="1001"/>
      <c r="BZ42" s="1001"/>
      <c r="CA42" s="1001"/>
      <c r="CB42" s="1001"/>
      <c r="CC42" s="1001"/>
      <c r="CD42" s="1001"/>
      <c r="CE42" s="1001"/>
      <c r="CF42" s="1001"/>
      <c r="CG42" s="1016"/>
      <c r="CH42" s="997"/>
      <c r="CI42" s="998"/>
      <c r="CJ42" s="998"/>
      <c r="CK42" s="998"/>
      <c r="CL42" s="999"/>
      <c r="CM42" s="997"/>
      <c r="CN42" s="998"/>
      <c r="CO42" s="998"/>
      <c r="CP42" s="998"/>
      <c r="CQ42" s="999"/>
      <c r="CR42" s="997"/>
      <c r="CS42" s="998"/>
      <c r="CT42" s="998"/>
      <c r="CU42" s="998"/>
      <c r="CV42" s="999"/>
      <c r="CW42" s="997"/>
      <c r="CX42" s="998"/>
      <c r="CY42" s="998"/>
      <c r="CZ42" s="998"/>
      <c r="DA42" s="999"/>
      <c r="DB42" s="997"/>
      <c r="DC42" s="998"/>
      <c r="DD42" s="998"/>
      <c r="DE42" s="998"/>
      <c r="DF42" s="999"/>
      <c r="DG42" s="997"/>
      <c r="DH42" s="998"/>
      <c r="DI42" s="998"/>
      <c r="DJ42" s="998"/>
      <c r="DK42" s="999"/>
      <c r="DL42" s="997"/>
      <c r="DM42" s="998"/>
      <c r="DN42" s="998"/>
      <c r="DO42" s="998"/>
      <c r="DP42" s="999"/>
      <c r="DQ42" s="997"/>
      <c r="DR42" s="998"/>
      <c r="DS42" s="998"/>
      <c r="DT42" s="998"/>
      <c r="DU42" s="999"/>
      <c r="DV42" s="1000"/>
      <c r="DW42" s="1001"/>
      <c r="DX42" s="1001"/>
      <c r="DY42" s="1001"/>
      <c r="DZ42" s="1002"/>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1000"/>
      <c r="BT43" s="1001"/>
      <c r="BU43" s="1001"/>
      <c r="BV43" s="1001"/>
      <c r="BW43" s="1001"/>
      <c r="BX43" s="1001"/>
      <c r="BY43" s="1001"/>
      <c r="BZ43" s="1001"/>
      <c r="CA43" s="1001"/>
      <c r="CB43" s="1001"/>
      <c r="CC43" s="1001"/>
      <c r="CD43" s="1001"/>
      <c r="CE43" s="1001"/>
      <c r="CF43" s="1001"/>
      <c r="CG43" s="1016"/>
      <c r="CH43" s="997"/>
      <c r="CI43" s="998"/>
      <c r="CJ43" s="998"/>
      <c r="CK43" s="998"/>
      <c r="CL43" s="999"/>
      <c r="CM43" s="997"/>
      <c r="CN43" s="998"/>
      <c r="CO43" s="998"/>
      <c r="CP43" s="998"/>
      <c r="CQ43" s="999"/>
      <c r="CR43" s="997"/>
      <c r="CS43" s="998"/>
      <c r="CT43" s="998"/>
      <c r="CU43" s="998"/>
      <c r="CV43" s="999"/>
      <c r="CW43" s="997"/>
      <c r="CX43" s="998"/>
      <c r="CY43" s="998"/>
      <c r="CZ43" s="998"/>
      <c r="DA43" s="999"/>
      <c r="DB43" s="997"/>
      <c r="DC43" s="998"/>
      <c r="DD43" s="998"/>
      <c r="DE43" s="998"/>
      <c r="DF43" s="999"/>
      <c r="DG43" s="997"/>
      <c r="DH43" s="998"/>
      <c r="DI43" s="998"/>
      <c r="DJ43" s="998"/>
      <c r="DK43" s="999"/>
      <c r="DL43" s="997"/>
      <c r="DM43" s="998"/>
      <c r="DN43" s="998"/>
      <c r="DO43" s="998"/>
      <c r="DP43" s="999"/>
      <c r="DQ43" s="997"/>
      <c r="DR43" s="998"/>
      <c r="DS43" s="998"/>
      <c r="DT43" s="998"/>
      <c r="DU43" s="999"/>
      <c r="DV43" s="1000"/>
      <c r="DW43" s="1001"/>
      <c r="DX43" s="1001"/>
      <c r="DY43" s="1001"/>
      <c r="DZ43" s="1002"/>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1000"/>
      <c r="BT44" s="1001"/>
      <c r="BU44" s="1001"/>
      <c r="BV44" s="1001"/>
      <c r="BW44" s="1001"/>
      <c r="BX44" s="1001"/>
      <c r="BY44" s="1001"/>
      <c r="BZ44" s="1001"/>
      <c r="CA44" s="1001"/>
      <c r="CB44" s="1001"/>
      <c r="CC44" s="1001"/>
      <c r="CD44" s="1001"/>
      <c r="CE44" s="1001"/>
      <c r="CF44" s="1001"/>
      <c r="CG44" s="1016"/>
      <c r="CH44" s="997"/>
      <c r="CI44" s="998"/>
      <c r="CJ44" s="998"/>
      <c r="CK44" s="998"/>
      <c r="CL44" s="999"/>
      <c r="CM44" s="997"/>
      <c r="CN44" s="998"/>
      <c r="CO44" s="998"/>
      <c r="CP44" s="998"/>
      <c r="CQ44" s="999"/>
      <c r="CR44" s="997"/>
      <c r="CS44" s="998"/>
      <c r="CT44" s="998"/>
      <c r="CU44" s="998"/>
      <c r="CV44" s="999"/>
      <c r="CW44" s="997"/>
      <c r="CX44" s="998"/>
      <c r="CY44" s="998"/>
      <c r="CZ44" s="998"/>
      <c r="DA44" s="999"/>
      <c r="DB44" s="997"/>
      <c r="DC44" s="998"/>
      <c r="DD44" s="998"/>
      <c r="DE44" s="998"/>
      <c r="DF44" s="999"/>
      <c r="DG44" s="997"/>
      <c r="DH44" s="998"/>
      <c r="DI44" s="998"/>
      <c r="DJ44" s="998"/>
      <c r="DK44" s="999"/>
      <c r="DL44" s="997"/>
      <c r="DM44" s="998"/>
      <c r="DN44" s="998"/>
      <c r="DO44" s="998"/>
      <c r="DP44" s="999"/>
      <c r="DQ44" s="997"/>
      <c r="DR44" s="998"/>
      <c r="DS44" s="998"/>
      <c r="DT44" s="998"/>
      <c r="DU44" s="999"/>
      <c r="DV44" s="1000"/>
      <c r="DW44" s="1001"/>
      <c r="DX44" s="1001"/>
      <c r="DY44" s="1001"/>
      <c r="DZ44" s="1002"/>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1000"/>
      <c r="BT45" s="1001"/>
      <c r="BU45" s="1001"/>
      <c r="BV45" s="1001"/>
      <c r="BW45" s="1001"/>
      <c r="BX45" s="1001"/>
      <c r="BY45" s="1001"/>
      <c r="BZ45" s="1001"/>
      <c r="CA45" s="1001"/>
      <c r="CB45" s="1001"/>
      <c r="CC45" s="1001"/>
      <c r="CD45" s="1001"/>
      <c r="CE45" s="1001"/>
      <c r="CF45" s="1001"/>
      <c r="CG45" s="1016"/>
      <c r="CH45" s="997"/>
      <c r="CI45" s="998"/>
      <c r="CJ45" s="998"/>
      <c r="CK45" s="998"/>
      <c r="CL45" s="999"/>
      <c r="CM45" s="997"/>
      <c r="CN45" s="998"/>
      <c r="CO45" s="998"/>
      <c r="CP45" s="998"/>
      <c r="CQ45" s="999"/>
      <c r="CR45" s="997"/>
      <c r="CS45" s="998"/>
      <c r="CT45" s="998"/>
      <c r="CU45" s="998"/>
      <c r="CV45" s="999"/>
      <c r="CW45" s="997"/>
      <c r="CX45" s="998"/>
      <c r="CY45" s="998"/>
      <c r="CZ45" s="998"/>
      <c r="DA45" s="999"/>
      <c r="DB45" s="997"/>
      <c r="DC45" s="998"/>
      <c r="DD45" s="998"/>
      <c r="DE45" s="998"/>
      <c r="DF45" s="999"/>
      <c r="DG45" s="997"/>
      <c r="DH45" s="998"/>
      <c r="DI45" s="998"/>
      <c r="DJ45" s="998"/>
      <c r="DK45" s="999"/>
      <c r="DL45" s="997"/>
      <c r="DM45" s="998"/>
      <c r="DN45" s="998"/>
      <c r="DO45" s="998"/>
      <c r="DP45" s="999"/>
      <c r="DQ45" s="997"/>
      <c r="DR45" s="998"/>
      <c r="DS45" s="998"/>
      <c r="DT45" s="998"/>
      <c r="DU45" s="999"/>
      <c r="DV45" s="1000"/>
      <c r="DW45" s="1001"/>
      <c r="DX45" s="1001"/>
      <c r="DY45" s="1001"/>
      <c r="DZ45" s="1002"/>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1000"/>
      <c r="BT46" s="1001"/>
      <c r="BU46" s="1001"/>
      <c r="BV46" s="1001"/>
      <c r="BW46" s="1001"/>
      <c r="BX46" s="1001"/>
      <c r="BY46" s="1001"/>
      <c r="BZ46" s="1001"/>
      <c r="CA46" s="1001"/>
      <c r="CB46" s="1001"/>
      <c r="CC46" s="1001"/>
      <c r="CD46" s="1001"/>
      <c r="CE46" s="1001"/>
      <c r="CF46" s="1001"/>
      <c r="CG46" s="1016"/>
      <c r="CH46" s="997"/>
      <c r="CI46" s="998"/>
      <c r="CJ46" s="998"/>
      <c r="CK46" s="998"/>
      <c r="CL46" s="999"/>
      <c r="CM46" s="997"/>
      <c r="CN46" s="998"/>
      <c r="CO46" s="998"/>
      <c r="CP46" s="998"/>
      <c r="CQ46" s="999"/>
      <c r="CR46" s="997"/>
      <c r="CS46" s="998"/>
      <c r="CT46" s="998"/>
      <c r="CU46" s="998"/>
      <c r="CV46" s="999"/>
      <c r="CW46" s="997"/>
      <c r="CX46" s="998"/>
      <c r="CY46" s="998"/>
      <c r="CZ46" s="998"/>
      <c r="DA46" s="999"/>
      <c r="DB46" s="997"/>
      <c r="DC46" s="998"/>
      <c r="DD46" s="998"/>
      <c r="DE46" s="998"/>
      <c r="DF46" s="999"/>
      <c r="DG46" s="997"/>
      <c r="DH46" s="998"/>
      <c r="DI46" s="998"/>
      <c r="DJ46" s="998"/>
      <c r="DK46" s="999"/>
      <c r="DL46" s="997"/>
      <c r="DM46" s="998"/>
      <c r="DN46" s="998"/>
      <c r="DO46" s="998"/>
      <c r="DP46" s="999"/>
      <c r="DQ46" s="997"/>
      <c r="DR46" s="998"/>
      <c r="DS46" s="998"/>
      <c r="DT46" s="998"/>
      <c r="DU46" s="999"/>
      <c r="DV46" s="1000"/>
      <c r="DW46" s="1001"/>
      <c r="DX46" s="1001"/>
      <c r="DY46" s="1001"/>
      <c r="DZ46" s="1002"/>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1000"/>
      <c r="BT47" s="1001"/>
      <c r="BU47" s="1001"/>
      <c r="BV47" s="1001"/>
      <c r="BW47" s="1001"/>
      <c r="BX47" s="1001"/>
      <c r="BY47" s="1001"/>
      <c r="BZ47" s="1001"/>
      <c r="CA47" s="1001"/>
      <c r="CB47" s="1001"/>
      <c r="CC47" s="1001"/>
      <c r="CD47" s="1001"/>
      <c r="CE47" s="1001"/>
      <c r="CF47" s="1001"/>
      <c r="CG47" s="1016"/>
      <c r="CH47" s="997"/>
      <c r="CI47" s="998"/>
      <c r="CJ47" s="998"/>
      <c r="CK47" s="998"/>
      <c r="CL47" s="999"/>
      <c r="CM47" s="997"/>
      <c r="CN47" s="998"/>
      <c r="CO47" s="998"/>
      <c r="CP47" s="998"/>
      <c r="CQ47" s="999"/>
      <c r="CR47" s="997"/>
      <c r="CS47" s="998"/>
      <c r="CT47" s="998"/>
      <c r="CU47" s="998"/>
      <c r="CV47" s="999"/>
      <c r="CW47" s="997"/>
      <c r="CX47" s="998"/>
      <c r="CY47" s="998"/>
      <c r="CZ47" s="998"/>
      <c r="DA47" s="999"/>
      <c r="DB47" s="997"/>
      <c r="DC47" s="998"/>
      <c r="DD47" s="998"/>
      <c r="DE47" s="998"/>
      <c r="DF47" s="999"/>
      <c r="DG47" s="997"/>
      <c r="DH47" s="998"/>
      <c r="DI47" s="998"/>
      <c r="DJ47" s="998"/>
      <c r="DK47" s="999"/>
      <c r="DL47" s="997"/>
      <c r="DM47" s="998"/>
      <c r="DN47" s="998"/>
      <c r="DO47" s="998"/>
      <c r="DP47" s="999"/>
      <c r="DQ47" s="997"/>
      <c r="DR47" s="998"/>
      <c r="DS47" s="998"/>
      <c r="DT47" s="998"/>
      <c r="DU47" s="999"/>
      <c r="DV47" s="1000"/>
      <c r="DW47" s="1001"/>
      <c r="DX47" s="1001"/>
      <c r="DY47" s="1001"/>
      <c r="DZ47" s="1002"/>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1000"/>
      <c r="BT48" s="1001"/>
      <c r="BU48" s="1001"/>
      <c r="BV48" s="1001"/>
      <c r="BW48" s="1001"/>
      <c r="BX48" s="1001"/>
      <c r="BY48" s="1001"/>
      <c r="BZ48" s="1001"/>
      <c r="CA48" s="1001"/>
      <c r="CB48" s="1001"/>
      <c r="CC48" s="1001"/>
      <c r="CD48" s="1001"/>
      <c r="CE48" s="1001"/>
      <c r="CF48" s="1001"/>
      <c r="CG48" s="1016"/>
      <c r="CH48" s="997"/>
      <c r="CI48" s="998"/>
      <c r="CJ48" s="998"/>
      <c r="CK48" s="998"/>
      <c r="CL48" s="999"/>
      <c r="CM48" s="997"/>
      <c r="CN48" s="998"/>
      <c r="CO48" s="998"/>
      <c r="CP48" s="998"/>
      <c r="CQ48" s="999"/>
      <c r="CR48" s="997"/>
      <c r="CS48" s="998"/>
      <c r="CT48" s="998"/>
      <c r="CU48" s="998"/>
      <c r="CV48" s="999"/>
      <c r="CW48" s="997"/>
      <c r="CX48" s="998"/>
      <c r="CY48" s="998"/>
      <c r="CZ48" s="998"/>
      <c r="DA48" s="999"/>
      <c r="DB48" s="997"/>
      <c r="DC48" s="998"/>
      <c r="DD48" s="998"/>
      <c r="DE48" s="998"/>
      <c r="DF48" s="999"/>
      <c r="DG48" s="997"/>
      <c r="DH48" s="998"/>
      <c r="DI48" s="998"/>
      <c r="DJ48" s="998"/>
      <c r="DK48" s="999"/>
      <c r="DL48" s="997"/>
      <c r="DM48" s="998"/>
      <c r="DN48" s="998"/>
      <c r="DO48" s="998"/>
      <c r="DP48" s="999"/>
      <c r="DQ48" s="997"/>
      <c r="DR48" s="998"/>
      <c r="DS48" s="998"/>
      <c r="DT48" s="998"/>
      <c r="DU48" s="999"/>
      <c r="DV48" s="1000"/>
      <c r="DW48" s="1001"/>
      <c r="DX48" s="1001"/>
      <c r="DY48" s="1001"/>
      <c r="DZ48" s="1002"/>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1000"/>
      <c r="BT49" s="1001"/>
      <c r="BU49" s="1001"/>
      <c r="BV49" s="1001"/>
      <c r="BW49" s="1001"/>
      <c r="BX49" s="1001"/>
      <c r="BY49" s="1001"/>
      <c r="BZ49" s="1001"/>
      <c r="CA49" s="1001"/>
      <c r="CB49" s="1001"/>
      <c r="CC49" s="1001"/>
      <c r="CD49" s="1001"/>
      <c r="CE49" s="1001"/>
      <c r="CF49" s="1001"/>
      <c r="CG49" s="1016"/>
      <c r="CH49" s="997"/>
      <c r="CI49" s="998"/>
      <c r="CJ49" s="998"/>
      <c r="CK49" s="998"/>
      <c r="CL49" s="999"/>
      <c r="CM49" s="997"/>
      <c r="CN49" s="998"/>
      <c r="CO49" s="998"/>
      <c r="CP49" s="998"/>
      <c r="CQ49" s="999"/>
      <c r="CR49" s="997"/>
      <c r="CS49" s="998"/>
      <c r="CT49" s="998"/>
      <c r="CU49" s="998"/>
      <c r="CV49" s="999"/>
      <c r="CW49" s="997"/>
      <c r="CX49" s="998"/>
      <c r="CY49" s="998"/>
      <c r="CZ49" s="998"/>
      <c r="DA49" s="999"/>
      <c r="DB49" s="997"/>
      <c r="DC49" s="998"/>
      <c r="DD49" s="998"/>
      <c r="DE49" s="998"/>
      <c r="DF49" s="999"/>
      <c r="DG49" s="997"/>
      <c r="DH49" s="998"/>
      <c r="DI49" s="998"/>
      <c r="DJ49" s="998"/>
      <c r="DK49" s="999"/>
      <c r="DL49" s="997"/>
      <c r="DM49" s="998"/>
      <c r="DN49" s="998"/>
      <c r="DO49" s="998"/>
      <c r="DP49" s="999"/>
      <c r="DQ49" s="997"/>
      <c r="DR49" s="998"/>
      <c r="DS49" s="998"/>
      <c r="DT49" s="998"/>
      <c r="DU49" s="999"/>
      <c r="DV49" s="1000"/>
      <c r="DW49" s="1001"/>
      <c r="DX49" s="1001"/>
      <c r="DY49" s="1001"/>
      <c r="DZ49" s="1002"/>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1000"/>
      <c r="BT50" s="1001"/>
      <c r="BU50" s="1001"/>
      <c r="BV50" s="1001"/>
      <c r="BW50" s="1001"/>
      <c r="BX50" s="1001"/>
      <c r="BY50" s="1001"/>
      <c r="BZ50" s="1001"/>
      <c r="CA50" s="1001"/>
      <c r="CB50" s="1001"/>
      <c r="CC50" s="1001"/>
      <c r="CD50" s="1001"/>
      <c r="CE50" s="1001"/>
      <c r="CF50" s="1001"/>
      <c r="CG50" s="1016"/>
      <c r="CH50" s="997"/>
      <c r="CI50" s="998"/>
      <c r="CJ50" s="998"/>
      <c r="CK50" s="998"/>
      <c r="CL50" s="999"/>
      <c r="CM50" s="997"/>
      <c r="CN50" s="998"/>
      <c r="CO50" s="998"/>
      <c r="CP50" s="998"/>
      <c r="CQ50" s="999"/>
      <c r="CR50" s="997"/>
      <c r="CS50" s="998"/>
      <c r="CT50" s="998"/>
      <c r="CU50" s="998"/>
      <c r="CV50" s="999"/>
      <c r="CW50" s="997"/>
      <c r="CX50" s="998"/>
      <c r="CY50" s="998"/>
      <c r="CZ50" s="998"/>
      <c r="DA50" s="999"/>
      <c r="DB50" s="997"/>
      <c r="DC50" s="998"/>
      <c r="DD50" s="998"/>
      <c r="DE50" s="998"/>
      <c r="DF50" s="999"/>
      <c r="DG50" s="997"/>
      <c r="DH50" s="998"/>
      <c r="DI50" s="998"/>
      <c r="DJ50" s="998"/>
      <c r="DK50" s="999"/>
      <c r="DL50" s="997"/>
      <c r="DM50" s="998"/>
      <c r="DN50" s="998"/>
      <c r="DO50" s="998"/>
      <c r="DP50" s="999"/>
      <c r="DQ50" s="997"/>
      <c r="DR50" s="998"/>
      <c r="DS50" s="998"/>
      <c r="DT50" s="998"/>
      <c r="DU50" s="999"/>
      <c r="DV50" s="1000"/>
      <c r="DW50" s="1001"/>
      <c r="DX50" s="1001"/>
      <c r="DY50" s="1001"/>
      <c r="DZ50" s="1002"/>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1000"/>
      <c r="BT51" s="1001"/>
      <c r="BU51" s="1001"/>
      <c r="BV51" s="1001"/>
      <c r="BW51" s="1001"/>
      <c r="BX51" s="1001"/>
      <c r="BY51" s="1001"/>
      <c r="BZ51" s="1001"/>
      <c r="CA51" s="1001"/>
      <c r="CB51" s="1001"/>
      <c r="CC51" s="1001"/>
      <c r="CD51" s="1001"/>
      <c r="CE51" s="1001"/>
      <c r="CF51" s="1001"/>
      <c r="CG51" s="1016"/>
      <c r="CH51" s="997"/>
      <c r="CI51" s="998"/>
      <c r="CJ51" s="998"/>
      <c r="CK51" s="998"/>
      <c r="CL51" s="999"/>
      <c r="CM51" s="997"/>
      <c r="CN51" s="998"/>
      <c r="CO51" s="998"/>
      <c r="CP51" s="998"/>
      <c r="CQ51" s="999"/>
      <c r="CR51" s="997"/>
      <c r="CS51" s="998"/>
      <c r="CT51" s="998"/>
      <c r="CU51" s="998"/>
      <c r="CV51" s="999"/>
      <c r="CW51" s="997"/>
      <c r="CX51" s="998"/>
      <c r="CY51" s="998"/>
      <c r="CZ51" s="998"/>
      <c r="DA51" s="999"/>
      <c r="DB51" s="997"/>
      <c r="DC51" s="998"/>
      <c r="DD51" s="998"/>
      <c r="DE51" s="998"/>
      <c r="DF51" s="999"/>
      <c r="DG51" s="997"/>
      <c r="DH51" s="998"/>
      <c r="DI51" s="998"/>
      <c r="DJ51" s="998"/>
      <c r="DK51" s="999"/>
      <c r="DL51" s="997"/>
      <c r="DM51" s="998"/>
      <c r="DN51" s="998"/>
      <c r="DO51" s="998"/>
      <c r="DP51" s="999"/>
      <c r="DQ51" s="997"/>
      <c r="DR51" s="998"/>
      <c r="DS51" s="998"/>
      <c r="DT51" s="998"/>
      <c r="DU51" s="999"/>
      <c r="DV51" s="1000"/>
      <c r="DW51" s="1001"/>
      <c r="DX51" s="1001"/>
      <c r="DY51" s="1001"/>
      <c r="DZ51" s="1002"/>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1000"/>
      <c r="BT52" s="1001"/>
      <c r="BU52" s="1001"/>
      <c r="BV52" s="1001"/>
      <c r="BW52" s="1001"/>
      <c r="BX52" s="1001"/>
      <c r="BY52" s="1001"/>
      <c r="BZ52" s="1001"/>
      <c r="CA52" s="1001"/>
      <c r="CB52" s="1001"/>
      <c r="CC52" s="1001"/>
      <c r="CD52" s="1001"/>
      <c r="CE52" s="1001"/>
      <c r="CF52" s="1001"/>
      <c r="CG52" s="1016"/>
      <c r="CH52" s="997"/>
      <c r="CI52" s="998"/>
      <c r="CJ52" s="998"/>
      <c r="CK52" s="998"/>
      <c r="CL52" s="999"/>
      <c r="CM52" s="997"/>
      <c r="CN52" s="998"/>
      <c r="CO52" s="998"/>
      <c r="CP52" s="998"/>
      <c r="CQ52" s="999"/>
      <c r="CR52" s="997"/>
      <c r="CS52" s="998"/>
      <c r="CT52" s="998"/>
      <c r="CU52" s="998"/>
      <c r="CV52" s="999"/>
      <c r="CW52" s="997"/>
      <c r="CX52" s="998"/>
      <c r="CY52" s="998"/>
      <c r="CZ52" s="998"/>
      <c r="DA52" s="999"/>
      <c r="DB52" s="997"/>
      <c r="DC52" s="998"/>
      <c r="DD52" s="998"/>
      <c r="DE52" s="998"/>
      <c r="DF52" s="999"/>
      <c r="DG52" s="997"/>
      <c r="DH52" s="998"/>
      <c r="DI52" s="998"/>
      <c r="DJ52" s="998"/>
      <c r="DK52" s="999"/>
      <c r="DL52" s="997"/>
      <c r="DM52" s="998"/>
      <c r="DN52" s="998"/>
      <c r="DO52" s="998"/>
      <c r="DP52" s="999"/>
      <c r="DQ52" s="997"/>
      <c r="DR52" s="998"/>
      <c r="DS52" s="998"/>
      <c r="DT52" s="998"/>
      <c r="DU52" s="999"/>
      <c r="DV52" s="1000"/>
      <c r="DW52" s="1001"/>
      <c r="DX52" s="1001"/>
      <c r="DY52" s="1001"/>
      <c r="DZ52" s="1002"/>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1000"/>
      <c r="BT53" s="1001"/>
      <c r="BU53" s="1001"/>
      <c r="BV53" s="1001"/>
      <c r="BW53" s="1001"/>
      <c r="BX53" s="1001"/>
      <c r="BY53" s="1001"/>
      <c r="BZ53" s="1001"/>
      <c r="CA53" s="1001"/>
      <c r="CB53" s="1001"/>
      <c r="CC53" s="1001"/>
      <c r="CD53" s="1001"/>
      <c r="CE53" s="1001"/>
      <c r="CF53" s="1001"/>
      <c r="CG53" s="1016"/>
      <c r="CH53" s="997"/>
      <c r="CI53" s="998"/>
      <c r="CJ53" s="998"/>
      <c r="CK53" s="998"/>
      <c r="CL53" s="999"/>
      <c r="CM53" s="997"/>
      <c r="CN53" s="998"/>
      <c r="CO53" s="998"/>
      <c r="CP53" s="998"/>
      <c r="CQ53" s="999"/>
      <c r="CR53" s="997"/>
      <c r="CS53" s="998"/>
      <c r="CT53" s="998"/>
      <c r="CU53" s="998"/>
      <c r="CV53" s="999"/>
      <c r="CW53" s="997"/>
      <c r="CX53" s="998"/>
      <c r="CY53" s="998"/>
      <c r="CZ53" s="998"/>
      <c r="DA53" s="999"/>
      <c r="DB53" s="997"/>
      <c r="DC53" s="998"/>
      <c r="DD53" s="998"/>
      <c r="DE53" s="998"/>
      <c r="DF53" s="999"/>
      <c r="DG53" s="997"/>
      <c r="DH53" s="998"/>
      <c r="DI53" s="998"/>
      <c r="DJ53" s="998"/>
      <c r="DK53" s="999"/>
      <c r="DL53" s="997"/>
      <c r="DM53" s="998"/>
      <c r="DN53" s="998"/>
      <c r="DO53" s="998"/>
      <c r="DP53" s="999"/>
      <c r="DQ53" s="997"/>
      <c r="DR53" s="998"/>
      <c r="DS53" s="998"/>
      <c r="DT53" s="998"/>
      <c r="DU53" s="999"/>
      <c r="DV53" s="1000"/>
      <c r="DW53" s="1001"/>
      <c r="DX53" s="1001"/>
      <c r="DY53" s="1001"/>
      <c r="DZ53" s="1002"/>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1000"/>
      <c r="BT54" s="1001"/>
      <c r="BU54" s="1001"/>
      <c r="BV54" s="1001"/>
      <c r="BW54" s="1001"/>
      <c r="BX54" s="1001"/>
      <c r="BY54" s="1001"/>
      <c r="BZ54" s="1001"/>
      <c r="CA54" s="1001"/>
      <c r="CB54" s="1001"/>
      <c r="CC54" s="1001"/>
      <c r="CD54" s="1001"/>
      <c r="CE54" s="1001"/>
      <c r="CF54" s="1001"/>
      <c r="CG54" s="1016"/>
      <c r="CH54" s="997"/>
      <c r="CI54" s="998"/>
      <c r="CJ54" s="998"/>
      <c r="CK54" s="998"/>
      <c r="CL54" s="999"/>
      <c r="CM54" s="997"/>
      <c r="CN54" s="998"/>
      <c r="CO54" s="998"/>
      <c r="CP54" s="998"/>
      <c r="CQ54" s="999"/>
      <c r="CR54" s="997"/>
      <c r="CS54" s="998"/>
      <c r="CT54" s="998"/>
      <c r="CU54" s="998"/>
      <c r="CV54" s="999"/>
      <c r="CW54" s="997"/>
      <c r="CX54" s="998"/>
      <c r="CY54" s="998"/>
      <c r="CZ54" s="998"/>
      <c r="DA54" s="999"/>
      <c r="DB54" s="997"/>
      <c r="DC54" s="998"/>
      <c r="DD54" s="998"/>
      <c r="DE54" s="998"/>
      <c r="DF54" s="999"/>
      <c r="DG54" s="997"/>
      <c r="DH54" s="998"/>
      <c r="DI54" s="998"/>
      <c r="DJ54" s="998"/>
      <c r="DK54" s="999"/>
      <c r="DL54" s="997"/>
      <c r="DM54" s="998"/>
      <c r="DN54" s="998"/>
      <c r="DO54" s="998"/>
      <c r="DP54" s="999"/>
      <c r="DQ54" s="997"/>
      <c r="DR54" s="998"/>
      <c r="DS54" s="998"/>
      <c r="DT54" s="998"/>
      <c r="DU54" s="999"/>
      <c r="DV54" s="1000"/>
      <c r="DW54" s="1001"/>
      <c r="DX54" s="1001"/>
      <c r="DY54" s="1001"/>
      <c r="DZ54" s="1002"/>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1000"/>
      <c r="BT55" s="1001"/>
      <c r="BU55" s="1001"/>
      <c r="BV55" s="1001"/>
      <c r="BW55" s="1001"/>
      <c r="BX55" s="1001"/>
      <c r="BY55" s="1001"/>
      <c r="BZ55" s="1001"/>
      <c r="CA55" s="1001"/>
      <c r="CB55" s="1001"/>
      <c r="CC55" s="1001"/>
      <c r="CD55" s="1001"/>
      <c r="CE55" s="1001"/>
      <c r="CF55" s="1001"/>
      <c r="CG55" s="1016"/>
      <c r="CH55" s="997"/>
      <c r="CI55" s="998"/>
      <c r="CJ55" s="998"/>
      <c r="CK55" s="998"/>
      <c r="CL55" s="999"/>
      <c r="CM55" s="997"/>
      <c r="CN55" s="998"/>
      <c r="CO55" s="998"/>
      <c r="CP55" s="998"/>
      <c r="CQ55" s="999"/>
      <c r="CR55" s="997"/>
      <c r="CS55" s="998"/>
      <c r="CT55" s="998"/>
      <c r="CU55" s="998"/>
      <c r="CV55" s="999"/>
      <c r="CW55" s="997"/>
      <c r="CX55" s="998"/>
      <c r="CY55" s="998"/>
      <c r="CZ55" s="998"/>
      <c r="DA55" s="999"/>
      <c r="DB55" s="997"/>
      <c r="DC55" s="998"/>
      <c r="DD55" s="998"/>
      <c r="DE55" s="998"/>
      <c r="DF55" s="999"/>
      <c r="DG55" s="997"/>
      <c r="DH55" s="998"/>
      <c r="DI55" s="998"/>
      <c r="DJ55" s="998"/>
      <c r="DK55" s="999"/>
      <c r="DL55" s="997"/>
      <c r="DM55" s="998"/>
      <c r="DN55" s="998"/>
      <c r="DO55" s="998"/>
      <c r="DP55" s="999"/>
      <c r="DQ55" s="997"/>
      <c r="DR55" s="998"/>
      <c r="DS55" s="998"/>
      <c r="DT55" s="998"/>
      <c r="DU55" s="999"/>
      <c r="DV55" s="1000"/>
      <c r="DW55" s="1001"/>
      <c r="DX55" s="1001"/>
      <c r="DY55" s="1001"/>
      <c r="DZ55" s="1002"/>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1000"/>
      <c r="BT56" s="1001"/>
      <c r="BU56" s="1001"/>
      <c r="BV56" s="1001"/>
      <c r="BW56" s="1001"/>
      <c r="BX56" s="1001"/>
      <c r="BY56" s="1001"/>
      <c r="BZ56" s="1001"/>
      <c r="CA56" s="1001"/>
      <c r="CB56" s="1001"/>
      <c r="CC56" s="1001"/>
      <c r="CD56" s="1001"/>
      <c r="CE56" s="1001"/>
      <c r="CF56" s="1001"/>
      <c r="CG56" s="1016"/>
      <c r="CH56" s="997"/>
      <c r="CI56" s="998"/>
      <c r="CJ56" s="998"/>
      <c r="CK56" s="998"/>
      <c r="CL56" s="999"/>
      <c r="CM56" s="997"/>
      <c r="CN56" s="998"/>
      <c r="CO56" s="998"/>
      <c r="CP56" s="998"/>
      <c r="CQ56" s="999"/>
      <c r="CR56" s="997"/>
      <c r="CS56" s="998"/>
      <c r="CT56" s="998"/>
      <c r="CU56" s="998"/>
      <c r="CV56" s="999"/>
      <c r="CW56" s="997"/>
      <c r="CX56" s="998"/>
      <c r="CY56" s="998"/>
      <c r="CZ56" s="998"/>
      <c r="DA56" s="999"/>
      <c r="DB56" s="997"/>
      <c r="DC56" s="998"/>
      <c r="DD56" s="998"/>
      <c r="DE56" s="998"/>
      <c r="DF56" s="999"/>
      <c r="DG56" s="997"/>
      <c r="DH56" s="998"/>
      <c r="DI56" s="998"/>
      <c r="DJ56" s="998"/>
      <c r="DK56" s="999"/>
      <c r="DL56" s="997"/>
      <c r="DM56" s="998"/>
      <c r="DN56" s="998"/>
      <c r="DO56" s="998"/>
      <c r="DP56" s="999"/>
      <c r="DQ56" s="997"/>
      <c r="DR56" s="998"/>
      <c r="DS56" s="998"/>
      <c r="DT56" s="998"/>
      <c r="DU56" s="999"/>
      <c r="DV56" s="1000"/>
      <c r="DW56" s="1001"/>
      <c r="DX56" s="1001"/>
      <c r="DY56" s="1001"/>
      <c r="DZ56" s="1002"/>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1000"/>
      <c r="BT57" s="1001"/>
      <c r="BU57" s="1001"/>
      <c r="BV57" s="1001"/>
      <c r="BW57" s="1001"/>
      <c r="BX57" s="1001"/>
      <c r="BY57" s="1001"/>
      <c r="BZ57" s="1001"/>
      <c r="CA57" s="1001"/>
      <c r="CB57" s="1001"/>
      <c r="CC57" s="1001"/>
      <c r="CD57" s="1001"/>
      <c r="CE57" s="1001"/>
      <c r="CF57" s="1001"/>
      <c r="CG57" s="1016"/>
      <c r="CH57" s="997"/>
      <c r="CI57" s="998"/>
      <c r="CJ57" s="998"/>
      <c r="CK57" s="998"/>
      <c r="CL57" s="999"/>
      <c r="CM57" s="997"/>
      <c r="CN57" s="998"/>
      <c r="CO57" s="998"/>
      <c r="CP57" s="998"/>
      <c r="CQ57" s="999"/>
      <c r="CR57" s="997"/>
      <c r="CS57" s="998"/>
      <c r="CT57" s="998"/>
      <c r="CU57" s="998"/>
      <c r="CV57" s="999"/>
      <c r="CW57" s="997"/>
      <c r="CX57" s="998"/>
      <c r="CY57" s="998"/>
      <c r="CZ57" s="998"/>
      <c r="DA57" s="999"/>
      <c r="DB57" s="997"/>
      <c r="DC57" s="998"/>
      <c r="DD57" s="998"/>
      <c r="DE57" s="998"/>
      <c r="DF57" s="999"/>
      <c r="DG57" s="997"/>
      <c r="DH57" s="998"/>
      <c r="DI57" s="998"/>
      <c r="DJ57" s="998"/>
      <c r="DK57" s="999"/>
      <c r="DL57" s="997"/>
      <c r="DM57" s="998"/>
      <c r="DN57" s="998"/>
      <c r="DO57" s="998"/>
      <c r="DP57" s="999"/>
      <c r="DQ57" s="997"/>
      <c r="DR57" s="998"/>
      <c r="DS57" s="998"/>
      <c r="DT57" s="998"/>
      <c r="DU57" s="999"/>
      <c r="DV57" s="1000"/>
      <c r="DW57" s="1001"/>
      <c r="DX57" s="1001"/>
      <c r="DY57" s="1001"/>
      <c r="DZ57" s="1002"/>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1000"/>
      <c r="BT58" s="1001"/>
      <c r="BU58" s="1001"/>
      <c r="BV58" s="1001"/>
      <c r="BW58" s="1001"/>
      <c r="BX58" s="1001"/>
      <c r="BY58" s="1001"/>
      <c r="BZ58" s="1001"/>
      <c r="CA58" s="1001"/>
      <c r="CB58" s="1001"/>
      <c r="CC58" s="1001"/>
      <c r="CD58" s="1001"/>
      <c r="CE58" s="1001"/>
      <c r="CF58" s="1001"/>
      <c r="CG58" s="1016"/>
      <c r="CH58" s="997"/>
      <c r="CI58" s="998"/>
      <c r="CJ58" s="998"/>
      <c r="CK58" s="998"/>
      <c r="CL58" s="999"/>
      <c r="CM58" s="997"/>
      <c r="CN58" s="998"/>
      <c r="CO58" s="998"/>
      <c r="CP58" s="998"/>
      <c r="CQ58" s="999"/>
      <c r="CR58" s="997"/>
      <c r="CS58" s="998"/>
      <c r="CT58" s="998"/>
      <c r="CU58" s="998"/>
      <c r="CV58" s="999"/>
      <c r="CW58" s="997"/>
      <c r="CX58" s="998"/>
      <c r="CY58" s="998"/>
      <c r="CZ58" s="998"/>
      <c r="DA58" s="999"/>
      <c r="DB58" s="997"/>
      <c r="DC58" s="998"/>
      <c r="DD58" s="998"/>
      <c r="DE58" s="998"/>
      <c r="DF58" s="999"/>
      <c r="DG58" s="997"/>
      <c r="DH58" s="998"/>
      <c r="DI58" s="998"/>
      <c r="DJ58" s="998"/>
      <c r="DK58" s="999"/>
      <c r="DL58" s="997"/>
      <c r="DM58" s="998"/>
      <c r="DN58" s="998"/>
      <c r="DO58" s="998"/>
      <c r="DP58" s="999"/>
      <c r="DQ58" s="997"/>
      <c r="DR58" s="998"/>
      <c r="DS58" s="998"/>
      <c r="DT58" s="998"/>
      <c r="DU58" s="999"/>
      <c r="DV58" s="1000"/>
      <c r="DW58" s="1001"/>
      <c r="DX58" s="1001"/>
      <c r="DY58" s="1001"/>
      <c r="DZ58" s="1002"/>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1000"/>
      <c r="BT59" s="1001"/>
      <c r="BU59" s="1001"/>
      <c r="BV59" s="1001"/>
      <c r="BW59" s="1001"/>
      <c r="BX59" s="1001"/>
      <c r="BY59" s="1001"/>
      <c r="BZ59" s="1001"/>
      <c r="CA59" s="1001"/>
      <c r="CB59" s="1001"/>
      <c r="CC59" s="1001"/>
      <c r="CD59" s="1001"/>
      <c r="CE59" s="1001"/>
      <c r="CF59" s="1001"/>
      <c r="CG59" s="1016"/>
      <c r="CH59" s="997"/>
      <c r="CI59" s="998"/>
      <c r="CJ59" s="998"/>
      <c r="CK59" s="998"/>
      <c r="CL59" s="999"/>
      <c r="CM59" s="997"/>
      <c r="CN59" s="998"/>
      <c r="CO59" s="998"/>
      <c r="CP59" s="998"/>
      <c r="CQ59" s="999"/>
      <c r="CR59" s="997"/>
      <c r="CS59" s="998"/>
      <c r="CT59" s="998"/>
      <c r="CU59" s="998"/>
      <c r="CV59" s="999"/>
      <c r="CW59" s="997"/>
      <c r="CX59" s="998"/>
      <c r="CY59" s="998"/>
      <c r="CZ59" s="998"/>
      <c r="DA59" s="999"/>
      <c r="DB59" s="997"/>
      <c r="DC59" s="998"/>
      <c r="DD59" s="998"/>
      <c r="DE59" s="998"/>
      <c r="DF59" s="999"/>
      <c r="DG59" s="997"/>
      <c r="DH59" s="998"/>
      <c r="DI59" s="998"/>
      <c r="DJ59" s="998"/>
      <c r="DK59" s="999"/>
      <c r="DL59" s="997"/>
      <c r="DM59" s="998"/>
      <c r="DN59" s="998"/>
      <c r="DO59" s="998"/>
      <c r="DP59" s="999"/>
      <c r="DQ59" s="997"/>
      <c r="DR59" s="998"/>
      <c r="DS59" s="998"/>
      <c r="DT59" s="998"/>
      <c r="DU59" s="999"/>
      <c r="DV59" s="1000"/>
      <c r="DW59" s="1001"/>
      <c r="DX59" s="1001"/>
      <c r="DY59" s="1001"/>
      <c r="DZ59" s="1002"/>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1000"/>
      <c r="BT60" s="1001"/>
      <c r="BU60" s="1001"/>
      <c r="BV60" s="1001"/>
      <c r="BW60" s="1001"/>
      <c r="BX60" s="1001"/>
      <c r="BY60" s="1001"/>
      <c r="BZ60" s="1001"/>
      <c r="CA60" s="1001"/>
      <c r="CB60" s="1001"/>
      <c r="CC60" s="1001"/>
      <c r="CD60" s="1001"/>
      <c r="CE60" s="1001"/>
      <c r="CF60" s="1001"/>
      <c r="CG60" s="1016"/>
      <c r="CH60" s="997"/>
      <c r="CI60" s="998"/>
      <c r="CJ60" s="998"/>
      <c r="CK60" s="998"/>
      <c r="CL60" s="999"/>
      <c r="CM60" s="997"/>
      <c r="CN60" s="998"/>
      <c r="CO60" s="998"/>
      <c r="CP60" s="998"/>
      <c r="CQ60" s="999"/>
      <c r="CR60" s="997"/>
      <c r="CS60" s="998"/>
      <c r="CT60" s="998"/>
      <c r="CU60" s="998"/>
      <c r="CV60" s="999"/>
      <c r="CW60" s="997"/>
      <c r="CX60" s="998"/>
      <c r="CY60" s="998"/>
      <c r="CZ60" s="998"/>
      <c r="DA60" s="999"/>
      <c r="DB60" s="997"/>
      <c r="DC60" s="998"/>
      <c r="DD60" s="998"/>
      <c r="DE60" s="998"/>
      <c r="DF60" s="999"/>
      <c r="DG60" s="997"/>
      <c r="DH60" s="998"/>
      <c r="DI60" s="998"/>
      <c r="DJ60" s="998"/>
      <c r="DK60" s="999"/>
      <c r="DL60" s="997"/>
      <c r="DM60" s="998"/>
      <c r="DN60" s="998"/>
      <c r="DO60" s="998"/>
      <c r="DP60" s="999"/>
      <c r="DQ60" s="997"/>
      <c r="DR60" s="998"/>
      <c r="DS60" s="998"/>
      <c r="DT60" s="998"/>
      <c r="DU60" s="999"/>
      <c r="DV60" s="1000"/>
      <c r="DW60" s="1001"/>
      <c r="DX60" s="1001"/>
      <c r="DY60" s="1001"/>
      <c r="DZ60" s="1002"/>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1000"/>
      <c r="BT61" s="1001"/>
      <c r="BU61" s="1001"/>
      <c r="BV61" s="1001"/>
      <c r="BW61" s="1001"/>
      <c r="BX61" s="1001"/>
      <c r="BY61" s="1001"/>
      <c r="BZ61" s="1001"/>
      <c r="CA61" s="1001"/>
      <c r="CB61" s="1001"/>
      <c r="CC61" s="1001"/>
      <c r="CD61" s="1001"/>
      <c r="CE61" s="1001"/>
      <c r="CF61" s="1001"/>
      <c r="CG61" s="1016"/>
      <c r="CH61" s="997"/>
      <c r="CI61" s="998"/>
      <c r="CJ61" s="998"/>
      <c r="CK61" s="998"/>
      <c r="CL61" s="999"/>
      <c r="CM61" s="997"/>
      <c r="CN61" s="998"/>
      <c r="CO61" s="998"/>
      <c r="CP61" s="998"/>
      <c r="CQ61" s="999"/>
      <c r="CR61" s="997"/>
      <c r="CS61" s="998"/>
      <c r="CT61" s="998"/>
      <c r="CU61" s="998"/>
      <c r="CV61" s="999"/>
      <c r="CW61" s="997"/>
      <c r="CX61" s="998"/>
      <c r="CY61" s="998"/>
      <c r="CZ61" s="998"/>
      <c r="DA61" s="999"/>
      <c r="DB61" s="997"/>
      <c r="DC61" s="998"/>
      <c r="DD61" s="998"/>
      <c r="DE61" s="998"/>
      <c r="DF61" s="999"/>
      <c r="DG61" s="997"/>
      <c r="DH61" s="998"/>
      <c r="DI61" s="998"/>
      <c r="DJ61" s="998"/>
      <c r="DK61" s="999"/>
      <c r="DL61" s="997"/>
      <c r="DM61" s="998"/>
      <c r="DN61" s="998"/>
      <c r="DO61" s="998"/>
      <c r="DP61" s="999"/>
      <c r="DQ61" s="997"/>
      <c r="DR61" s="998"/>
      <c r="DS61" s="998"/>
      <c r="DT61" s="998"/>
      <c r="DU61" s="999"/>
      <c r="DV61" s="1000"/>
      <c r="DW61" s="1001"/>
      <c r="DX61" s="1001"/>
      <c r="DY61" s="1001"/>
      <c r="DZ61" s="1002"/>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1000"/>
      <c r="BT62" s="1001"/>
      <c r="BU62" s="1001"/>
      <c r="BV62" s="1001"/>
      <c r="BW62" s="1001"/>
      <c r="BX62" s="1001"/>
      <c r="BY62" s="1001"/>
      <c r="BZ62" s="1001"/>
      <c r="CA62" s="1001"/>
      <c r="CB62" s="1001"/>
      <c r="CC62" s="1001"/>
      <c r="CD62" s="1001"/>
      <c r="CE62" s="1001"/>
      <c r="CF62" s="1001"/>
      <c r="CG62" s="1016"/>
      <c r="CH62" s="997"/>
      <c r="CI62" s="998"/>
      <c r="CJ62" s="998"/>
      <c r="CK62" s="998"/>
      <c r="CL62" s="999"/>
      <c r="CM62" s="997"/>
      <c r="CN62" s="998"/>
      <c r="CO62" s="998"/>
      <c r="CP62" s="998"/>
      <c r="CQ62" s="999"/>
      <c r="CR62" s="997"/>
      <c r="CS62" s="998"/>
      <c r="CT62" s="998"/>
      <c r="CU62" s="998"/>
      <c r="CV62" s="999"/>
      <c r="CW62" s="997"/>
      <c r="CX62" s="998"/>
      <c r="CY62" s="998"/>
      <c r="CZ62" s="998"/>
      <c r="DA62" s="999"/>
      <c r="DB62" s="997"/>
      <c r="DC62" s="998"/>
      <c r="DD62" s="998"/>
      <c r="DE62" s="998"/>
      <c r="DF62" s="999"/>
      <c r="DG62" s="997"/>
      <c r="DH62" s="998"/>
      <c r="DI62" s="998"/>
      <c r="DJ62" s="998"/>
      <c r="DK62" s="999"/>
      <c r="DL62" s="997"/>
      <c r="DM62" s="998"/>
      <c r="DN62" s="998"/>
      <c r="DO62" s="998"/>
      <c r="DP62" s="999"/>
      <c r="DQ62" s="997"/>
      <c r="DR62" s="998"/>
      <c r="DS62" s="998"/>
      <c r="DT62" s="998"/>
      <c r="DU62" s="999"/>
      <c r="DV62" s="1000"/>
      <c r="DW62" s="1001"/>
      <c r="DX62" s="1001"/>
      <c r="DY62" s="1001"/>
      <c r="DZ62" s="1002"/>
      <c r="EA62" s="218"/>
    </row>
    <row r="63" spans="1:131" ht="26.25" customHeight="1" thickBot="1" x14ac:dyDescent="0.2">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427</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1000"/>
      <c r="BT63" s="1001"/>
      <c r="BU63" s="1001"/>
      <c r="BV63" s="1001"/>
      <c r="BW63" s="1001"/>
      <c r="BX63" s="1001"/>
      <c r="BY63" s="1001"/>
      <c r="BZ63" s="1001"/>
      <c r="CA63" s="1001"/>
      <c r="CB63" s="1001"/>
      <c r="CC63" s="1001"/>
      <c r="CD63" s="1001"/>
      <c r="CE63" s="1001"/>
      <c r="CF63" s="1001"/>
      <c r="CG63" s="1016"/>
      <c r="CH63" s="997"/>
      <c r="CI63" s="998"/>
      <c r="CJ63" s="998"/>
      <c r="CK63" s="998"/>
      <c r="CL63" s="999"/>
      <c r="CM63" s="997"/>
      <c r="CN63" s="998"/>
      <c r="CO63" s="998"/>
      <c r="CP63" s="998"/>
      <c r="CQ63" s="999"/>
      <c r="CR63" s="997"/>
      <c r="CS63" s="998"/>
      <c r="CT63" s="998"/>
      <c r="CU63" s="998"/>
      <c r="CV63" s="999"/>
      <c r="CW63" s="997"/>
      <c r="CX63" s="998"/>
      <c r="CY63" s="998"/>
      <c r="CZ63" s="998"/>
      <c r="DA63" s="999"/>
      <c r="DB63" s="997"/>
      <c r="DC63" s="998"/>
      <c r="DD63" s="998"/>
      <c r="DE63" s="998"/>
      <c r="DF63" s="999"/>
      <c r="DG63" s="997"/>
      <c r="DH63" s="998"/>
      <c r="DI63" s="998"/>
      <c r="DJ63" s="998"/>
      <c r="DK63" s="999"/>
      <c r="DL63" s="997"/>
      <c r="DM63" s="998"/>
      <c r="DN63" s="998"/>
      <c r="DO63" s="998"/>
      <c r="DP63" s="999"/>
      <c r="DQ63" s="997"/>
      <c r="DR63" s="998"/>
      <c r="DS63" s="998"/>
      <c r="DT63" s="998"/>
      <c r="DU63" s="999"/>
      <c r="DV63" s="1000"/>
      <c r="DW63" s="1001"/>
      <c r="DX63" s="1001"/>
      <c r="DY63" s="1001"/>
      <c r="DZ63" s="1002"/>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1000"/>
      <c r="BT64" s="1001"/>
      <c r="BU64" s="1001"/>
      <c r="BV64" s="1001"/>
      <c r="BW64" s="1001"/>
      <c r="BX64" s="1001"/>
      <c r="BY64" s="1001"/>
      <c r="BZ64" s="1001"/>
      <c r="CA64" s="1001"/>
      <c r="CB64" s="1001"/>
      <c r="CC64" s="1001"/>
      <c r="CD64" s="1001"/>
      <c r="CE64" s="1001"/>
      <c r="CF64" s="1001"/>
      <c r="CG64" s="1016"/>
      <c r="CH64" s="997"/>
      <c r="CI64" s="998"/>
      <c r="CJ64" s="998"/>
      <c r="CK64" s="998"/>
      <c r="CL64" s="999"/>
      <c r="CM64" s="997"/>
      <c r="CN64" s="998"/>
      <c r="CO64" s="998"/>
      <c r="CP64" s="998"/>
      <c r="CQ64" s="999"/>
      <c r="CR64" s="997"/>
      <c r="CS64" s="998"/>
      <c r="CT64" s="998"/>
      <c r="CU64" s="998"/>
      <c r="CV64" s="999"/>
      <c r="CW64" s="997"/>
      <c r="CX64" s="998"/>
      <c r="CY64" s="998"/>
      <c r="CZ64" s="998"/>
      <c r="DA64" s="999"/>
      <c r="DB64" s="997"/>
      <c r="DC64" s="998"/>
      <c r="DD64" s="998"/>
      <c r="DE64" s="998"/>
      <c r="DF64" s="999"/>
      <c r="DG64" s="997"/>
      <c r="DH64" s="998"/>
      <c r="DI64" s="998"/>
      <c r="DJ64" s="998"/>
      <c r="DK64" s="999"/>
      <c r="DL64" s="997"/>
      <c r="DM64" s="998"/>
      <c r="DN64" s="998"/>
      <c r="DO64" s="998"/>
      <c r="DP64" s="999"/>
      <c r="DQ64" s="997"/>
      <c r="DR64" s="998"/>
      <c r="DS64" s="998"/>
      <c r="DT64" s="998"/>
      <c r="DU64" s="999"/>
      <c r="DV64" s="1000"/>
      <c r="DW64" s="1001"/>
      <c r="DX64" s="1001"/>
      <c r="DY64" s="1001"/>
      <c r="DZ64" s="1002"/>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1000"/>
      <c r="BT65" s="1001"/>
      <c r="BU65" s="1001"/>
      <c r="BV65" s="1001"/>
      <c r="BW65" s="1001"/>
      <c r="BX65" s="1001"/>
      <c r="BY65" s="1001"/>
      <c r="BZ65" s="1001"/>
      <c r="CA65" s="1001"/>
      <c r="CB65" s="1001"/>
      <c r="CC65" s="1001"/>
      <c r="CD65" s="1001"/>
      <c r="CE65" s="1001"/>
      <c r="CF65" s="1001"/>
      <c r="CG65" s="1016"/>
      <c r="CH65" s="997"/>
      <c r="CI65" s="998"/>
      <c r="CJ65" s="998"/>
      <c r="CK65" s="998"/>
      <c r="CL65" s="999"/>
      <c r="CM65" s="997"/>
      <c r="CN65" s="998"/>
      <c r="CO65" s="998"/>
      <c r="CP65" s="998"/>
      <c r="CQ65" s="999"/>
      <c r="CR65" s="997"/>
      <c r="CS65" s="998"/>
      <c r="CT65" s="998"/>
      <c r="CU65" s="998"/>
      <c r="CV65" s="999"/>
      <c r="CW65" s="997"/>
      <c r="CX65" s="998"/>
      <c r="CY65" s="998"/>
      <c r="CZ65" s="998"/>
      <c r="DA65" s="999"/>
      <c r="DB65" s="997"/>
      <c r="DC65" s="998"/>
      <c r="DD65" s="998"/>
      <c r="DE65" s="998"/>
      <c r="DF65" s="999"/>
      <c r="DG65" s="997"/>
      <c r="DH65" s="998"/>
      <c r="DI65" s="998"/>
      <c r="DJ65" s="998"/>
      <c r="DK65" s="999"/>
      <c r="DL65" s="997"/>
      <c r="DM65" s="998"/>
      <c r="DN65" s="998"/>
      <c r="DO65" s="998"/>
      <c r="DP65" s="999"/>
      <c r="DQ65" s="997"/>
      <c r="DR65" s="998"/>
      <c r="DS65" s="998"/>
      <c r="DT65" s="998"/>
      <c r="DU65" s="999"/>
      <c r="DV65" s="1000"/>
      <c r="DW65" s="1001"/>
      <c r="DX65" s="1001"/>
      <c r="DY65" s="1001"/>
      <c r="DZ65" s="1002"/>
      <c r="EA65" s="218"/>
    </row>
    <row r="66" spans="1:131" ht="26.25" customHeight="1" x14ac:dyDescent="0.15">
      <c r="A66" s="1003" t="s">
        <v>398</v>
      </c>
      <c r="B66" s="1004"/>
      <c r="C66" s="1004"/>
      <c r="D66" s="1004"/>
      <c r="E66" s="1004"/>
      <c r="F66" s="1004"/>
      <c r="G66" s="1004"/>
      <c r="H66" s="1004"/>
      <c r="I66" s="1004"/>
      <c r="J66" s="1004"/>
      <c r="K66" s="1004"/>
      <c r="L66" s="1004"/>
      <c r="M66" s="1004"/>
      <c r="N66" s="1004"/>
      <c r="O66" s="1004"/>
      <c r="P66" s="1005"/>
      <c r="Q66" s="989" t="s">
        <v>381</v>
      </c>
      <c r="R66" s="990"/>
      <c r="S66" s="990"/>
      <c r="T66" s="990"/>
      <c r="U66" s="991"/>
      <c r="V66" s="989" t="s">
        <v>382</v>
      </c>
      <c r="W66" s="990"/>
      <c r="X66" s="990"/>
      <c r="Y66" s="990"/>
      <c r="Z66" s="991"/>
      <c r="AA66" s="989" t="s">
        <v>383</v>
      </c>
      <c r="AB66" s="990"/>
      <c r="AC66" s="990"/>
      <c r="AD66" s="990"/>
      <c r="AE66" s="991"/>
      <c r="AF66" s="1009" t="s">
        <v>384</v>
      </c>
      <c r="AG66" s="1010"/>
      <c r="AH66" s="1010"/>
      <c r="AI66" s="1010"/>
      <c r="AJ66" s="1011"/>
      <c r="AK66" s="989" t="s">
        <v>385</v>
      </c>
      <c r="AL66" s="1004"/>
      <c r="AM66" s="1004"/>
      <c r="AN66" s="1004"/>
      <c r="AO66" s="1005"/>
      <c r="AP66" s="989" t="s">
        <v>386</v>
      </c>
      <c r="AQ66" s="990"/>
      <c r="AR66" s="990"/>
      <c r="AS66" s="990"/>
      <c r="AT66" s="991"/>
      <c r="AU66" s="989" t="s">
        <v>399</v>
      </c>
      <c r="AV66" s="990"/>
      <c r="AW66" s="990"/>
      <c r="AX66" s="990"/>
      <c r="AY66" s="991"/>
      <c r="AZ66" s="989" t="s">
        <v>364</v>
      </c>
      <c r="BA66" s="990"/>
      <c r="BB66" s="990"/>
      <c r="BC66" s="990"/>
      <c r="BD66" s="99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1006"/>
      <c r="B67" s="1007"/>
      <c r="C67" s="1007"/>
      <c r="D67" s="1007"/>
      <c r="E67" s="1007"/>
      <c r="F67" s="1007"/>
      <c r="G67" s="1007"/>
      <c r="H67" s="1007"/>
      <c r="I67" s="1007"/>
      <c r="J67" s="1007"/>
      <c r="K67" s="1007"/>
      <c r="L67" s="1007"/>
      <c r="M67" s="1007"/>
      <c r="N67" s="1007"/>
      <c r="O67" s="1007"/>
      <c r="P67" s="1008"/>
      <c r="Q67" s="992"/>
      <c r="R67" s="993"/>
      <c r="S67" s="993"/>
      <c r="T67" s="993"/>
      <c r="U67" s="994"/>
      <c r="V67" s="992"/>
      <c r="W67" s="993"/>
      <c r="X67" s="993"/>
      <c r="Y67" s="993"/>
      <c r="Z67" s="994"/>
      <c r="AA67" s="992"/>
      <c r="AB67" s="993"/>
      <c r="AC67" s="993"/>
      <c r="AD67" s="993"/>
      <c r="AE67" s="994"/>
      <c r="AF67" s="1012"/>
      <c r="AG67" s="1013"/>
      <c r="AH67" s="1013"/>
      <c r="AI67" s="1013"/>
      <c r="AJ67" s="1014"/>
      <c r="AK67" s="1015"/>
      <c r="AL67" s="1007"/>
      <c r="AM67" s="1007"/>
      <c r="AN67" s="1007"/>
      <c r="AO67" s="1008"/>
      <c r="AP67" s="992"/>
      <c r="AQ67" s="993"/>
      <c r="AR67" s="993"/>
      <c r="AS67" s="993"/>
      <c r="AT67" s="994"/>
      <c r="AU67" s="992"/>
      <c r="AV67" s="993"/>
      <c r="AW67" s="993"/>
      <c r="AX67" s="993"/>
      <c r="AY67" s="994"/>
      <c r="AZ67" s="992"/>
      <c r="BA67" s="993"/>
      <c r="BB67" s="993"/>
      <c r="BC67" s="993"/>
      <c r="BD67" s="99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545</v>
      </c>
      <c r="C68" s="986"/>
      <c r="D68" s="986"/>
      <c r="E68" s="986"/>
      <c r="F68" s="986"/>
      <c r="G68" s="986"/>
      <c r="H68" s="986"/>
      <c r="I68" s="986"/>
      <c r="J68" s="986"/>
      <c r="K68" s="986"/>
      <c r="L68" s="986"/>
      <c r="M68" s="986"/>
      <c r="N68" s="986"/>
      <c r="O68" s="986"/>
      <c r="P68" s="987"/>
      <c r="Q68" s="988">
        <v>3984</v>
      </c>
      <c r="R68" s="982"/>
      <c r="S68" s="982"/>
      <c r="T68" s="982"/>
      <c r="U68" s="982"/>
      <c r="V68" s="982">
        <v>3695</v>
      </c>
      <c r="W68" s="982"/>
      <c r="X68" s="982"/>
      <c r="Y68" s="982"/>
      <c r="Z68" s="982"/>
      <c r="AA68" s="982">
        <v>289</v>
      </c>
      <c r="AB68" s="982"/>
      <c r="AC68" s="982"/>
      <c r="AD68" s="982"/>
      <c r="AE68" s="982"/>
      <c r="AF68" s="982">
        <v>286</v>
      </c>
      <c r="AG68" s="982"/>
      <c r="AH68" s="982"/>
      <c r="AI68" s="982"/>
      <c r="AJ68" s="982"/>
      <c r="AK68" s="982">
        <v>67</v>
      </c>
      <c r="AL68" s="982"/>
      <c r="AM68" s="982"/>
      <c r="AN68" s="982"/>
      <c r="AO68" s="982"/>
      <c r="AP68" s="982">
        <v>611</v>
      </c>
      <c r="AQ68" s="982"/>
      <c r="AR68" s="982"/>
      <c r="AS68" s="982"/>
      <c r="AT68" s="982"/>
      <c r="AU68" s="982" t="s">
        <v>554</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546</v>
      </c>
      <c r="C69" s="975"/>
      <c r="D69" s="975"/>
      <c r="E69" s="975"/>
      <c r="F69" s="975"/>
      <c r="G69" s="975"/>
      <c r="H69" s="975"/>
      <c r="I69" s="975"/>
      <c r="J69" s="975"/>
      <c r="K69" s="975"/>
      <c r="L69" s="975"/>
      <c r="M69" s="975"/>
      <c r="N69" s="975"/>
      <c r="O69" s="975"/>
      <c r="P69" s="976"/>
      <c r="Q69" s="977">
        <v>3</v>
      </c>
      <c r="R69" s="971"/>
      <c r="S69" s="971"/>
      <c r="T69" s="971"/>
      <c r="U69" s="971"/>
      <c r="V69" s="971">
        <v>3</v>
      </c>
      <c r="W69" s="971"/>
      <c r="X69" s="971"/>
      <c r="Y69" s="971"/>
      <c r="Z69" s="971"/>
      <c r="AA69" s="971">
        <v>0</v>
      </c>
      <c r="AB69" s="971"/>
      <c r="AC69" s="971"/>
      <c r="AD69" s="971"/>
      <c r="AE69" s="971"/>
      <c r="AF69" s="971">
        <v>0</v>
      </c>
      <c r="AG69" s="971"/>
      <c r="AH69" s="971"/>
      <c r="AI69" s="971"/>
      <c r="AJ69" s="971"/>
      <c r="AK69" s="971">
        <v>0</v>
      </c>
      <c r="AL69" s="971"/>
      <c r="AM69" s="971"/>
      <c r="AN69" s="971"/>
      <c r="AO69" s="971"/>
      <c r="AP69" s="971">
        <v>0</v>
      </c>
      <c r="AQ69" s="971"/>
      <c r="AR69" s="971"/>
      <c r="AS69" s="971"/>
      <c r="AT69" s="971"/>
      <c r="AU69" s="971" t="s">
        <v>554</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547</v>
      </c>
      <c r="C70" s="975"/>
      <c r="D70" s="975"/>
      <c r="E70" s="975"/>
      <c r="F70" s="975"/>
      <c r="G70" s="975"/>
      <c r="H70" s="975"/>
      <c r="I70" s="975"/>
      <c r="J70" s="975"/>
      <c r="K70" s="975"/>
      <c r="L70" s="975"/>
      <c r="M70" s="975"/>
      <c r="N70" s="975"/>
      <c r="O70" s="975"/>
      <c r="P70" s="976"/>
      <c r="Q70" s="977">
        <v>8445</v>
      </c>
      <c r="R70" s="971"/>
      <c r="S70" s="971"/>
      <c r="T70" s="971"/>
      <c r="U70" s="971"/>
      <c r="V70" s="971">
        <v>6617</v>
      </c>
      <c r="W70" s="971"/>
      <c r="X70" s="971"/>
      <c r="Y70" s="971"/>
      <c r="Z70" s="971"/>
      <c r="AA70" s="971">
        <v>1828</v>
      </c>
      <c r="AB70" s="971"/>
      <c r="AC70" s="971"/>
      <c r="AD70" s="971"/>
      <c r="AE70" s="971"/>
      <c r="AF70" s="971" t="s">
        <v>554</v>
      </c>
      <c r="AG70" s="971"/>
      <c r="AH70" s="971"/>
      <c r="AI70" s="971"/>
      <c r="AJ70" s="971"/>
      <c r="AK70" s="971">
        <v>14</v>
      </c>
      <c r="AL70" s="971"/>
      <c r="AM70" s="971"/>
      <c r="AN70" s="971"/>
      <c r="AO70" s="971"/>
      <c r="AP70" s="971" t="s">
        <v>554</v>
      </c>
      <c r="AQ70" s="971"/>
      <c r="AR70" s="971"/>
      <c r="AS70" s="971"/>
      <c r="AT70" s="971"/>
      <c r="AU70" s="971" t="s">
        <v>554</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548</v>
      </c>
      <c r="C71" s="975"/>
      <c r="D71" s="975"/>
      <c r="E71" s="975"/>
      <c r="F71" s="975"/>
      <c r="G71" s="975"/>
      <c r="H71" s="975"/>
      <c r="I71" s="975"/>
      <c r="J71" s="975"/>
      <c r="K71" s="975"/>
      <c r="L71" s="975"/>
      <c r="M71" s="975"/>
      <c r="N71" s="975"/>
      <c r="O71" s="975"/>
      <c r="P71" s="976"/>
      <c r="Q71" s="977">
        <v>1514</v>
      </c>
      <c r="R71" s="971"/>
      <c r="S71" s="971"/>
      <c r="T71" s="971"/>
      <c r="U71" s="971"/>
      <c r="V71" s="971">
        <v>1513</v>
      </c>
      <c r="W71" s="971"/>
      <c r="X71" s="971"/>
      <c r="Y71" s="971"/>
      <c r="Z71" s="971"/>
      <c r="AA71" s="971">
        <v>1</v>
      </c>
      <c r="AB71" s="971"/>
      <c r="AC71" s="971"/>
      <c r="AD71" s="971"/>
      <c r="AE71" s="971"/>
      <c r="AF71" s="971" t="s">
        <v>554</v>
      </c>
      <c r="AG71" s="971"/>
      <c r="AH71" s="971"/>
      <c r="AI71" s="971"/>
      <c r="AJ71" s="971"/>
      <c r="AK71" s="971" t="s">
        <v>554</v>
      </c>
      <c r="AL71" s="971"/>
      <c r="AM71" s="971"/>
      <c r="AN71" s="971"/>
      <c r="AO71" s="971"/>
      <c r="AP71" s="971" t="s">
        <v>554</v>
      </c>
      <c r="AQ71" s="971"/>
      <c r="AR71" s="971"/>
      <c r="AS71" s="971"/>
      <c r="AT71" s="971"/>
      <c r="AU71" s="971" t="s">
        <v>554</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549</v>
      </c>
      <c r="C72" s="975"/>
      <c r="D72" s="975"/>
      <c r="E72" s="975"/>
      <c r="F72" s="975"/>
      <c r="G72" s="975"/>
      <c r="H72" s="975"/>
      <c r="I72" s="975"/>
      <c r="J72" s="975"/>
      <c r="K72" s="975"/>
      <c r="L72" s="975"/>
      <c r="M72" s="975"/>
      <c r="N72" s="975"/>
      <c r="O72" s="975"/>
      <c r="P72" s="976"/>
      <c r="Q72" s="977">
        <v>2</v>
      </c>
      <c r="R72" s="971"/>
      <c r="S72" s="971"/>
      <c r="T72" s="971"/>
      <c r="U72" s="971"/>
      <c r="V72" s="971">
        <v>0</v>
      </c>
      <c r="W72" s="971"/>
      <c r="X72" s="971"/>
      <c r="Y72" s="971"/>
      <c r="Z72" s="971"/>
      <c r="AA72" s="971">
        <v>2</v>
      </c>
      <c r="AB72" s="971"/>
      <c r="AC72" s="971"/>
      <c r="AD72" s="971"/>
      <c r="AE72" s="971"/>
      <c r="AF72" s="971" t="s">
        <v>554</v>
      </c>
      <c r="AG72" s="971"/>
      <c r="AH72" s="971"/>
      <c r="AI72" s="971"/>
      <c r="AJ72" s="971"/>
      <c r="AK72" s="971" t="s">
        <v>554</v>
      </c>
      <c r="AL72" s="971"/>
      <c r="AM72" s="971"/>
      <c r="AN72" s="971"/>
      <c r="AO72" s="971"/>
      <c r="AP72" s="971" t="s">
        <v>554</v>
      </c>
      <c r="AQ72" s="971"/>
      <c r="AR72" s="971"/>
      <c r="AS72" s="971"/>
      <c r="AT72" s="971"/>
      <c r="AU72" s="971" t="s">
        <v>554</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550</v>
      </c>
      <c r="C73" s="975"/>
      <c r="D73" s="975"/>
      <c r="E73" s="975"/>
      <c r="F73" s="975"/>
      <c r="G73" s="975"/>
      <c r="H73" s="975"/>
      <c r="I73" s="975"/>
      <c r="J73" s="975"/>
      <c r="K73" s="975"/>
      <c r="L73" s="975"/>
      <c r="M73" s="975"/>
      <c r="N73" s="975"/>
      <c r="O73" s="975"/>
      <c r="P73" s="976"/>
      <c r="Q73" s="977">
        <v>53</v>
      </c>
      <c r="R73" s="971"/>
      <c r="S73" s="971"/>
      <c r="T73" s="971"/>
      <c r="U73" s="971"/>
      <c r="V73" s="971">
        <v>29</v>
      </c>
      <c r="W73" s="971"/>
      <c r="X73" s="971"/>
      <c r="Y73" s="971"/>
      <c r="Z73" s="971"/>
      <c r="AA73" s="971">
        <v>24</v>
      </c>
      <c r="AB73" s="971"/>
      <c r="AC73" s="971"/>
      <c r="AD73" s="971"/>
      <c r="AE73" s="971"/>
      <c r="AF73" s="971" t="s">
        <v>554</v>
      </c>
      <c r="AG73" s="971"/>
      <c r="AH73" s="971"/>
      <c r="AI73" s="971"/>
      <c r="AJ73" s="971"/>
      <c r="AK73" s="971" t="s">
        <v>554</v>
      </c>
      <c r="AL73" s="971"/>
      <c r="AM73" s="971"/>
      <c r="AN73" s="971"/>
      <c r="AO73" s="971"/>
      <c r="AP73" s="971" t="s">
        <v>554</v>
      </c>
      <c r="AQ73" s="971"/>
      <c r="AR73" s="971"/>
      <c r="AS73" s="971"/>
      <c r="AT73" s="971"/>
      <c r="AU73" s="971" t="s">
        <v>554</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551</v>
      </c>
      <c r="C74" s="975"/>
      <c r="D74" s="975"/>
      <c r="E74" s="975"/>
      <c r="F74" s="975"/>
      <c r="G74" s="975"/>
      <c r="H74" s="975"/>
      <c r="I74" s="975"/>
      <c r="J74" s="975"/>
      <c r="K74" s="975"/>
      <c r="L74" s="975"/>
      <c r="M74" s="975"/>
      <c r="N74" s="975"/>
      <c r="O74" s="975"/>
      <c r="P74" s="976"/>
      <c r="Q74" s="977">
        <v>43</v>
      </c>
      <c r="R74" s="971"/>
      <c r="S74" s="971"/>
      <c r="T74" s="971"/>
      <c r="U74" s="971"/>
      <c r="V74" s="971">
        <v>42</v>
      </c>
      <c r="W74" s="971"/>
      <c r="X74" s="971"/>
      <c r="Y74" s="971"/>
      <c r="Z74" s="971"/>
      <c r="AA74" s="971">
        <v>1</v>
      </c>
      <c r="AB74" s="971"/>
      <c r="AC74" s="971"/>
      <c r="AD74" s="971"/>
      <c r="AE74" s="971"/>
      <c r="AF74" s="971" t="s">
        <v>554</v>
      </c>
      <c r="AG74" s="971"/>
      <c r="AH74" s="971"/>
      <c r="AI74" s="971"/>
      <c r="AJ74" s="971"/>
      <c r="AK74" s="971" t="s">
        <v>554</v>
      </c>
      <c r="AL74" s="971"/>
      <c r="AM74" s="971"/>
      <c r="AN74" s="971"/>
      <c r="AO74" s="971"/>
      <c r="AP74" s="971" t="s">
        <v>554</v>
      </c>
      <c r="AQ74" s="971"/>
      <c r="AR74" s="971"/>
      <c r="AS74" s="971"/>
      <c r="AT74" s="971"/>
      <c r="AU74" s="971" t="s">
        <v>554</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552</v>
      </c>
      <c r="C75" s="975"/>
      <c r="D75" s="975"/>
      <c r="E75" s="975"/>
      <c r="F75" s="975"/>
      <c r="G75" s="975"/>
      <c r="H75" s="975"/>
      <c r="I75" s="975"/>
      <c r="J75" s="975"/>
      <c r="K75" s="975"/>
      <c r="L75" s="975"/>
      <c r="M75" s="975"/>
      <c r="N75" s="975"/>
      <c r="O75" s="975"/>
      <c r="P75" s="976"/>
      <c r="Q75" s="978">
        <v>997</v>
      </c>
      <c r="R75" s="979"/>
      <c r="S75" s="979"/>
      <c r="T75" s="979"/>
      <c r="U75" s="980"/>
      <c r="V75" s="981">
        <v>947</v>
      </c>
      <c r="W75" s="979"/>
      <c r="X75" s="979"/>
      <c r="Y75" s="979"/>
      <c r="Z75" s="980"/>
      <c r="AA75" s="981">
        <v>50</v>
      </c>
      <c r="AB75" s="979"/>
      <c r="AC75" s="979"/>
      <c r="AD75" s="979"/>
      <c r="AE75" s="980"/>
      <c r="AF75" s="981">
        <v>50</v>
      </c>
      <c r="AG75" s="979"/>
      <c r="AH75" s="979"/>
      <c r="AI75" s="979"/>
      <c r="AJ75" s="980"/>
      <c r="AK75" s="981">
        <v>0</v>
      </c>
      <c r="AL75" s="979"/>
      <c r="AM75" s="979"/>
      <c r="AN75" s="979"/>
      <c r="AO75" s="980"/>
      <c r="AP75" s="981">
        <v>0</v>
      </c>
      <c r="AQ75" s="979"/>
      <c r="AR75" s="979"/>
      <c r="AS75" s="979"/>
      <c r="AT75" s="980"/>
      <c r="AU75" s="981" t="s">
        <v>554</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553</v>
      </c>
      <c r="C76" s="975"/>
      <c r="D76" s="975"/>
      <c r="E76" s="975"/>
      <c r="F76" s="975"/>
      <c r="G76" s="975"/>
      <c r="H76" s="975"/>
      <c r="I76" s="975"/>
      <c r="J76" s="975"/>
      <c r="K76" s="975"/>
      <c r="L76" s="975"/>
      <c r="M76" s="975"/>
      <c r="N76" s="975"/>
      <c r="O76" s="975"/>
      <c r="P76" s="976"/>
      <c r="Q76" s="978">
        <v>259339</v>
      </c>
      <c r="R76" s="979"/>
      <c r="S76" s="979"/>
      <c r="T76" s="979"/>
      <c r="U76" s="980"/>
      <c r="V76" s="981">
        <v>254515</v>
      </c>
      <c r="W76" s="979"/>
      <c r="X76" s="979"/>
      <c r="Y76" s="979"/>
      <c r="Z76" s="980"/>
      <c r="AA76" s="981">
        <v>4824</v>
      </c>
      <c r="AB76" s="979"/>
      <c r="AC76" s="979"/>
      <c r="AD76" s="979"/>
      <c r="AE76" s="980"/>
      <c r="AF76" s="981">
        <v>4824</v>
      </c>
      <c r="AG76" s="979"/>
      <c r="AH76" s="979"/>
      <c r="AI76" s="979"/>
      <c r="AJ76" s="980"/>
      <c r="AK76" s="981">
        <v>1141</v>
      </c>
      <c r="AL76" s="979"/>
      <c r="AM76" s="979"/>
      <c r="AN76" s="979"/>
      <c r="AO76" s="980"/>
      <c r="AP76" s="981">
        <v>0</v>
      </c>
      <c r="AQ76" s="979"/>
      <c r="AR76" s="979"/>
      <c r="AS76" s="979"/>
      <c r="AT76" s="980"/>
      <c r="AU76" s="981" t="s">
        <v>554</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459323</v>
      </c>
      <c r="AB110" s="889"/>
      <c r="AC110" s="889"/>
      <c r="AD110" s="889"/>
      <c r="AE110" s="890"/>
      <c r="AF110" s="891">
        <v>422232</v>
      </c>
      <c r="AG110" s="889"/>
      <c r="AH110" s="889"/>
      <c r="AI110" s="889"/>
      <c r="AJ110" s="890"/>
      <c r="AK110" s="891">
        <v>395030</v>
      </c>
      <c r="AL110" s="889"/>
      <c r="AM110" s="889"/>
      <c r="AN110" s="889"/>
      <c r="AO110" s="890"/>
      <c r="AP110" s="892">
        <v>12.9</v>
      </c>
      <c r="AQ110" s="893"/>
      <c r="AR110" s="893"/>
      <c r="AS110" s="893"/>
      <c r="AT110" s="894"/>
      <c r="AU110" s="930" t="s">
        <v>69</v>
      </c>
      <c r="AV110" s="931"/>
      <c r="AW110" s="931"/>
      <c r="AX110" s="931"/>
      <c r="AY110" s="931"/>
      <c r="AZ110" s="840" t="s">
        <v>414</v>
      </c>
      <c r="BA110" s="808"/>
      <c r="BB110" s="808"/>
      <c r="BC110" s="808"/>
      <c r="BD110" s="808"/>
      <c r="BE110" s="808"/>
      <c r="BF110" s="808"/>
      <c r="BG110" s="808"/>
      <c r="BH110" s="808"/>
      <c r="BI110" s="808"/>
      <c r="BJ110" s="808"/>
      <c r="BK110" s="808"/>
      <c r="BL110" s="808"/>
      <c r="BM110" s="808"/>
      <c r="BN110" s="808"/>
      <c r="BO110" s="808"/>
      <c r="BP110" s="809"/>
      <c r="BQ110" s="841">
        <v>3852056</v>
      </c>
      <c r="BR110" s="825"/>
      <c r="BS110" s="825"/>
      <c r="BT110" s="825"/>
      <c r="BU110" s="825"/>
      <c r="BV110" s="825">
        <v>3542640</v>
      </c>
      <c r="BW110" s="825"/>
      <c r="BX110" s="825"/>
      <c r="BY110" s="825"/>
      <c r="BZ110" s="825"/>
      <c r="CA110" s="825">
        <v>3266903</v>
      </c>
      <c r="CB110" s="825"/>
      <c r="CC110" s="825"/>
      <c r="CD110" s="825"/>
      <c r="CE110" s="825"/>
      <c r="CF110" s="863">
        <v>106.4</v>
      </c>
      <c r="CG110" s="864"/>
      <c r="CH110" s="864"/>
      <c r="CI110" s="864"/>
      <c r="CJ110" s="864"/>
      <c r="CK110" s="926" t="s">
        <v>415</v>
      </c>
      <c r="CL110" s="883"/>
      <c r="CM110" s="84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41" t="s">
        <v>122</v>
      </c>
      <c r="DH110" s="825"/>
      <c r="DI110" s="825"/>
      <c r="DJ110" s="825"/>
      <c r="DK110" s="825"/>
      <c r="DL110" s="825" t="s">
        <v>122</v>
      </c>
      <c r="DM110" s="825"/>
      <c r="DN110" s="825"/>
      <c r="DO110" s="825"/>
      <c r="DP110" s="825"/>
      <c r="DQ110" s="825" t="s">
        <v>122</v>
      </c>
      <c r="DR110" s="825"/>
      <c r="DS110" s="825"/>
      <c r="DT110" s="825"/>
      <c r="DU110" s="825"/>
      <c r="DV110" s="826" t="s">
        <v>122</v>
      </c>
      <c r="DW110" s="826"/>
      <c r="DX110" s="826"/>
      <c r="DY110" s="826"/>
      <c r="DZ110" s="827"/>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2" t="s">
        <v>122</v>
      </c>
      <c r="AB111" s="913"/>
      <c r="AC111" s="913"/>
      <c r="AD111" s="913"/>
      <c r="AE111" s="914"/>
      <c r="AF111" s="915" t="s">
        <v>122</v>
      </c>
      <c r="AG111" s="913"/>
      <c r="AH111" s="913"/>
      <c r="AI111" s="913"/>
      <c r="AJ111" s="914"/>
      <c r="AK111" s="915" t="s">
        <v>122</v>
      </c>
      <c r="AL111" s="913"/>
      <c r="AM111" s="913"/>
      <c r="AN111" s="913"/>
      <c r="AO111" s="914"/>
      <c r="AP111" s="916" t="s">
        <v>122</v>
      </c>
      <c r="AQ111" s="917"/>
      <c r="AR111" s="917"/>
      <c r="AS111" s="917"/>
      <c r="AT111" s="918"/>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17138</v>
      </c>
      <c r="BR111" s="817"/>
      <c r="BS111" s="817"/>
      <c r="BT111" s="817"/>
      <c r="BU111" s="817"/>
      <c r="BV111" s="817">
        <v>25683</v>
      </c>
      <c r="BW111" s="817"/>
      <c r="BX111" s="817"/>
      <c r="BY111" s="817"/>
      <c r="BZ111" s="817"/>
      <c r="CA111" s="817">
        <v>23780</v>
      </c>
      <c r="CB111" s="817"/>
      <c r="CC111" s="817"/>
      <c r="CD111" s="817"/>
      <c r="CE111" s="817"/>
      <c r="CF111" s="872">
        <v>0.8</v>
      </c>
      <c r="CG111" s="873"/>
      <c r="CH111" s="873"/>
      <c r="CI111" s="873"/>
      <c r="CJ111" s="873"/>
      <c r="CK111" s="927"/>
      <c r="CL111" s="885"/>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9" t="s">
        <v>420</v>
      </c>
      <c r="B112" s="920"/>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1" t="s">
        <v>122</v>
      </c>
      <c r="AQ112" s="822"/>
      <c r="AR112" s="822"/>
      <c r="AS112" s="822"/>
      <c r="AT112" s="823"/>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239375</v>
      </c>
      <c r="BR112" s="817"/>
      <c r="BS112" s="817"/>
      <c r="BT112" s="817"/>
      <c r="BU112" s="817"/>
      <c r="BV112" s="817">
        <v>203650</v>
      </c>
      <c r="BW112" s="817"/>
      <c r="BX112" s="817"/>
      <c r="BY112" s="817"/>
      <c r="BZ112" s="817"/>
      <c r="CA112" s="817">
        <v>156227</v>
      </c>
      <c r="CB112" s="817"/>
      <c r="CC112" s="817"/>
      <c r="CD112" s="817"/>
      <c r="CE112" s="817"/>
      <c r="CF112" s="872">
        <v>5.0999999999999996</v>
      </c>
      <c r="CG112" s="873"/>
      <c r="CH112" s="873"/>
      <c r="CI112" s="873"/>
      <c r="CJ112" s="873"/>
      <c r="CK112" s="927"/>
      <c r="CL112" s="885"/>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21"/>
      <c r="B113" s="922"/>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2">
        <v>51365</v>
      </c>
      <c r="AB113" s="913"/>
      <c r="AC113" s="913"/>
      <c r="AD113" s="913"/>
      <c r="AE113" s="914"/>
      <c r="AF113" s="915">
        <v>46253</v>
      </c>
      <c r="AG113" s="913"/>
      <c r="AH113" s="913"/>
      <c r="AI113" s="913"/>
      <c r="AJ113" s="914"/>
      <c r="AK113" s="915">
        <v>27342</v>
      </c>
      <c r="AL113" s="913"/>
      <c r="AM113" s="913"/>
      <c r="AN113" s="913"/>
      <c r="AO113" s="914"/>
      <c r="AP113" s="916">
        <v>0.9</v>
      </c>
      <c r="AQ113" s="917"/>
      <c r="AR113" s="917"/>
      <c r="AS113" s="917"/>
      <c r="AT113" s="918"/>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-7565</v>
      </c>
      <c r="BR113" s="817"/>
      <c r="BS113" s="817"/>
      <c r="BT113" s="817"/>
      <c r="BU113" s="817"/>
      <c r="BV113" s="817">
        <v>-16555</v>
      </c>
      <c r="BW113" s="817"/>
      <c r="BX113" s="817"/>
      <c r="BY113" s="817"/>
      <c r="BZ113" s="817"/>
      <c r="CA113" s="817">
        <v>-16453</v>
      </c>
      <c r="CB113" s="817"/>
      <c r="CC113" s="817"/>
      <c r="CD113" s="817"/>
      <c r="CE113" s="817"/>
      <c r="CF113" s="872">
        <v>-0.5</v>
      </c>
      <c r="CG113" s="873"/>
      <c r="CH113" s="873"/>
      <c r="CI113" s="873"/>
      <c r="CJ113" s="873"/>
      <c r="CK113" s="927"/>
      <c r="CL113" s="885"/>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1" t="s">
        <v>122</v>
      </c>
      <c r="DW113" s="822"/>
      <c r="DX113" s="822"/>
      <c r="DY113" s="822"/>
      <c r="DZ113" s="823"/>
    </row>
    <row r="114" spans="1:130" s="218" customFormat="1" ht="26.25" customHeight="1" x14ac:dyDescent="0.15">
      <c r="A114" s="921"/>
      <c r="B114" s="922"/>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11122</v>
      </c>
      <c r="AB114" s="780"/>
      <c r="AC114" s="780"/>
      <c r="AD114" s="780"/>
      <c r="AE114" s="781"/>
      <c r="AF114" s="782">
        <v>10079</v>
      </c>
      <c r="AG114" s="780"/>
      <c r="AH114" s="780"/>
      <c r="AI114" s="780"/>
      <c r="AJ114" s="781"/>
      <c r="AK114" s="782">
        <v>7874</v>
      </c>
      <c r="AL114" s="780"/>
      <c r="AM114" s="780"/>
      <c r="AN114" s="780"/>
      <c r="AO114" s="781"/>
      <c r="AP114" s="821">
        <v>0.3</v>
      </c>
      <c r="AQ114" s="822"/>
      <c r="AR114" s="822"/>
      <c r="AS114" s="822"/>
      <c r="AT114" s="823"/>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84162</v>
      </c>
      <c r="BR114" s="817"/>
      <c r="BS114" s="817"/>
      <c r="BT114" s="817"/>
      <c r="BU114" s="817"/>
      <c r="BV114" s="817">
        <v>103404</v>
      </c>
      <c r="BW114" s="817"/>
      <c r="BX114" s="817"/>
      <c r="BY114" s="817"/>
      <c r="BZ114" s="817"/>
      <c r="CA114" s="817">
        <v>127078</v>
      </c>
      <c r="CB114" s="817"/>
      <c r="CC114" s="817"/>
      <c r="CD114" s="817"/>
      <c r="CE114" s="817"/>
      <c r="CF114" s="872">
        <v>4.0999999999999996</v>
      </c>
      <c r="CG114" s="873"/>
      <c r="CH114" s="873"/>
      <c r="CI114" s="873"/>
      <c r="CJ114" s="873"/>
      <c r="CK114" s="927"/>
      <c r="CL114" s="885"/>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1" t="s">
        <v>122</v>
      </c>
      <c r="DW114" s="822"/>
      <c r="DX114" s="822"/>
      <c r="DY114" s="822"/>
      <c r="DZ114" s="823"/>
    </row>
    <row r="115" spans="1:130" s="218" customFormat="1" ht="26.25" customHeight="1" x14ac:dyDescent="0.15">
      <c r="A115" s="921"/>
      <c r="B115" s="922"/>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2">
        <v>1754</v>
      </c>
      <c r="AB115" s="913"/>
      <c r="AC115" s="913"/>
      <c r="AD115" s="913"/>
      <c r="AE115" s="914"/>
      <c r="AF115" s="915">
        <v>1766</v>
      </c>
      <c r="AG115" s="913"/>
      <c r="AH115" s="913"/>
      <c r="AI115" s="913"/>
      <c r="AJ115" s="914"/>
      <c r="AK115" s="915">
        <v>1816</v>
      </c>
      <c r="AL115" s="913"/>
      <c r="AM115" s="913"/>
      <c r="AN115" s="913"/>
      <c r="AO115" s="914"/>
      <c r="AP115" s="916">
        <v>0.1</v>
      </c>
      <c r="AQ115" s="917"/>
      <c r="AR115" s="917"/>
      <c r="AS115" s="917"/>
      <c r="AT115" s="918"/>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2" t="s">
        <v>122</v>
      </c>
      <c r="CG115" s="873"/>
      <c r="CH115" s="873"/>
      <c r="CI115" s="873"/>
      <c r="CJ115" s="873"/>
      <c r="CK115" s="927"/>
      <c r="CL115" s="885"/>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1" t="s">
        <v>122</v>
      </c>
      <c r="DW115" s="822"/>
      <c r="DX115" s="822"/>
      <c r="DY115" s="822"/>
      <c r="DZ115" s="823"/>
    </row>
    <row r="116" spans="1:130" s="218" customFormat="1" ht="26.25" customHeight="1" x14ac:dyDescent="0.15">
      <c r="A116" s="923"/>
      <c r="B116" s="924"/>
      <c r="C116" s="819" t="s">
        <v>433</v>
      </c>
      <c r="D116" s="819"/>
      <c r="E116" s="819"/>
      <c r="F116" s="819"/>
      <c r="G116" s="819"/>
      <c r="H116" s="819"/>
      <c r="I116" s="819"/>
      <c r="J116" s="819"/>
      <c r="K116" s="819"/>
      <c r="L116" s="819"/>
      <c r="M116" s="819"/>
      <c r="N116" s="819"/>
      <c r="O116" s="819"/>
      <c r="P116" s="819"/>
      <c r="Q116" s="819"/>
      <c r="R116" s="819"/>
      <c r="S116" s="819"/>
      <c r="T116" s="819"/>
      <c r="U116" s="819"/>
      <c r="V116" s="819"/>
      <c r="W116" s="819"/>
      <c r="X116" s="819"/>
      <c r="Y116" s="819"/>
      <c r="Z116" s="820"/>
      <c r="AA116" s="779" t="s">
        <v>122</v>
      </c>
      <c r="AB116" s="780"/>
      <c r="AC116" s="780"/>
      <c r="AD116" s="780"/>
      <c r="AE116" s="781"/>
      <c r="AF116" s="782" t="s">
        <v>122</v>
      </c>
      <c r="AG116" s="780"/>
      <c r="AH116" s="780"/>
      <c r="AI116" s="780"/>
      <c r="AJ116" s="781"/>
      <c r="AK116" s="782">
        <v>29</v>
      </c>
      <c r="AL116" s="780"/>
      <c r="AM116" s="780"/>
      <c r="AN116" s="780"/>
      <c r="AO116" s="781"/>
      <c r="AP116" s="821">
        <v>0</v>
      </c>
      <c r="AQ116" s="822"/>
      <c r="AR116" s="822"/>
      <c r="AS116" s="822"/>
      <c r="AT116" s="823"/>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2" t="s">
        <v>122</v>
      </c>
      <c r="CG116" s="873"/>
      <c r="CH116" s="873"/>
      <c r="CI116" s="873"/>
      <c r="CJ116" s="873"/>
      <c r="CK116" s="927"/>
      <c r="CL116" s="885"/>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1" t="s">
        <v>122</v>
      </c>
      <c r="DW116" s="822"/>
      <c r="DX116" s="822"/>
      <c r="DY116" s="822"/>
      <c r="DZ116" s="823"/>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54" t="s">
        <v>436</v>
      </c>
      <c r="Z117" s="897"/>
      <c r="AA117" s="902">
        <v>523564</v>
      </c>
      <c r="AB117" s="903"/>
      <c r="AC117" s="903"/>
      <c r="AD117" s="903"/>
      <c r="AE117" s="904"/>
      <c r="AF117" s="905">
        <v>480330</v>
      </c>
      <c r="AG117" s="903"/>
      <c r="AH117" s="903"/>
      <c r="AI117" s="903"/>
      <c r="AJ117" s="904"/>
      <c r="AK117" s="905">
        <v>432091</v>
      </c>
      <c r="AL117" s="903"/>
      <c r="AM117" s="903"/>
      <c r="AN117" s="903"/>
      <c r="AO117" s="904"/>
      <c r="AP117" s="906"/>
      <c r="AQ117" s="907"/>
      <c r="AR117" s="907"/>
      <c r="AS117" s="907"/>
      <c r="AT117" s="908"/>
      <c r="AU117" s="932"/>
      <c r="AV117" s="933"/>
      <c r="AW117" s="933"/>
      <c r="AX117" s="933"/>
      <c r="AY117" s="933"/>
      <c r="AZ117" s="860" t="s">
        <v>437</v>
      </c>
      <c r="BA117" s="861"/>
      <c r="BB117" s="861"/>
      <c r="BC117" s="861"/>
      <c r="BD117" s="861"/>
      <c r="BE117" s="861"/>
      <c r="BF117" s="861"/>
      <c r="BG117" s="861"/>
      <c r="BH117" s="861"/>
      <c r="BI117" s="861"/>
      <c r="BJ117" s="861"/>
      <c r="BK117" s="861"/>
      <c r="BL117" s="861"/>
      <c r="BM117" s="861"/>
      <c r="BN117" s="861"/>
      <c r="BO117" s="861"/>
      <c r="BP117" s="862"/>
      <c r="BQ117" s="816" t="s">
        <v>122</v>
      </c>
      <c r="BR117" s="817"/>
      <c r="BS117" s="817"/>
      <c r="BT117" s="817"/>
      <c r="BU117" s="817"/>
      <c r="BV117" s="817" t="s">
        <v>122</v>
      </c>
      <c r="BW117" s="817"/>
      <c r="BX117" s="817"/>
      <c r="BY117" s="817"/>
      <c r="BZ117" s="817"/>
      <c r="CA117" s="817" t="s">
        <v>122</v>
      </c>
      <c r="CB117" s="817"/>
      <c r="CC117" s="817"/>
      <c r="CD117" s="817"/>
      <c r="CE117" s="817"/>
      <c r="CF117" s="872" t="s">
        <v>122</v>
      </c>
      <c r="CG117" s="873"/>
      <c r="CH117" s="873"/>
      <c r="CI117" s="873"/>
      <c r="CJ117" s="873"/>
      <c r="CK117" s="927"/>
      <c r="CL117" s="885"/>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1" t="s">
        <v>122</v>
      </c>
      <c r="DW117" s="822"/>
      <c r="DX117" s="822"/>
      <c r="DY117" s="822"/>
      <c r="DZ117" s="823"/>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18" t="s">
        <v>439</v>
      </c>
      <c r="BA118" s="819"/>
      <c r="BB118" s="819"/>
      <c r="BC118" s="819"/>
      <c r="BD118" s="819"/>
      <c r="BE118" s="819"/>
      <c r="BF118" s="819"/>
      <c r="BG118" s="819"/>
      <c r="BH118" s="819"/>
      <c r="BI118" s="819"/>
      <c r="BJ118" s="819"/>
      <c r="BK118" s="819"/>
      <c r="BL118" s="819"/>
      <c r="BM118" s="819"/>
      <c r="BN118" s="819"/>
      <c r="BO118" s="819"/>
      <c r="BP118" s="820"/>
      <c r="BQ118" s="856" t="s">
        <v>122</v>
      </c>
      <c r="BR118" s="857"/>
      <c r="BS118" s="857"/>
      <c r="BT118" s="857"/>
      <c r="BU118" s="857"/>
      <c r="BV118" s="857" t="s">
        <v>122</v>
      </c>
      <c r="BW118" s="857"/>
      <c r="BX118" s="857"/>
      <c r="BY118" s="857"/>
      <c r="BZ118" s="857"/>
      <c r="CA118" s="857" t="s">
        <v>122</v>
      </c>
      <c r="CB118" s="857"/>
      <c r="CC118" s="857"/>
      <c r="CD118" s="857"/>
      <c r="CE118" s="857"/>
      <c r="CF118" s="872" t="s">
        <v>122</v>
      </c>
      <c r="CG118" s="873"/>
      <c r="CH118" s="873"/>
      <c r="CI118" s="873"/>
      <c r="CJ118" s="873"/>
      <c r="CK118" s="927"/>
      <c r="CL118" s="885"/>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1" t="s">
        <v>122</v>
      </c>
      <c r="DW118" s="822"/>
      <c r="DX118" s="822"/>
      <c r="DY118" s="822"/>
      <c r="DZ118" s="823"/>
    </row>
    <row r="119" spans="1:130" s="218" customFormat="1" ht="26.25" customHeight="1" x14ac:dyDescent="0.15">
      <c r="A119" s="882" t="s">
        <v>415</v>
      </c>
      <c r="B119" s="883"/>
      <c r="C119" s="84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54" t="s">
        <v>441</v>
      </c>
      <c r="BP119" s="855"/>
      <c r="BQ119" s="856">
        <v>4185166</v>
      </c>
      <c r="BR119" s="857"/>
      <c r="BS119" s="857"/>
      <c r="BT119" s="857"/>
      <c r="BU119" s="857"/>
      <c r="BV119" s="857">
        <v>3858822</v>
      </c>
      <c r="BW119" s="857"/>
      <c r="BX119" s="857"/>
      <c r="BY119" s="857"/>
      <c r="BZ119" s="857"/>
      <c r="CA119" s="857">
        <v>3557535</v>
      </c>
      <c r="CB119" s="857"/>
      <c r="CC119" s="857"/>
      <c r="CD119" s="857"/>
      <c r="CE119" s="857"/>
      <c r="CF119" s="748"/>
      <c r="CG119" s="749"/>
      <c r="CH119" s="749"/>
      <c r="CI119" s="749"/>
      <c r="CJ119" s="853"/>
      <c r="CK119" s="928"/>
      <c r="CL119" s="887"/>
      <c r="CM119" s="818" t="s">
        <v>442</v>
      </c>
      <c r="CN119" s="819"/>
      <c r="CO119" s="819"/>
      <c r="CP119" s="819"/>
      <c r="CQ119" s="819"/>
      <c r="CR119" s="819"/>
      <c r="CS119" s="819"/>
      <c r="CT119" s="819"/>
      <c r="CU119" s="819"/>
      <c r="CV119" s="819"/>
      <c r="CW119" s="819"/>
      <c r="CX119" s="819"/>
      <c r="CY119" s="819"/>
      <c r="CZ119" s="819"/>
      <c r="DA119" s="819"/>
      <c r="DB119" s="819"/>
      <c r="DC119" s="819"/>
      <c r="DD119" s="819"/>
      <c r="DE119" s="819"/>
      <c r="DF119" s="820"/>
      <c r="DG119" s="763">
        <v>17138</v>
      </c>
      <c r="DH119" s="764"/>
      <c r="DI119" s="764"/>
      <c r="DJ119" s="764"/>
      <c r="DK119" s="765"/>
      <c r="DL119" s="766">
        <v>25683</v>
      </c>
      <c r="DM119" s="764"/>
      <c r="DN119" s="764"/>
      <c r="DO119" s="764"/>
      <c r="DP119" s="765"/>
      <c r="DQ119" s="766">
        <v>23780</v>
      </c>
      <c r="DR119" s="764"/>
      <c r="DS119" s="764"/>
      <c r="DT119" s="764"/>
      <c r="DU119" s="765"/>
      <c r="DV119" s="828">
        <v>0.8</v>
      </c>
      <c r="DW119" s="829"/>
      <c r="DX119" s="829"/>
      <c r="DY119" s="829"/>
      <c r="DZ119" s="830"/>
    </row>
    <row r="120" spans="1:130" s="218" customFormat="1" ht="26.25" customHeight="1" x14ac:dyDescent="0.15">
      <c r="A120" s="884"/>
      <c r="B120" s="885"/>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1" t="s">
        <v>122</v>
      </c>
      <c r="AQ120" s="822"/>
      <c r="AR120" s="822"/>
      <c r="AS120" s="822"/>
      <c r="AT120" s="823"/>
      <c r="AU120" s="874" t="s">
        <v>443</v>
      </c>
      <c r="AV120" s="875"/>
      <c r="AW120" s="875"/>
      <c r="AX120" s="875"/>
      <c r="AY120" s="876"/>
      <c r="AZ120" s="840" t="s">
        <v>444</v>
      </c>
      <c r="BA120" s="808"/>
      <c r="BB120" s="808"/>
      <c r="BC120" s="808"/>
      <c r="BD120" s="808"/>
      <c r="BE120" s="808"/>
      <c r="BF120" s="808"/>
      <c r="BG120" s="808"/>
      <c r="BH120" s="808"/>
      <c r="BI120" s="808"/>
      <c r="BJ120" s="808"/>
      <c r="BK120" s="808"/>
      <c r="BL120" s="808"/>
      <c r="BM120" s="808"/>
      <c r="BN120" s="808"/>
      <c r="BO120" s="808"/>
      <c r="BP120" s="809"/>
      <c r="BQ120" s="841">
        <v>2553377</v>
      </c>
      <c r="BR120" s="825"/>
      <c r="BS120" s="825"/>
      <c r="BT120" s="825"/>
      <c r="BU120" s="825"/>
      <c r="BV120" s="825">
        <v>2775871</v>
      </c>
      <c r="BW120" s="825"/>
      <c r="BX120" s="825"/>
      <c r="BY120" s="825"/>
      <c r="BZ120" s="825"/>
      <c r="CA120" s="825">
        <v>2561435</v>
      </c>
      <c r="CB120" s="825"/>
      <c r="CC120" s="825"/>
      <c r="CD120" s="825"/>
      <c r="CE120" s="825"/>
      <c r="CF120" s="863">
        <v>83.4</v>
      </c>
      <c r="CG120" s="864"/>
      <c r="CH120" s="864"/>
      <c r="CI120" s="864"/>
      <c r="CJ120" s="864"/>
      <c r="CK120" s="865" t="s">
        <v>445</v>
      </c>
      <c r="CL120" s="832"/>
      <c r="CM120" s="832"/>
      <c r="CN120" s="832"/>
      <c r="CO120" s="833"/>
      <c r="CP120" s="869" t="s">
        <v>394</v>
      </c>
      <c r="CQ120" s="870"/>
      <c r="CR120" s="870"/>
      <c r="CS120" s="870"/>
      <c r="CT120" s="870"/>
      <c r="CU120" s="870"/>
      <c r="CV120" s="870"/>
      <c r="CW120" s="870"/>
      <c r="CX120" s="870"/>
      <c r="CY120" s="870"/>
      <c r="CZ120" s="870"/>
      <c r="DA120" s="870"/>
      <c r="DB120" s="870"/>
      <c r="DC120" s="870"/>
      <c r="DD120" s="870"/>
      <c r="DE120" s="870"/>
      <c r="DF120" s="871"/>
      <c r="DG120" s="841" t="s">
        <v>122</v>
      </c>
      <c r="DH120" s="825"/>
      <c r="DI120" s="825"/>
      <c r="DJ120" s="825"/>
      <c r="DK120" s="825"/>
      <c r="DL120" s="825" t="s">
        <v>122</v>
      </c>
      <c r="DM120" s="825"/>
      <c r="DN120" s="825"/>
      <c r="DO120" s="825"/>
      <c r="DP120" s="825"/>
      <c r="DQ120" s="825">
        <v>156227</v>
      </c>
      <c r="DR120" s="825"/>
      <c r="DS120" s="825"/>
      <c r="DT120" s="825"/>
      <c r="DU120" s="825"/>
      <c r="DV120" s="826">
        <v>5.0999999999999996</v>
      </c>
      <c r="DW120" s="826"/>
      <c r="DX120" s="826"/>
      <c r="DY120" s="826"/>
      <c r="DZ120" s="827"/>
    </row>
    <row r="121" spans="1:130" s="218" customFormat="1" ht="26.25" customHeight="1" x14ac:dyDescent="0.15">
      <c r="A121" s="884"/>
      <c r="B121" s="885"/>
      <c r="C121" s="860" t="s">
        <v>446</v>
      </c>
      <c r="D121" s="861"/>
      <c r="E121" s="861"/>
      <c r="F121" s="861"/>
      <c r="G121" s="861"/>
      <c r="H121" s="861"/>
      <c r="I121" s="861"/>
      <c r="J121" s="861"/>
      <c r="K121" s="861"/>
      <c r="L121" s="861"/>
      <c r="M121" s="861"/>
      <c r="N121" s="861"/>
      <c r="O121" s="861"/>
      <c r="P121" s="861"/>
      <c r="Q121" s="861"/>
      <c r="R121" s="861"/>
      <c r="S121" s="861"/>
      <c r="T121" s="861"/>
      <c r="U121" s="861"/>
      <c r="V121" s="861"/>
      <c r="W121" s="861"/>
      <c r="X121" s="861"/>
      <c r="Y121" s="861"/>
      <c r="Z121" s="862"/>
      <c r="AA121" s="779" t="s">
        <v>122</v>
      </c>
      <c r="AB121" s="780"/>
      <c r="AC121" s="780"/>
      <c r="AD121" s="780"/>
      <c r="AE121" s="781"/>
      <c r="AF121" s="782" t="s">
        <v>122</v>
      </c>
      <c r="AG121" s="780"/>
      <c r="AH121" s="780"/>
      <c r="AI121" s="780"/>
      <c r="AJ121" s="781"/>
      <c r="AK121" s="782" t="s">
        <v>122</v>
      </c>
      <c r="AL121" s="780"/>
      <c r="AM121" s="780"/>
      <c r="AN121" s="780"/>
      <c r="AO121" s="781"/>
      <c r="AP121" s="821" t="s">
        <v>122</v>
      </c>
      <c r="AQ121" s="822"/>
      <c r="AR121" s="822"/>
      <c r="AS121" s="822"/>
      <c r="AT121" s="823"/>
      <c r="AU121" s="877"/>
      <c r="AV121" s="878"/>
      <c r="AW121" s="878"/>
      <c r="AX121" s="878"/>
      <c r="AY121" s="879"/>
      <c r="AZ121" s="815" t="s">
        <v>447</v>
      </c>
      <c r="BA121" s="752"/>
      <c r="BB121" s="752"/>
      <c r="BC121" s="752"/>
      <c r="BD121" s="752"/>
      <c r="BE121" s="752"/>
      <c r="BF121" s="752"/>
      <c r="BG121" s="752"/>
      <c r="BH121" s="752"/>
      <c r="BI121" s="752"/>
      <c r="BJ121" s="752"/>
      <c r="BK121" s="752"/>
      <c r="BL121" s="752"/>
      <c r="BM121" s="752"/>
      <c r="BN121" s="752"/>
      <c r="BO121" s="752"/>
      <c r="BP121" s="753"/>
      <c r="BQ121" s="816">
        <v>121236</v>
      </c>
      <c r="BR121" s="817"/>
      <c r="BS121" s="817"/>
      <c r="BT121" s="817"/>
      <c r="BU121" s="817"/>
      <c r="BV121" s="817">
        <v>192556</v>
      </c>
      <c r="BW121" s="817"/>
      <c r="BX121" s="817"/>
      <c r="BY121" s="817"/>
      <c r="BZ121" s="817"/>
      <c r="CA121" s="817">
        <v>206382</v>
      </c>
      <c r="CB121" s="817"/>
      <c r="CC121" s="817"/>
      <c r="CD121" s="817"/>
      <c r="CE121" s="817"/>
      <c r="CF121" s="872">
        <v>6.7</v>
      </c>
      <c r="CG121" s="873"/>
      <c r="CH121" s="873"/>
      <c r="CI121" s="873"/>
      <c r="CJ121" s="873"/>
      <c r="CK121" s="866"/>
      <c r="CL121" s="835"/>
      <c r="CM121" s="835"/>
      <c r="CN121" s="835"/>
      <c r="CO121" s="836"/>
      <c r="CP121" s="844" t="s">
        <v>390</v>
      </c>
      <c r="CQ121" s="845"/>
      <c r="CR121" s="845"/>
      <c r="CS121" s="845"/>
      <c r="CT121" s="845"/>
      <c r="CU121" s="845"/>
      <c r="CV121" s="845"/>
      <c r="CW121" s="845"/>
      <c r="CX121" s="845"/>
      <c r="CY121" s="845"/>
      <c r="CZ121" s="845"/>
      <c r="DA121" s="845"/>
      <c r="DB121" s="845"/>
      <c r="DC121" s="845"/>
      <c r="DD121" s="845"/>
      <c r="DE121" s="845"/>
      <c r="DF121" s="846"/>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15">
      <c r="A122" s="884"/>
      <c r="B122" s="885"/>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1" t="s">
        <v>122</v>
      </c>
      <c r="AQ122" s="822"/>
      <c r="AR122" s="822"/>
      <c r="AS122" s="822"/>
      <c r="AT122" s="823"/>
      <c r="AU122" s="877"/>
      <c r="AV122" s="878"/>
      <c r="AW122" s="878"/>
      <c r="AX122" s="878"/>
      <c r="AY122" s="879"/>
      <c r="AZ122" s="818" t="s">
        <v>448</v>
      </c>
      <c r="BA122" s="819"/>
      <c r="BB122" s="819"/>
      <c r="BC122" s="819"/>
      <c r="BD122" s="819"/>
      <c r="BE122" s="819"/>
      <c r="BF122" s="819"/>
      <c r="BG122" s="819"/>
      <c r="BH122" s="819"/>
      <c r="BI122" s="819"/>
      <c r="BJ122" s="819"/>
      <c r="BK122" s="819"/>
      <c r="BL122" s="819"/>
      <c r="BM122" s="819"/>
      <c r="BN122" s="819"/>
      <c r="BO122" s="819"/>
      <c r="BP122" s="820"/>
      <c r="BQ122" s="856">
        <v>2606337</v>
      </c>
      <c r="BR122" s="857"/>
      <c r="BS122" s="857"/>
      <c r="BT122" s="857"/>
      <c r="BU122" s="857"/>
      <c r="BV122" s="857">
        <v>2395805</v>
      </c>
      <c r="BW122" s="857"/>
      <c r="BX122" s="857"/>
      <c r="BY122" s="857"/>
      <c r="BZ122" s="857"/>
      <c r="CA122" s="857">
        <v>2673247</v>
      </c>
      <c r="CB122" s="857"/>
      <c r="CC122" s="857"/>
      <c r="CD122" s="857"/>
      <c r="CE122" s="857"/>
      <c r="CF122" s="858">
        <v>87.1</v>
      </c>
      <c r="CG122" s="859"/>
      <c r="CH122" s="859"/>
      <c r="CI122" s="859"/>
      <c r="CJ122" s="859"/>
      <c r="CK122" s="866"/>
      <c r="CL122" s="835"/>
      <c r="CM122" s="835"/>
      <c r="CN122" s="835"/>
      <c r="CO122" s="836"/>
      <c r="CP122" s="844" t="s">
        <v>391</v>
      </c>
      <c r="CQ122" s="845"/>
      <c r="CR122" s="845"/>
      <c r="CS122" s="845"/>
      <c r="CT122" s="845"/>
      <c r="CU122" s="845"/>
      <c r="CV122" s="845"/>
      <c r="CW122" s="845"/>
      <c r="CX122" s="845"/>
      <c r="CY122" s="845"/>
      <c r="CZ122" s="845"/>
      <c r="DA122" s="845"/>
      <c r="DB122" s="845"/>
      <c r="DC122" s="845"/>
      <c r="DD122" s="845"/>
      <c r="DE122" s="845"/>
      <c r="DF122" s="846"/>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84"/>
      <c r="B123" s="885"/>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1" t="s">
        <v>122</v>
      </c>
      <c r="AQ123" s="822"/>
      <c r="AR123" s="822"/>
      <c r="AS123" s="822"/>
      <c r="AT123" s="823"/>
      <c r="AU123" s="880"/>
      <c r="AV123" s="881"/>
      <c r="AW123" s="881"/>
      <c r="AX123" s="881"/>
      <c r="AY123" s="881"/>
      <c r="AZ123" s="239" t="s">
        <v>177</v>
      </c>
      <c r="BA123" s="239"/>
      <c r="BB123" s="239"/>
      <c r="BC123" s="239"/>
      <c r="BD123" s="239"/>
      <c r="BE123" s="239"/>
      <c r="BF123" s="239"/>
      <c r="BG123" s="239"/>
      <c r="BH123" s="239"/>
      <c r="BI123" s="239"/>
      <c r="BJ123" s="239"/>
      <c r="BK123" s="239"/>
      <c r="BL123" s="239"/>
      <c r="BM123" s="239"/>
      <c r="BN123" s="239"/>
      <c r="BO123" s="854" t="s">
        <v>449</v>
      </c>
      <c r="BP123" s="855"/>
      <c r="BQ123" s="851">
        <v>5280950</v>
      </c>
      <c r="BR123" s="852"/>
      <c r="BS123" s="852"/>
      <c r="BT123" s="852"/>
      <c r="BU123" s="852"/>
      <c r="BV123" s="852">
        <v>5364232</v>
      </c>
      <c r="BW123" s="852"/>
      <c r="BX123" s="852"/>
      <c r="BY123" s="852"/>
      <c r="BZ123" s="852"/>
      <c r="CA123" s="852">
        <v>5441064</v>
      </c>
      <c r="CB123" s="852"/>
      <c r="CC123" s="852"/>
      <c r="CD123" s="852"/>
      <c r="CE123" s="852"/>
      <c r="CF123" s="748"/>
      <c r="CG123" s="749"/>
      <c r="CH123" s="749"/>
      <c r="CI123" s="749"/>
      <c r="CJ123" s="853"/>
      <c r="CK123" s="866"/>
      <c r="CL123" s="835"/>
      <c r="CM123" s="835"/>
      <c r="CN123" s="835"/>
      <c r="CO123" s="836"/>
      <c r="CP123" s="844" t="s">
        <v>389</v>
      </c>
      <c r="CQ123" s="845"/>
      <c r="CR123" s="845"/>
      <c r="CS123" s="845"/>
      <c r="CT123" s="845"/>
      <c r="CU123" s="845"/>
      <c r="CV123" s="845"/>
      <c r="CW123" s="845"/>
      <c r="CX123" s="845"/>
      <c r="CY123" s="845"/>
      <c r="CZ123" s="845"/>
      <c r="DA123" s="845"/>
      <c r="DB123" s="845"/>
      <c r="DC123" s="845"/>
      <c r="DD123" s="845"/>
      <c r="DE123" s="845"/>
      <c r="DF123" s="846"/>
      <c r="DG123" s="779" t="s">
        <v>122</v>
      </c>
      <c r="DH123" s="780"/>
      <c r="DI123" s="780"/>
      <c r="DJ123" s="780"/>
      <c r="DK123" s="781"/>
      <c r="DL123" s="782" t="s">
        <v>122</v>
      </c>
      <c r="DM123" s="780"/>
      <c r="DN123" s="780"/>
      <c r="DO123" s="780"/>
      <c r="DP123" s="781"/>
      <c r="DQ123" s="782" t="s">
        <v>122</v>
      </c>
      <c r="DR123" s="780"/>
      <c r="DS123" s="780"/>
      <c r="DT123" s="780"/>
      <c r="DU123" s="781"/>
      <c r="DV123" s="821" t="s">
        <v>122</v>
      </c>
      <c r="DW123" s="822"/>
      <c r="DX123" s="822"/>
      <c r="DY123" s="822"/>
      <c r="DZ123" s="823"/>
    </row>
    <row r="124" spans="1:130" s="218" customFormat="1" ht="26.25" customHeight="1" thickBot="1" x14ac:dyDescent="0.2">
      <c r="A124" s="884"/>
      <c r="B124" s="885"/>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1" t="s">
        <v>122</v>
      </c>
      <c r="AQ124" s="822"/>
      <c r="AR124" s="822"/>
      <c r="AS124" s="822"/>
      <c r="AT124" s="823"/>
      <c r="AU124" s="847" t="s">
        <v>450</v>
      </c>
      <c r="AV124" s="848"/>
      <c r="AW124" s="848"/>
      <c r="AX124" s="848"/>
      <c r="AY124" s="848"/>
      <c r="AZ124" s="848"/>
      <c r="BA124" s="848"/>
      <c r="BB124" s="848"/>
      <c r="BC124" s="848"/>
      <c r="BD124" s="848"/>
      <c r="BE124" s="848"/>
      <c r="BF124" s="848"/>
      <c r="BG124" s="848"/>
      <c r="BH124" s="848"/>
      <c r="BI124" s="848"/>
      <c r="BJ124" s="848"/>
      <c r="BK124" s="848"/>
      <c r="BL124" s="848"/>
      <c r="BM124" s="848"/>
      <c r="BN124" s="848"/>
      <c r="BO124" s="848"/>
      <c r="BP124" s="849"/>
      <c r="BQ124" s="850" t="s">
        <v>122</v>
      </c>
      <c r="BR124" s="842"/>
      <c r="BS124" s="842"/>
      <c r="BT124" s="842"/>
      <c r="BU124" s="842"/>
      <c r="BV124" s="842" t="s">
        <v>122</v>
      </c>
      <c r="BW124" s="842"/>
      <c r="BX124" s="842"/>
      <c r="BY124" s="842"/>
      <c r="BZ124" s="842"/>
      <c r="CA124" s="842" t="s">
        <v>122</v>
      </c>
      <c r="CB124" s="842"/>
      <c r="CC124" s="842"/>
      <c r="CD124" s="842"/>
      <c r="CE124" s="842"/>
      <c r="CF124" s="726"/>
      <c r="CG124" s="727"/>
      <c r="CH124" s="727"/>
      <c r="CI124" s="727"/>
      <c r="CJ124" s="843"/>
      <c r="CK124" s="867"/>
      <c r="CL124" s="867"/>
      <c r="CM124" s="867"/>
      <c r="CN124" s="867"/>
      <c r="CO124" s="868"/>
      <c r="CP124" s="844" t="s">
        <v>451</v>
      </c>
      <c r="CQ124" s="845"/>
      <c r="CR124" s="845"/>
      <c r="CS124" s="845"/>
      <c r="CT124" s="845"/>
      <c r="CU124" s="845"/>
      <c r="CV124" s="845"/>
      <c r="CW124" s="845"/>
      <c r="CX124" s="845"/>
      <c r="CY124" s="845"/>
      <c r="CZ124" s="845"/>
      <c r="DA124" s="845"/>
      <c r="DB124" s="845"/>
      <c r="DC124" s="845"/>
      <c r="DD124" s="845"/>
      <c r="DE124" s="845"/>
      <c r="DF124" s="846"/>
      <c r="DG124" s="763">
        <v>239375</v>
      </c>
      <c r="DH124" s="764"/>
      <c r="DI124" s="764"/>
      <c r="DJ124" s="764"/>
      <c r="DK124" s="765"/>
      <c r="DL124" s="766">
        <v>203650</v>
      </c>
      <c r="DM124" s="764"/>
      <c r="DN124" s="764"/>
      <c r="DO124" s="764"/>
      <c r="DP124" s="765"/>
      <c r="DQ124" s="766" t="s">
        <v>122</v>
      </c>
      <c r="DR124" s="764"/>
      <c r="DS124" s="764"/>
      <c r="DT124" s="764"/>
      <c r="DU124" s="765"/>
      <c r="DV124" s="828" t="s">
        <v>122</v>
      </c>
      <c r="DW124" s="829"/>
      <c r="DX124" s="829"/>
      <c r="DY124" s="829"/>
      <c r="DZ124" s="830"/>
    </row>
    <row r="125" spans="1:130" s="218" customFormat="1" ht="26.25" customHeight="1" x14ac:dyDescent="0.15">
      <c r="A125" s="884"/>
      <c r="B125" s="885"/>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1" t="s">
        <v>122</v>
      </c>
      <c r="AQ125" s="822"/>
      <c r="AR125" s="822"/>
      <c r="AS125" s="822"/>
      <c r="AT125" s="823"/>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31" t="s">
        <v>452</v>
      </c>
      <c r="CL125" s="832"/>
      <c r="CM125" s="832"/>
      <c r="CN125" s="832"/>
      <c r="CO125" s="833"/>
      <c r="CP125" s="840" t="s">
        <v>453</v>
      </c>
      <c r="CQ125" s="808"/>
      <c r="CR125" s="808"/>
      <c r="CS125" s="808"/>
      <c r="CT125" s="808"/>
      <c r="CU125" s="808"/>
      <c r="CV125" s="808"/>
      <c r="CW125" s="808"/>
      <c r="CX125" s="808"/>
      <c r="CY125" s="808"/>
      <c r="CZ125" s="808"/>
      <c r="DA125" s="808"/>
      <c r="DB125" s="808"/>
      <c r="DC125" s="808"/>
      <c r="DD125" s="808"/>
      <c r="DE125" s="808"/>
      <c r="DF125" s="809"/>
      <c r="DG125" s="841" t="s">
        <v>122</v>
      </c>
      <c r="DH125" s="825"/>
      <c r="DI125" s="825"/>
      <c r="DJ125" s="825"/>
      <c r="DK125" s="825"/>
      <c r="DL125" s="825" t="s">
        <v>122</v>
      </c>
      <c r="DM125" s="825"/>
      <c r="DN125" s="825"/>
      <c r="DO125" s="825"/>
      <c r="DP125" s="825"/>
      <c r="DQ125" s="825" t="s">
        <v>122</v>
      </c>
      <c r="DR125" s="825"/>
      <c r="DS125" s="825"/>
      <c r="DT125" s="825"/>
      <c r="DU125" s="825"/>
      <c r="DV125" s="826" t="s">
        <v>122</v>
      </c>
      <c r="DW125" s="826"/>
      <c r="DX125" s="826"/>
      <c r="DY125" s="826"/>
      <c r="DZ125" s="827"/>
    </row>
    <row r="126" spans="1:130" s="218" customFormat="1" ht="26.25" customHeight="1" thickBot="1" x14ac:dyDescent="0.2">
      <c r="A126" s="884"/>
      <c r="B126" s="885"/>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1754</v>
      </c>
      <c r="AB126" s="780"/>
      <c r="AC126" s="780"/>
      <c r="AD126" s="780"/>
      <c r="AE126" s="781"/>
      <c r="AF126" s="782">
        <v>1766</v>
      </c>
      <c r="AG126" s="780"/>
      <c r="AH126" s="780"/>
      <c r="AI126" s="780"/>
      <c r="AJ126" s="781"/>
      <c r="AK126" s="782">
        <v>1816</v>
      </c>
      <c r="AL126" s="780"/>
      <c r="AM126" s="780"/>
      <c r="AN126" s="780"/>
      <c r="AO126" s="781"/>
      <c r="AP126" s="821">
        <v>0.1</v>
      </c>
      <c r="AQ126" s="822"/>
      <c r="AR126" s="822"/>
      <c r="AS126" s="822"/>
      <c r="AT126" s="823"/>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34"/>
      <c r="CL126" s="835"/>
      <c r="CM126" s="835"/>
      <c r="CN126" s="835"/>
      <c r="CO126" s="83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86"/>
      <c r="B127" s="887"/>
      <c r="C127" s="818" t="s">
        <v>455</v>
      </c>
      <c r="D127" s="819"/>
      <c r="E127" s="819"/>
      <c r="F127" s="819"/>
      <c r="G127" s="819"/>
      <c r="H127" s="819"/>
      <c r="I127" s="819"/>
      <c r="J127" s="819"/>
      <c r="K127" s="819"/>
      <c r="L127" s="819"/>
      <c r="M127" s="819"/>
      <c r="N127" s="819"/>
      <c r="O127" s="819"/>
      <c r="P127" s="819"/>
      <c r="Q127" s="819"/>
      <c r="R127" s="819"/>
      <c r="S127" s="819"/>
      <c r="T127" s="819"/>
      <c r="U127" s="819"/>
      <c r="V127" s="819"/>
      <c r="W127" s="819"/>
      <c r="X127" s="819"/>
      <c r="Y127" s="819"/>
      <c r="Z127" s="820"/>
      <c r="AA127" s="779" t="s">
        <v>122</v>
      </c>
      <c r="AB127" s="780"/>
      <c r="AC127" s="780"/>
      <c r="AD127" s="780"/>
      <c r="AE127" s="781"/>
      <c r="AF127" s="782" t="s">
        <v>122</v>
      </c>
      <c r="AG127" s="780"/>
      <c r="AH127" s="780"/>
      <c r="AI127" s="780"/>
      <c r="AJ127" s="781"/>
      <c r="AK127" s="782" t="s">
        <v>122</v>
      </c>
      <c r="AL127" s="780"/>
      <c r="AM127" s="780"/>
      <c r="AN127" s="780"/>
      <c r="AO127" s="781"/>
      <c r="AP127" s="821" t="s">
        <v>122</v>
      </c>
      <c r="AQ127" s="822"/>
      <c r="AR127" s="822"/>
      <c r="AS127" s="822"/>
      <c r="AT127" s="823"/>
      <c r="AU127" s="220"/>
      <c r="AV127" s="220"/>
      <c r="AW127" s="220"/>
      <c r="AX127" s="824"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34"/>
      <c r="CL127" s="835"/>
      <c r="CM127" s="835"/>
      <c r="CN127" s="835"/>
      <c r="CO127" s="83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12361</v>
      </c>
      <c r="AB128" s="801"/>
      <c r="AC128" s="801"/>
      <c r="AD128" s="801"/>
      <c r="AE128" s="802"/>
      <c r="AF128" s="803">
        <v>8759</v>
      </c>
      <c r="AG128" s="801"/>
      <c r="AH128" s="801"/>
      <c r="AI128" s="801"/>
      <c r="AJ128" s="802"/>
      <c r="AK128" s="803">
        <v>8823</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37"/>
      <c r="CL128" s="838"/>
      <c r="CM128" s="838"/>
      <c r="CN128" s="838"/>
      <c r="CO128" s="83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3141831</v>
      </c>
      <c r="AB129" s="780"/>
      <c r="AC129" s="780"/>
      <c r="AD129" s="780"/>
      <c r="AE129" s="781"/>
      <c r="AF129" s="782">
        <v>3191262</v>
      </c>
      <c r="AG129" s="780"/>
      <c r="AH129" s="780"/>
      <c r="AI129" s="780"/>
      <c r="AJ129" s="781"/>
      <c r="AK129" s="782">
        <v>3310491</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277760</v>
      </c>
      <c r="AB130" s="780"/>
      <c r="AC130" s="780"/>
      <c r="AD130" s="780"/>
      <c r="AE130" s="781"/>
      <c r="AF130" s="782">
        <v>263286</v>
      </c>
      <c r="AG130" s="780"/>
      <c r="AH130" s="780"/>
      <c r="AI130" s="780"/>
      <c r="AJ130" s="781"/>
      <c r="AK130" s="782">
        <v>240792</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2864071</v>
      </c>
      <c r="AB131" s="764"/>
      <c r="AC131" s="764"/>
      <c r="AD131" s="764"/>
      <c r="AE131" s="765"/>
      <c r="AF131" s="766">
        <v>2927976</v>
      </c>
      <c r="AG131" s="764"/>
      <c r="AH131" s="764"/>
      <c r="AI131" s="764"/>
      <c r="AJ131" s="765"/>
      <c r="AK131" s="766">
        <v>3069699</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8.1507406759999999</v>
      </c>
      <c r="AB132" s="745"/>
      <c r="AC132" s="745"/>
      <c r="AD132" s="745"/>
      <c r="AE132" s="746"/>
      <c r="AF132" s="747">
        <v>7.1136170520000004</v>
      </c>
      <c r="AG132" s="745"/>
      <c r="AH132" s="745"/>
      <c r="AI132" s="745"/>
      <c r="AJ132" s="746"/>
      <c r="AK132" s="747">
        <v>5.944426473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7.3</v>
      </c>
      <c r="AB133" s="724"/>
      <c r="AC133" s="724"/>
      <c r="AD133" s="724"/>
      <c r="AE133" s="725"/>
      <c r="AF133" s="723">
        <v>7.3</v>
      </c>
      <c r="AG133" s="724"/>
      <c r="AH133" s="724"/>
      <c r="AI133" s="724"/>
      <c r="AJ133" s="725"/>
      <c r="AK133" s="723">
        <v>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qlS2r3caPp7iBbzdUabQ23yzi0UlOrnqKK2uVdUMUsZzEwPxhaAH3Eg3wbcC72XO9OHnI1fTgtMs0e8gn1KmzA==" saltValue="9NGzuo33pvtvbsqOO2WaEQ=="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H64" zoomScaleNormal="85" zoomScaleSheetLayoutView="100" workbookViewId="0">
      <selection activeCell="H60" sqref="H60"/>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ynqkF/4CsGCfWSVCQox377d/SVMYVDvCDbos+VH+6doIdZGkSsS/2f+Td2kUYXkCHNMQ+0JwZ26NoCqKXdX6Gg==" saltValue="jETYRCX+SAjQ9R0CZBdS8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D22" zoomScaleNormal="100" zoomScaleSheetLayoutView="55" workbookViewId="0">
      <selection activeCell="H60" sqref="H60"/>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HSw1iXuVLYzM6g/AGVfGNsx15kzRwI2pSrnxKiZGV1fsHXUETWi90R5I/W4AeqFJoorGQatstqPnV/31mnaMg==" saltValue="8QRh1Za4sIQW8hhD9qadL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H60" sqref="H60"/>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7"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8"/>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29" t="s">
        <v>483</v>
      </c>
      <c r="AL9" s="1130"/>
      <c r="AM9" s="1130"/>
      <c r="AN9" s="1131"/>
      <c r="AO9" s="269">
        <v>1184942</v>
      </c>
      <c r="AP9" s="269">
        <v>134393</v>
      </c>
      <c r="AQ9" s="270">
        <v>154424</v>
      </c>
      <c r="AR9" s="271">
        <v>-13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29" t="s">
        <v>484</v>
      </c>
      <c r="AL10" s="1130"/>
      <c r="AM10" s="1130"/>
      <c r="AN10" s="1131"/>
      <c r="AO10" s="272">
        <v>130806</v>
      </c>
      <c r="AP10" s="272">
        <v>14836</v>
      </c>
      <c r="AQ10" s="273">
        <v>18194</v>
      </c>
      <c r="AR10" s="274">
        <v>-18.5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29" t="s">
        <v>485</v>
      </c>
      <c r="AL11" s="1130"/>
      <c r="AM11" s="1130"/>
      <c r="AN11" s="1131"/>
      <c r="AO11" s="272">
        <v>9460</v>
      </c>
      <c r="AP11" s="272">
        <v>1073</v>
      </c>
      <c r="AQ11" s="273">
        <v>1285</v>
      </c>
      <c r="AR11" s="274">
        <v>-16.5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29" t="s">
        <v>486</v>
      </c>
      <c r="AL12" s="1130"/>
      <c r="AM12" s="1130"/>
      <c r="AN12" s="1131"/>
      <c r="AO12" s="272" t="s">
        <v>487</v>
      </c>
      <c r="AP12" s="272" t="s">
        <v>487</v>
      </c>
      <c r="AQ12" s="273" t="s">
        <v>487</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29" t="s">
        <v>488</v>
      </c>
      <c r="AL13" s="1130"/>
      <c r="AM13" s="1130"/>
      <c r="AN13" s="1131"/>
      <c r="AO13" s="272">
        <v>31483</v>
      </c>
      <c r="AP13" s="272">
        <v>3571</v>
      </c>
      <c r="AQ13" s="273">
        <v>5735</v>
      </c>
      <c r="AR13" s="274">
        <v>-37.700000000000003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29" t="s">
        <v>489</v>
      </c>
      <c r="AL14" s="1130"/>
      <c r="AM14" s="1130"/>
      <c r="AN14" s="1131"/>
      <c r="AO14" s="272">
        <v>10894</v>
      </c>
      <c r="AP14" s="272">
        <v>1236</v>
      </c>
      <c r="AQ14" s="273">
        <v>2950</v>
      </c>
      <c r="AR14" s="274">
        <v>-58.1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2" t="s">
        <v>490</v>
      </c>
      <c r="AL15" s="1133"/>
      <c r="AM15" s="1133"/>
      <c r="AN15" s="1134"/>
      <c r="AO15" s="272">
        <v>-63348</v>
      </c>
      <c r="AP15" s="272">
        <v>-7185</v>
      </c>
      <c r="AQ15" s="273">
        <v>-9110</v>
      </c>
      <c r="AR15" s="274">
        <v>-21.1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2" t="s">
        <v>177</v>
      </c>
      <c r="AL16" s="1133"/>
      <c r="AM16" s="1133"/>
      <c r="AN16" s="1134"/>
      <c r="AO16" s="272">
        <v>1304237</v>
      </c>
      <c r="AP16" s="272">
        <v>147923</v>
      </c>
      <c r="AQ16" s="273">
        <v>173477</v>
      </c>
      <c r="AR16" s="274">
        <v>-14.7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5" t="s">
        <v>495</v>
      </c>
      <c r="AL21" s="1136"/>
      <c r="AM21" s="1136"/>
      <c r="AN21" s="1137"/>
      <c r="AO21" s="285">
        <v>11</v>
      </c>
      <c r="AP21" s="286">
        <v>14.28</v>
      </c>
      <c r="AQ21" s="287">
        <v>-3.28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5" t="s">
        <v>496</v>
      </c>
      <c r="AL22" s="1136"/>
      <c r="AM22" s="1136"/>
      <c r="AN22" s="1137"/>
      <c r="AO22" s="290">
        <v>98.7</v>
      </c>
      <c r="AP22" s="291">
        <v>96</v>
      </c>
      <c r="AQ22" s="292">
        <v>2.7</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38" t="s">
        <v>497</v>
      </c>
      <c r="B26" s="1138"/>
      <c r="C26" s="1138"/>
      <c r="D26" s="1138"/>
      <c r="E26" s="1138"/>
      <c r="F26" s="1138"/>
      <c r="G26" s="1138"/>
      <c r="H26" s="1138"/>
      <c r="I26" s="1138"/>
      <c r="J26" s="1138"/>
      <c r="K26" s="1138"/>
      <c r="L26" s="1138"/>
      <c r="M26" s="1138"/>
      <c r="N26" s="1138"/>
      <c r="O26" s="1138"/>
      <c r="P26" s="1138"/>
      <c r="Q26" s="1138"/>
      <c r="R26" s="1138"/>
      <c r="S26" s="1138"/>
      <c r="T26" s="1138"/>
      <c r="U26" s="1138"/>
      <c r="V26" s="1138"/>
      <c r="W26" s="1138"/>
      <c r="X26" s="1138"/>
      <c r="Y26" s="1138"/>
      <c r="Z26" s="1138"/>
      <c r="AA26" s="1138"/>
      <c r="AB26" s="1138"/>
      <c r="AC26" s="1138"/>
      <c r="AD26" s="1138"/>
      <c r="AE26" s="1138"/>
      <c r="AF26" s="1138"/>
      <c r="AG26" s="1138"/>
      <c r="AH26" s="1138"/>
      <c r="AI26" s="1138"/>
      <c r="AJ26" s="1138"/>
      <c r="AK26" s="1138"/>
      <c r="AL26" s="1138"/>
      <c r="AM26" s="1138"/>
      <c r="AN26" s="1138"/>
      <c r="AO26" s="1138"/>
      <c r="AP26" s="1138"/>
      <c r="AQ26" s="1138"/>
      <c r="AR26" s="1138"/>
      <c r="AS26" s="1138"/>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7"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8"/>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13" t="s">
        <v>500</v>
      </c>
      <c r="AL32" s="1114"/>
      <c r="AM32" s="1114"/>
      <c r="AN32" s="1115"/>
      <c r="AO32" s="300">
        <v>395030</v>
      </c>
      <c r="AP32" s="300">
        <v>44803</v>
      </c>
      <c r="AQ32" s="301">
        <v>83140</v>
      </c>
      <c r="AR32" s="302">
        <v>-46.1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13" t="s">
        <v>501</v>
      </c>
      <c r="AL33" s="1114"/>
      <c r="AM33" s="1114"/>
      <c r="AN33" s="1115"/>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13" t="s">
        <v>502</v>
      </c>
      <c r="AL34" s="1114"/>
      <c r="AM34" s="1114"/>
      <c r="AN34" s="1115"/>
      <c r="AO34" s="300" t="s">
        <v>487</v>
      </c>
      <c r="AP34" s="300" t="s">
        <v>487</v>
      </c>
      <c r="AQ34" s="301" t="s">
        <v>487</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13" t="s">
        <v>503</v>
      </c>
      <c r="AL35" s="1114"/>
      <c r="AM35" s="1114"/>
      <c r="AN35" s="1115"/>
      <c r="AO35" s="300">
        <v>27342</v>
      </c>
      <c r="AP35" s="300">
        <v>3101</v>
      </c>
      <c r="AQ35" s="301">
        <v>26106</v>
      </c>
      <c r="AR35" s="302">
        <v>-88.1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13" t="s">
        <v>504</v>
      </c>
      <c r="AL36" s="1114"/>
      <c r="AM36" s="1114"/>
      <c r="AN36" s="1115"/>
      <c r="AO36" s="300">
        <v>7874</v>
      </c>
      <c r="AP36" s="300">
        <v>893</v>
      </c>
      <c r="AQ36" s="301">
        <v>4689</v>
      </c>
      <c r="AR36" s="302">
        <v>-81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13" t="s">
        <v>505</v>
      </c>
      <c r="AL37" s="1114"/>
      <c r="AM37" s="1114"/>
      <c r="AN37" s="1115"/>
      <c r="AO37" s="300">
        <v>1816</v>
      </c>
      <c r="AP37" s="300">
        <v>206</v>
      </c>
      <c r="AQ37" s="301">
        <v>554</v>
      </c>
      <c r="AR37" s="302">
        <v>-62.8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16" t="s">
        <v>506</v>
      </c>
      <c r="AL38" s="1117"/>
      <c r="AM38" s="1117"/>
      <c r="AN38" s="1118"/>
      <c r="AO38" s="303">
        <v>29</v>
      </c>
      <c r="AP38" s="303">
        <v>3</v>
      </c>
      <c r="AQ38" s="304">
        <v>7</v>
      </c>
      <c r="AR38" s="292">
        <v>-57.1</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16" t="s">
        <v>507</v>
      </c>
      <c r="AL39" s="1117"/>
      <c r="AM39" s="1117"/>
      <c r="AN39" s="1118"/>
      <c r="AO39" s="300">
        <v>-8823</v>
      </c>
      <c r="AP39" s="300">
        <v>-1001</v>
      </c>
      <c r="AQ39" s="301">
        <v>-2038</v>
      </c>
      <c r="AR39" s="302">
        <v>-50.9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13" t="s">
        <v>508</v>
      </c>
      <c r="AL40" s="1114"/>
      <c r="AM40" s="1114"/>
      <c r="AN40" s="1115"/>
      <c r="AO40" s="300">
        <v>-240792</v>
      </c>
      <c r="AP40" s="300">
        <v>-27310</v>
      </c>
      <c r="AQ40" s="301">
        <v>-74354</v>
      </c>
      <c r="AR40" s="302">
        <v>-63.3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19" t="s">
        <v>287</v>
      </c>
      <c r="AL41" s="1120"/>
      <c r="AM41" s="1120"/>
      <c r="AN41" s="1121"/>
      <c r="AO41" s="300">
        <v>182476</v>
      </c>
      <c r="AP41" s="300">
        <v>20696</v>
      </c>
      <c r="AQ41" s="301">
        <v>38106</v>
      </c>
      <c r="AR41" s="302">
        <v>-45.7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2" t="s">
        <v>478</v>
      </c>
      <c r="AN49" s="1124" t="s">
        <v>511</v>
      </c>
      <c r="AO49" s="1125"/>
      <c r="AP49" s="1125"/>
      <c r="AQ49" s="1125"/>
      <c r="AR49" s="1126"/>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3"/>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493427</v>
      </c>
      <c r="AN51" s="322">
        <v>56250</v>
      </c>
      <c r="AO51" s="323">
        <v>-9</v>
      </c>
      <c r="AP51" s="324">
        <v>126525</v>
      </c>
      <c r="AQ51" s="325">
        <v>0.2</v>
      </c>
      <c r="AR51" s="326">
        <v>-9.1999999999999993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253519</v>
      </c>
      <c r="AN52" s="330">
        <v>28901</v>
      </c>
      <c r="AO52" s="331">
        <v>10.4</v>
      </c>
      <c r="AP52" s="332">
        <v>67052</v>
      </c>
      <c r="AQ52" s="333">
        <v>18.100000000000001</v>
      </c>
      <c r="AR52" s="334">
        <v>-7.7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488711</v>
      </c>
      <c r="AN53" s="322">
        <v>55949</v>
      </c>
      <c r="AO53" s="323">
        <v>-0.5</v>
      </c>
      <c r="AP53" s="324">
        <v>122054</v>
      </c>
      <c r="AQ53" s="325">
        <v>-3.5</v>
      </c>
      <c r="AR53" s="326">
        <v>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305670</v>
      </c>
      <c r="AN54" s="330">
        <v>34994</v>
      </c>
      <c r="AO54" s="331">
        <v>21.1</v>
      </c>
      <c r="AP54" s="332">
        <v>68298</v>
      </c>
      <c r="AQ54" s="333">
        <v>1.9</v>
      </c>
      <c r="AR54" s="334">
        <v>19.2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455954</v>
      </c>
      <c r="AN55" s="322">
        <v>52038</v>
      </c>
      <c r="AO55" s="323">
        <v>-7</v>
      </c>
      <c r="AP55" s="324">
        <v>111644</v>
      </c>
      <c r="AQ55" s="325">
        <v>-8.5</v>
      </c>
      <c r="AR55" s="326">
        <v>1.5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225142</v>
      </c>
      <c r="AN56" s="330">
        <v>25695</v>
      </c>
      <c r="AO56" s="331">
        <v>-26.6</v>
      </c>
      <c r="AP56" s="332">
        <v>66606</v>
      </c>
      <c r="AQ56" s="333">
        <v>-2.5</v>
      </c>
      <c r="AR56" s="334">
        <v>-24.1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350921</v>
      </c>
      <c r="AN57" s="322">
        <v>39950</v>
      </c>
      <c r="AO57" s="323">
        <v>-23.2</v>
      </c>
      <c r="AP57" s="324">
        <v>127917</v>
      </c>
      <c r="AQ57" s="325">
        <v>14.6</v>
      </c>
      <c r="AR57" s="326">
        <v>-37.799999999999997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153199</v>
      </c>
      <c r="AN58" s="330">
        <v>17441</v>
      </c>
      <c r="AO58" s="331">
        <v>-32.1</v>
      </c>
      <c r="AP58" s="332">
        <v>69746</v>
      </c>
      <c r="AQ58" s="333">
        <v>4.7</v>
      </c>
      <c r="AR58" s="334">
        <v>-36.799999999999997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523121</v>
      </c>
      <c r="AN59" s="322">
        <v>59331</v>
      </c>
      <c r="AO59" s="323">
        <v>48.5</v>
      </c>
      <c r="AP59" s="324">
        <v>135931</v>
      </c>
      <c r="AQ59" s="325">
        <v>6.3</v>
      </c>
      <c r="AR59" s="326">
        <v>42.2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261297</v>
      </c>
      <c r="AN60" s="330">
        <v>29636</v>
      </c>
      <c r="AO60" s="331">
        <v>69.900000000000006</v>
      </c>
      <c r="AP60" s="332">
        <v>75320</v>
      </c>
      <c r="AQ60" s="333">
        <v>8</v>
      </c>
      <c r="AR60" s="334">
        <v>61.9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462427</v>
      </c>
      <c r="AN61" s="337">
        <v>52704</v>
      </c>
      <c r="AO61" s="338">
        <v>1.8</v>
      </c>
      <c r="AP61" s="339">
        <v>124814</v>
      </c>
      <c r="AQ61" s="340">
        <v>1.8</v>
      </c>
      <c r="AR61" s="326">
        <v>0</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239765</v>
      </c>
      <c r="AN62" s="330">
        <v>27333</v>
      </c>
      <c r="AO62" s="331">
        <v>8.5</v>
      </c>
      <c r="AP62" s="332">
        <v>69404</v>
      </c>
      <c r="AQ62" s="333">
        <v>6</v>
      </c>
      <c r="AR62" s="334">
        <v>2.5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aGro6xe3FYQ8itYdY72xqpW3IZPBvEZm59wBZ8JQZeg4n4E5LMBA4Nom7Miep7pWKqpROeZojlK4fMM7MdYsFQ==" saltValue="P/gL0MzrRFDRbaZIm8aPs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D1" zoomScale="85" zoomScaleNormal="85" zoomScaleSheetLayoutView="55" workbookViewId="0">
      <selection activeCell="H60" sqref="H60"/>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1HucgP46ow4HSpNu90GcFNrzGw1bJZ8/quwnRT0ohd+8S51ENx5pJTL4rJ56edpRBc9LPALoTcM3repVsYbnLg==" saltValue="yrvsU9BJ2yGB1Vkqjt5VP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2" zoomScale="85" zoomScaleNormal="85" zoomScaleSheetLayoutView="55" workbookViewId="0">
      <selection activeCell="H60" sqref="H60"/>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wVi3jqGmle3F0onoQ82hddG48cKwua4ecK6YpHs+feLAJuSevmkTDf1eHtUOMa88aPOGw4vQpRZClDPPxoHAZQ==" saltValue="CRukBqIPTKw2KiAdW7V9f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D32" zoomScale="85" zoomScaleNormal="85" zoomScaleSheetLayoutView="100" workbookViewId="0">
      <selection activeCell="H60" sqref="H6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27.16</v>
      </c>
      <c r="G47" s="12">
        <v>28.45</v>
      </c>
      <c r="H47" s="12">
        <v>33.380000000000003</v>
      </c>
      <c r="I47" s="12">
        <v>35.69</v>
      </c>
      <c r="J47" s="13">
        <v>34.71</v>
      </c>
    </row>
    <row r="48" spans="2:10" ht="57.75" customHeight="1" x14ac:dyDescent="0.15">
      <c r="B48" s="14"/>
      <c r="C48" s="1141" t="s">
        <v>4</v>
      </c>
      <c r="D48" s="1141"/>
      <c r="E48" s="1142"/>
      <c r="F48" s="15">
        <v>10.44</v>
      </c>
      <c r="G48" s="16">
        <v>15.36</v>
      </c>
      <c r="H48" s="16">
        <v>15.02</v>
      </c>
      <c r="I48" s="16">
        <v>12.21</v>
      </c>
      <c r="J48" s="17">
        <v>10.53</v>
      </c>
    </row>
    <row r="49" spans="2:10" ht="57.75" customHeight="1" thickBot="1" x14ac:dyDescent="0.2">
      <c r="B49" s="18"/>
      <c r="C49" s="1143" t="s">
        <v>5</v>
      </c>
      <c r="D49" s="1143"/>
      <c r="E49" s="1144"/>
      <c r="F49" s="19">
        <v>4.03</v>
      </c>
      <c r="G49" s="20">
        <v>8.33</v>
      </c>
      <c r="H49" s="20">
        <v>2.87</v>
      </c>
      <c r="I49" s="20">
        <v>0.25</v>
      </c>
      <c r="J49" s="21" t="s">
        <v>530</v>
      </c>
    </row>
    <row r="50" spans="2:10" x14ac:dyDescent="0.15"/>
  </sheetData>
  <sheetProtection algorithmName="SHA-512" hashValue="bL8jmI/yT/Zcg9TdNOx9h9rnqnYReHXnYeitdDNtrRQOyZHDUElFRqKchDWkbkHCcLTDC5UhjhY4GxwTaFSutA==" saltValue="s+jrrs8VbpJAxv48tFVR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U4405</cp:lastModifiedBy>
  <cp:lastPrinted>2026-03-17T08:02:27Z</cp:lastPrinted>
  <dcterms:created xsi:type="dcterms:W3CDTF">2026-02-26T09:27:45Z</dcterms:created>
  <dcterms:modified xsi:type="dcterms:W3CDTF">2026-03-17T08:30:56Z</dcterms:modified>
  <cp:category/>
</cp:coreProperties>
</file>