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52.96.40\FileA\02_財務部\02_財政課\02.財政係\09_諸照会回答\R07年度\県\28_【市町村財政課311〆】令和６年度財政状況資料集の作成等について\02_回答\"/>
    </mc:Choice>
  </mc:AlternateContent>
  <xr:revisionPtr revIDLastSave="0" documentId="13_ncr:1_{641AA055-C862-4BB8-887E-27829F385BF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CO34" i="10"/>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<sst xmlns="http://schemas.openxmlformats.org/spreadsheetml/2006/main" count="1025" uniqueCount="563">
  <si>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</si>
  <si>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</si>
  <si>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</si>
  <si>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</si>
  <si>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</si>
  <si>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</si>
  <si>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</si>
  <si>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</si>
  <si>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</si>
  <si>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</si>
  <si>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</si>
  <si>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</si>
  <si>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</si>
  <si>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</si>
  <si>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</si>
  <si>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</si>
  <si>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</si>
  <si>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</si>
  <si>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</si>
  <si>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</si>
  <si>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</si>
  <si>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</si>
  <si>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</si>
  <si>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</si>
  <si>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</si>
  <si>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</si>
  <si>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</si>
  <si>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</si>
  <si>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</si>
  <si>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</si>
  <si>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</si>
  <si>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</si>
  <si>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</si>
  <si>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</si>
  <si>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</si>
  <si>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</si>
  <si>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</si>
  <si>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</si>
  <si>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</si>
  <si>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</si>
  <si>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</si>
  <si>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</si>
  <si>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</si>
  <si>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</si>
  <si>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</si>
  <si>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</si>
  <si>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</si>
  <si>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</si>
  <si>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</si>
  <si>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</si>
  <si>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</si>
  <si>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</si>
  <si>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</si>
  <si>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</si>
  <si>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</si>
  <si>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</si>
  <si>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</si>
  <si>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</si>
  <si>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</si>
  <si>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</si>
  <si>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</si>
  <si>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</si>
  <si>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</si>
  <si>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</si>
  <si>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</si>
  <si>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</si>
  <si>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</si>
  <si>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</si>
  <si>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</si>
  <si>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</si>
  <si>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</si>
  <si>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</si>
  <si>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</si>
  <si>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</si>
  <si>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</si>
  <si>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</si>
  <si>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</si>
  <si>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</si>
  <si>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</si>
  <si>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</si>
  <si>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</si>
  <si>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</si>
  <si>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</si>
  <si>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</si>
  <si>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</si>
  <si>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</si>
  <si>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</si>
  <si>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</si>
  <si>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</si>
  <si>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</si>
  <si>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</si>
  <si>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</si>
  <si>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</si>
  <si>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</si>
  <si>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</si>
  <si>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</si>
  <si>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</si>
  <si>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</si>
  <si>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</si>
  <si>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</si>
  <si>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</si>
  <si>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</si>
  <si>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</si>
  <si>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</si>
  <si>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</si>
  <si>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</si>
  <si>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</si>
  <si>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</si>
  <si>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</si>
  <si>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</si>
  <si>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</si>
  <si>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</si>
  <si>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</si>
  <si>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</si>
  <si>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</si>
  <si>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</si>
  <si>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</si>
  <si>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</si>
  <si>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</si>
  <si>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</si>
  <si>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</si>
  <si>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</si>
  <si>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</si>
  <si>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</si>
  <si>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</si>
  <si>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</si>
  <si>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</si>
  <si>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</si>
  <si>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</si>
  <si>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</si>
  <si>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</si>
  <si>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</si>
  <si>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</si>
  <si>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</si>
  <si>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</si>
  <si>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</si>
  <si>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</si>
  <si>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</si>
  <si>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</si>
  <si>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</si>
  <si>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</si>
  <si>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</si>
  <si>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</si>
  <si>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</si>
  <si>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</si>
  <si>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</si>
  <si>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</si>
  <si>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</si>
  <si>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</si>
  <si>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</si>
  <si>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</si>
  <si>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</si>
  <si>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</si>
  <si>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</si>
  <si>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</si>
  <si>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</si>
  <si>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</si>
  <si>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</si>
  <si>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</si>
  <si>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</si>
  <si>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</si>
  <si>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</si>
  <si>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</si>
  <si>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</si>
  <si>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</si>
  <si>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</si>
  <si>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</si>
  <si>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</si>
  <si>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</si>
  <si>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</si>
  <si>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</si>
  <si>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</si>
  <si>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</si>
  <si>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</si>
  <si>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</si>
  <si>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</si>
  <si>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</si>
  <si>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</si>
  <si>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</si>
  <si>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</si>
  <si>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</si>
  <si>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</si>
  <si>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</si>
  <si>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</si>
  <si>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</si>
  <si>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</si>
  <si>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</si>
  <si>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</si>
  <si>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</si>
  <si>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</si>
  <si>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</si>
  <si>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</si>
  <si>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</si>
  <si>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</si>
  <si>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</si>
  <si>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</si>
  <si>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</si>
  <si>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</si>
  <si>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</si>
  <si>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</si>
  <si>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</si>
  <si>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</si>
  <si>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</si>
  <si>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</si>
  <si>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福島県本宮市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</si>
  <si>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</si>
  <si>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</si>
  <si>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</si>
  <si>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</si>
  <si>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</si>
  <si>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</si>
  <si>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</si>
  <si>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</si>
  <si>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</si>
  <si>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</si>
  <si>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</si>
  <si>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</si>
  <si>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</si>
  <si>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</si>
  <si>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</si>
  <si>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</si>
  <si>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</si>
  <si>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</si>
  <si>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</si>
  <si>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</si>
  <si>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</si>
  <si>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</si>
  <si>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</si>
  <si>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</si>
  <si>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</si>
  <si>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</si>
  <si>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</si>
  <si>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</si>
  <si>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</si>
  <si>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</si>
  <si>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</si>
  <si>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</si>
  <si>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</si>
  <si>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</si>
  <si>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</si>
  <si>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</si>
  <si>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</si>
  <si>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</si>
  <si>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</si>
  <si>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</si>
  <si>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</si>
  <si>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</si>
  <si>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</si>
  <si>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</si>
  <si>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</si>
  <si>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</si>
  <si>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</si>
  <si>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</si>
  <si>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</si>
  <si>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</si>
  <si>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</si>
  <si>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</si>
  <si>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</si>
  <si>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</si>
  <si>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</si>
  <si>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</si>
  <si>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</si>
  <si>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</si>
  <si>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</si>
  <si>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</si>
  <si>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</si>
  <si>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</si>
  <si>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</si>
  <si>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</si>
  <si>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</si>
  <si>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</si>
  <si>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</si>
  <si>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</si>
  <si>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</si>
  <si>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</si>
  <si>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</si>
  <si>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</si>
  <si>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</si>
  <si>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</si>
  <si>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</si>
  <si>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</si>
  <si>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</si>
  <si>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</si>
  <si>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</si>
  <si>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</si>
  <si>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</si>
  <si>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</si>
  <si>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</si>
  <si>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</si>
  <si>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</si>
  <si>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</si>
  <si>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</si>
  <si>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</si>
  <si>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</si>
  <si>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</si>
  <si>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</si>
  <si>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</si>
  <si>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</si>
  <si>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</si>
  <si>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</si>
  <si>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</si>
  <si>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</si>
  <si>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</si>
  <si>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</si>
  <si>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</si>
  <si>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</si>
  <si>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</si>
  <si>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</si>
  <si>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</si>
  <si>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</si>
  <si>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</si>
  <si>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</si>
  <si>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</si>
  <si>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</si>
  <si>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</si>
  <si>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</si>
  <si>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</si>
  <si>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</si>
  <si>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</si>
  <si>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</si>
  <si>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</si>
  <si>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</si>
  <si>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</si>
  <si>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</si>
  <si>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</si>
  <si>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</si>
  <si>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</si>
  <si>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</si>
  <si>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</si>
  <si>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</si>
  <si>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</si>
  <si>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</si>
  <si>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</si>
  <si>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</si>
  <si>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</si>
  <si>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</si>
  <si>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</si>
  <si>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</si>
  <si>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</si>
  <si>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</si>
  <si>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</si>
  <si>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</si>
  <si>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</si>
  <si>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</si>
  <si>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</si>
  <si>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</si>
  <si>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</si>
  <si>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</si>
  <si>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</si>
  <si>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</si>
  <si>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</si>
  <si>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</si>
  <si>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</si>
  <si>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</si>
  <si>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</si>
  <si>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福島県本宮市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</si>
  <si>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</si>
  <si>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</si>
  <si>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</si>
  <si>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</si>
  <si>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</si>
  <si>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</si>
  <si>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</si>
  <si>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</si>
  <si>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</si>
  <si>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</si>
  <si>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</si>
  <si>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</si>
  <si>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</si>
  <si>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</si>
  <si>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</si>
  <si>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</si>
  <si>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</si>
  <si>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</si>
  <si>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</si>
  <si>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</si>
  <si>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</si>
  <si>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</si>
  <si>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</si>
  <si>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</si>
  <si>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</si>
  <si>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</si>
  <si>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</si>
  <si>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</si>
  <si>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</si>
  <si>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</si>
  <si>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</si>
  <si>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</si>
  <si>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</si>
  <si>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</si>
  <si>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</si>
  <si>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</si>
  <si>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</si>
  <si>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</si>
  <si>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</si>
  <si>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</si>
  <si>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工業用地造成事業特別会計</t>
    <phoneticPr fontId="5"/>
  </si>
  <si>
    <t>法非適用企業</t>
    <phoneticPr fontId="5"/>
  </si>
  <si>
    <t>工業用地資産運用事業特別会計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</si>
  <si>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</si>
  <si>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</si>
  <si>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</si>
  <si>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</si>
  <si>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</si>
  <si>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</si>
  <si>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</si>
  <si>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</si>
  <si>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</si>
  <si>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</si>
  <si>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</si>
  <si>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</si>
  <si>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</si>
  <si>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</si>
  <si>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</si>
  <si>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</si>
  <si>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</si>
  <si>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</si>
  <si>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</si>
  <si>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</si>
  <si>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</si>
  <si>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</si>
  <si>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</si>
  <si>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</si>
  <si>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</si>
  <si>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</si>
  <si>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</si>
  <si>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</si>
  <si>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</si>
  <si>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</si>
  <si>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</si>
  <si>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</si>
  <si>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</si>
  <si>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</si>
  <si>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</si>
  <si>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</si>
  <si>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</si>
  <si>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</si>
  <si>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</si>
  <si>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</si>
  <si>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</si>
  <si>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</si>
  <si>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</si>
  <si>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</si>
  <si>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</si>
  <si>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</si>
  <si>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</si>
  <si>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</si>
  <si>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</si>
  <si>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</si>
  <si>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</si>
  <si>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</si>
  <si>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</si>
  <si>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</si>
  <si>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</si>
  <si>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</si>
  <si>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</si>
  <si>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</si>
  <si>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</si>
  <si>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</si>
  <si>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</si>
  <si>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</si>
  <si>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</si>
  <si>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</si>
  <si>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</si>
  <si>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</si>
  <si>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</si>
  <si>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</si>
  <si>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</si>
  <si>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</si>
  <si>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</si>
  <si>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</si>
  <si>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</si>
  <si>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</si>
  <si>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</si>
  <si>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</si>
  <si>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</si>
  <si>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</si>
  <si>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</si>
  <si>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</si>
  <si>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</si>
  <si>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</si>
  <si>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</si>
  <si>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</si>
  <si>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</si>
  <si>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</si>
  <si>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</si>
  <si>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</si>
  <si>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</si>
  <si>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</si>
  <si>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</si>
  <si>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</si>
  <si>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</si>
  <si>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</si>
  <si>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</si>
  <si>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</si>
  <si>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</si>
  <si>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</si>
  <si>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</si>
  <si>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</si>
  <si>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</si>
  <si>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</si>
  <si>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</si>
  <si>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</si>
  <si>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</si>
  <si>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</si>
  <si>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</si>
  <si>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</si>
  <si>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</si>
  <si>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</si>
  <si>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</si>
  <si>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</si>
  <si>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</si>
  <si>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</si>
  <si>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</si>
  <si>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</si>
  <si>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</si>
  <si>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</si>
  <si>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</si>
  <si>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</si>
  <si>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</si>
  <si>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</si>
  <si>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</si>
  <si>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</si>
  <si>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</si>
  <si>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</si>
  <si>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</si>
  <si>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</si>
  <si>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</si>
  <si>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</si>
  <si>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</si>
  <si>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</si>
  <si>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</si>
  <si>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</si>
  <si>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</si>
  <si>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9.82</t>
  </si>
  <si>
    <t>▲ 3.16</t>
  </si>
  <si>
    <t>▲ 17.00</t>
  </si>
  <si>
    <t>▲ 3.99</t>
  </si>
  <si>
    <t>水道事業会計</t>
  </si>
  <si>
    <t>一般会計</t>
  </si>
  <si>
    <t>公共下水道事業会計</t>
  </si>
  <si>
    <t>介護保険特別会計</t>
  </si>
  <si>
    <t>工業用地造成事業特別会計</t>
  </si>
  <si>
    <t>国民健康保険特別会計（事業勘定）</t>
  </si>
  <si>
    <t>後期高齢者医療特別会計</t>
  </si>
  <si>
    <t>国民健康保険特別会計（直診勘定）</t>
  </si>
  <si>
    <t>その他会計（赤字）</t>
  </si>
  <si>
    <t>その他会計（黒字）</t>
  </si>
  <si>
    <t>R02</t>
    <phoneticPr fontId="5"/>
  </si>
  <si>
    <t>R03</t>
    <phoneticPr fontId="5"/>
  </si>
  <si>
    <t>R04</t>
    <phoneticPr fontId="5"/>
  </si>
  <si>
    <t>R05</t>
    <phoneticPr fontId="5"/>
  </si>
  <si>
    <t>R06</t>
    <phoneticPr fontId="5"/>
  </si>
  <si>
    <t>安達地方広域行政組合一般会計</t>
  </si>
  <si>
    <t>″安達地方地域振興事業特別会計</t>
  </si>
  <si>
    <t>福島県後期高齢者医療広域連合一般会計</t>
  </si>
  <si>
    <t>″後期高齢者医療特別会計</t>
  </si>
  <si>
    <t>福島県市町村総合事務組合　一般会計</t>
  </si>
  <si>
    <t>″消防補償等特別会計</t>
  </si>
  <si>
    <t>″消防賞じゅつ特別会計</t>
  </si>
  <si>
    <t>″非常勤職員公務災害補償特別会計</t>
  </si>
  <si>
    <t>″自治会館管理特別会計</t>
  </si>
  <si>
    <t>福島県市民交通災害共済組合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</si>
</sst>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BAE1-4F2C-8939-E4F9E65389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100646</c:v>
                </c:pt>
                <c:pt idx="1">
                  <c:v>127878</c:v>
                </c:pt>
                <c:pt idx="2">
                  <c:v>111575</c:v>
                </c:pt>
                <c:pt idx="3">
                  <c:v>103490</c:v>
                </c:pt>
                <c:pt idx="4">
                  <c:v>82495</c:v>
                </c:pt>
              </c:numCache>
            </c:numRef>
          </c:val>
          <c:smooth val="0"/>
          <c:extLst>
            <c:ext xmlns:c16="http://schemas.microsoft.com/office/drawing/2014/chart" uri="{C3380CC4-5D6E-409C-BE32-E72D297353CC}">
              <c16:uniqueId val="{00000001-BAE1-4F2C-8939-E4F9E65389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11.35</c:v>
                </c:pt>
                <c:pt idx="1">
                  <c:v>13.96</c:v>
                </c:pt>
                <c:pt idx="2">
                  <c:v>14.52</c:v>
                </c:pt>
                <c:pt idx="3">
                  <c:v>10.039999999999999</c:v>
                </c:pt>
                <c:pt idx="4">
                  <c:v>9.5500000000000007</c:v>
                </c:pt>
              </c:numCache>
            </c:numRef>
          </c:val>
          <c:extLst>
            <c:ext xmlns:c16="http://schemas.microsoft.com/office/drawing/2014/chart" uri="{C3380CC4-5D6E-409C-BE32-E72D297353CC}">
              <c16:uniqueId val="{00000000-990E-4C28-B01B-0008896589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16.260000000000002</c:v>
                </c:pt>
                <c:pt idx="1">
                  <c:v>17.850000000000001</c:v>
                </c:pt>
                <c:pt idx="2">
                  <c:v>21.63</c:v>
                </c:pt>
                <c:pt idx="3">
                  <c:v>14.82</c:v>
                </c:pt>
                <c:pt idx="4">
                  <c:v>14.8</c:v>
                </c:pt>
              </c:numCache>
            </c:numRef>
          </c:val>
          <c:extLst>
            <c:ext xmlns:c16="http://schemas.microsoft.com/office/drawing/2014/chart" uri="{C3380CC4-5D6E-409C-BE32-E72D297353CC}">
              <c16:uniqueId val="{00000001-990E-4C28-B01B-0008896589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-9.82</c:v>
                </c:pt>
                <c:pt idx="1">
                  <c:v>2.41</c:v>
                </c:pt>
                <c:pt idx="2">
                  <c:v>-3.16</c:v>
                </c:pt>
                <c:pt idx="3">
                  <c:v>-17</c:v>
                </c:pt>
                <c:pt idx="4">
                  <c:v>-3.99</c:v>
                </c:pt>
              </c:numCache>
            </c:numRef>
          </c:val>
          <c:smooth val="0"/>
          <c:extLst>
            <c:ext xmlns:c16="http://schemas.microsoft.com/office/drawing/2014/chart" uri="{C3380CC4-5D6E-409C-BE32-E72D297353CC}">
              <c16:uniqueId val="{00000002-990E-4C28-B01B-0008896589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7D1-4FB6-A137-0B78D3E5CF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D1-4FB6-A137-0B78D3E5CF41}"/>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0.16</c:v>
                </c:pt>
                <c:pt idx="4">
                  <c:v>#N/A</c:v>
                </c:pt>
                <c:pt idx="5">
                  <c:v>0.15</c:v>
                </c:pt>
                <c:pt idx="6">
                  <c:v>#N/A</c:v>
                </c:pt>
                <c:pt idx="7">
                  <c:v>0.06</c:v>
                </c:pt>
                <c:pt idx="8">
                  <c:v>#N/A</c:v>
                </c:pt>
                <c:pt idx="9">
                  <c:v>0.02</c:v>
                </c:pt>
              </c:numCache>
            </c:numRef>
          </c:val>
          <c:extLst>
            <c:ext xmlns:c16="http://schemas.microsoft.com/office/drawing/2014/chart" uri="{C3380CC4-5D6E-409C-BE32-E72D297353CC}">
              <c16:uniqueId val="{00000002-17D1-4FB6-A137-0B78D3E5CF4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0.05</c:v>
                </c:pt>
                <c:pt idx="6">
                  <c:v>#N/A</c:v>
                </c:pt>
                <c:pt idx="7">
                  <c:v>0.11</c:v>
                </c:pt>
                <c:pt idx="8">
                  <c:v>#N/A</c:v>
                </c:pt>
                <c:pt idx="9">
                  <c:v>0.05</c:v>
                </c:pt>
              </c:numCache>
            </c:numRef>
          </c:val>
          <c:extLst>
            <c:ext xmlns:c16="http://schemas.microsoft.com/office/drawing/2014/chart" uri="{C3380CC4-5D6E-409C-BE32-E72D297353CC}">
              <c16:uniqueId val="{00000003-17D1-4FB6-A137-0B78D3E5CF41}"/>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1.49</c:v>
                </c:pt>
                <c:pt idx="2">
                  <c:v>#N/A</c:v>
                </c:pt>
                <c:pt idx="3">
                  <c:v>1.06</c:v>
                </c:pt>
                <c:pt idx="4">
                  <c:v>#N/A</c:v>
                </c:pt>
                <c:pt idx="5">
                  <c:v>0.48</c:v>
                </c:pt>
                <c:pt idx="6">
                  <c:v>#N/A</c:v>
                </c:pt>
                <c:pt idx="7">
                  <c:v>0.56000000000000005</c:v>
                </c:pt>
                <c:pt idx="8">
                  <c:v>#N/A</c:v>
                </c:pt>
                <c:pt idx="9">
                  <c:v>0.42</c:v>
                </c:pt>
              </c:numCache>
            </c:numRef>
          </c:val>
          <c:extLst>
            <c:ext xmlns:c16="http://schemas.microsoft.com/office/drawing/2014/chart" uri="{C3380CC4-5D6E-409C-BE32-E72D297353CC}">
              <c16:uniqueId val="{00000004-17D1-4FB6-A137-0B78D3E5CF41}"/>
            </c:ext>
          </c:extLst>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0.95</c:v>
                </c:pt>
                <c:pt idx="4">
                  <c:v>#N/A</c:v>
                </c:pt>
                <c:pt idx="5">
                  <c:v>0.97</c:v>
                </c:pt>
                <c:pt idx="6">
                  <c:v>#N/A</c:v>
                </c:pt>
                <c:pt idx="7">
                  <c:v>0.94</c:v>
                </c:pt>
                <c:pt idx="8">
                  <c:v>#N/A</c:v>
                </c:pt>
                <c:pt idx="9">
                  <c:v>0.89</c:v>
                </c:pt>
              </c:numCache>
            </c:numRef>
          </c:val>
          <c:extLst>
            <c:ext xmlns:c16="http://schemas.microsoft.com/office/drawing/2014/chart" uri="{C3380CC4-5D6E-409C-BE32-E72D297353CC}">
              <c16:uniqueId val="{00000005-17D1-4FB6-A137-0B78D3E5CF4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2.75</c:v>
                </c:pt>
                <c:pt idx="2">
                  <c:v>#N/A</c:v>
                </c:pt>
                <c:pt idx="3">
                  <c:v>2.41</c:v>
                </c:pt>
                <c:pt idx="4">
                  <c:v>#N/A</c:v>
                </c:pt>
                <c:pt idx="5">
                  <c:v>2.81</c:v>
                </c:pt>
                <c:pt idx="6">
                  <c:v>#N/A</c:v>
                </c:pt>
                <c:pt idx="7">
                  <c:v>2.2799999999999998</c:v>
                </c:pt>
                <c:pt idx="8">
                  <c:v>#N/A</c:v>
                </c:pt>
                <c:pt idx="9">
                  <c:v>1.05</c:v>
                </c:pt>
              </c:numCache>
            </c:numRef>
          </c:val>
          <c:extLst>
            <c:ext xmlns:c16="http://schemas.microsoft.com/office/drawing/2014/chart" uri="{C3380CC4-5D6E-409C-BE32-E72D297353CC}">
              <c16:uniqueId val="{00000006-17D1-4FB6-A137-0B78D3E5CF4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2.19</c:v>
                </c:pt>
                <c:pt idx="2">
                  <c:v>#N/A</c:v>
                </c:pt>
                <c:pt idx="3">
                  <c:v>2.95</c:v>
                </c:pt>
                <c:pt idx="4">
                  <c:v>#N/A</c:v>
                </c:pt>
                <c:pt idx="5">
                  <c:v>3.61</c:v>
                </c:pt>
                <c:pt idx="6">
                  <c:v>#N/A</c:v>
                </c:pt>
                <c:pt idx="7">
                  <c:v>3.59</c:v>
                </c:pt>
                <c:pt idx="8">
                  <c:v>#N/A</c:v>
                </c:pt>
                <c:pt idx="9">
                  <c:v>3.61</c:v>
                </c:pt>
              </c:numCache>
            </c:numRef>
          </c:val>
          <c:extLst>
            <c:ext xmlns:c16="http://schemas.microsoft.com/office/drawing/2014/chart" uri="{C3380CC4-5D6E-409C-BE32-E72D297353CC}">
              <c16:uniqueId val="{00000007-17D1-4FB6-A137-0B78D3E5CF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11.34</c:v>
                </c:pt>
                <c:pt idx="2">
                  <c:v>#N/A</c:v>
                </c:pt>
                <c:pt idx="3">
                  <c:v>13.95</c:v>
                </c:pt>
                <c:pt idx="4">
                  <c:v>#N/A</c:v>
                </c:pt>
                <c:pt idx="5">
                  <c:v>14.51</c:v>
                </c:pt>
                <c:pt idx="6">
                  <c:v>#N/A</c:v>
                </c:pt>
                <c:pt idx="7">
                  <c:v>10.039999999999999</c:v>
                </c:pt>
                <c:pt idx="8">
                  <c:v>#N/A</c:v>
                </c:pt>
                <c:pt idx="9">
                  <c:v>9.5500000000000007</c:v>
                </c:pt>
              </c:numCache>
            </c:numRef>
          </c:val>
          <c:extLst>
            <c:ext xmlns:c16="http://schemas.microsoft.com/office/drawing/2014/chart" uri="{C3380CC4-5D6E-409C-BE32-E72D297353CC}">
              <c16:uniqueId val="{00000008-17D1-4FB6-A137-0B78D3E5CF4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8.7899999999999991</c:v>
                </c:pt>
                <c:pt idx="2">
                  <c:v>#N/A</c:v>
                </c:pt>
                <c:pt idx="3">
                  <c:v>8.92</c:v>
                </c:pt>
                <c:pt idx="4">
                  <c:v>#N/A</c:v>
                </c:pt>
                <c:pt idx="5">
                  <c:v>9.64</c:v>
                </c:pt>
                <c:pt idx="6">
                  <c:v>#N/A</c:v>
                </c:pt>
                <c:pt idx="7">
                  <c:v>9.68</c:v>
                </c:pt>
                <c:pt idx="8">
                  <c:v>#N/A</c:v>
                </c:pt>
                <c:pt idx="9">
                  <c:v>10.78</c:v>
                </c:pt>
              </c:numCache>
            </c:numRef>
          </c:val>
          <c:extLst>
            <c:ext xmlns:c16="http://schemas.microsoft.com/office/drawing/2014/chart" uri="{C3380CC4-5D6E-409C-BE32-E72D297353CC}">
              <c16:uniqueId val="{00000009-17D1-4FB6-A137-0B78D3E5CF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1006</c:v>
                </c:pt>
                <c:pt idx="5">
                  <c:v>1005</c:v>
                </c:pt>
                <c:pt idx="8">
                  <c:v>1016</c:v>
                </c:pt>
                <c:pt idx="11">
                  <c:v>1234</c:v>
                </c:pt>
                <c:pt idx="14">
                  <c:v>1390</c:v>
                </c:pt>
              </c:numCache>
            </c:numRef>
          </c:val>
          <c:extLst>
            <c:ext xmlns:c16="http://schemas.microsoft.com/office/drawing/2014/chart" uri="{C3380CC4-5D6E-409C-BE32-E72D297353CC}">
              <c16:uniqueId val="{00000000-73EE-45C5-BF4C-3B371BBE84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3EE-45C5-BF4C-3B371BBE84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4</c:v>
                </c:pt>
                <c:pt idx="6">
                  <c:v>3</c:v>
                </c:pt>
                <c:pt idx="9">
                  <c:v>3</c:v>
                </c:pt>
                <c:pt idx="12">
                  <c:v>3</c:v>
                </c:pt>
              </c:numCache>
            </c:numRef>
          </c:val>
          <c:extLst>
            <c:ext xmlns:c16="http://schemas.microsoft.com/office/drawing/2014/chart" uri="{C3380CC4-5D6E-409C-BE32-E72D297353CC}">
              <c16:uniqueId val="{00000002-73EE-45C5-BF4C-3B371BBE84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57</c:v>
                </c:pt>
                <c:pt idx="3">
                  <c:v>37</c:v>
                </c:pt>
                <c:pt idx="6">
                  <c:v>-14</c:v>
                </c:pt>
                <c:pt idx="9">
                  <c:v>-36</c:v>
                </c:pt>
                <c:pt idx="12">
                  <c:v>-36</c:v>
                </c:pt>
              </c:numCache>
            </c:numRef>
          </c:val>
          <c:extLst>
            <c:ext xmlns:c16="http://schemas.microsoft.com/office/drawing/2014/chart" uri="{C3380CC4-5D6E-409C-BE32-E72D297353CC}">
              <c16:uniqueId val="{00000003-73EE-45C5-BF4C-3B371BBE84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242</c:v>
                </c:pt>
                <c:pt idx="3">
                  <c:v>287</c:v>
                </c:pt>
                <c:pt idx="6">
                  <c:v>274</c:v>
                </c:pt>
                <c:pt idx="9">
                  <c:v>273</c:v>
                </c:pt>
                <c:pt idx="12">
                  <c:v>272</c:v>
                </c:pt>
              </c:numCache>
            </c:numRef>
          </c:val>
          <c:extLst>
            <c:ext xmlns:c16="http://schemas.microsoft.com/office/drawing/2014/chart" uri="{C3380CC4-5D6E-409C-BE32-E72D297353CC}">
              <c16:uniqueId val="{00000004-73EE-45C5-BF4C-3B371BBE84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57</c:v>
                </c:pt>
                <c:pt idx="3">
                  <c:v>54</c:v>
                </c:pt>
                <c:pt idx="6">
                  <c:v>54</c:v>
                </c:pt>
                <c:pt idx="9">
                  <c:v>0</c:v>
                </c:pt>
                <c:pt idx="12">
                  <c:v>0</c:v>
                </c:pt>
              </c:numCache>
            </c:numRef>
          </c:val>
          <c:extLst>
            <c:ext xmlns:c16="http://schemas.microsoft.com/office/drawing/2014/chart" uri="{C3380CC4-5D6E-409C-BE32-E72D297353CC}">
              <c16:uniqueId val="{00000005-73EE-45C5-BF4C-3B371BBE84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EE-45C5-BF4C-3B371BBE84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1044</c:v>
                </c:pt>
                <c:pt idx="3">
                  <c:v>1033</c:v>
                </c:pt>
                <c:pt idx="6">
                  <c:v>1102</c:v>
                </c:pt>
                <c:pt idx="9">
                  <c:v>1499</c:v>
                </c:pt>
                <c:pt idx="12">
                  <c:v>1562</c:v>
                </c:pt>
              </c:numCache>
            </c:numRef>
          </c:val>
          <c:extLst>
            <c:ext xmlns:c16="http://schemas.microsoft.com/office/drawing/2014/chart" uri="{C3380CC4-5D6E-409C-BE32-E72D297353CC}">
              <c16:uniqueId val="{00000007-73EE-45C5-BF4C-3B371BBE84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406</c:v>
                </c:pt>
                <c:pt idx="2">
                  <c:v>#N/A</c:v>
                </c:pt>
                <c:pt idx="3">
                  <c:v>#N/A</c:v>
                </c:pt>
                <c:pt idx="4">
                  <c:v>410</c:v>
                </c:pt>
                <c:pt idx="5">
                  <c:v>#N/A</c:v>
                </c:pt>
                <c:pt idx="6">
                  <c:v>#N/A</c:v>
                </c:pt>
                <c:pt idx="7">
                  <c:v>403</c:v>
                </c:pt>
                <c:pt idx="8">
                  <c:v>#N/A</c:v>
                </c:pt>
                <c:pt idx="9">
                  <c:v>#N/A</c:v>
                </c:pt>
                <c:pt idx="10">
                  <c:v>505</c:v>
                </c:pt>
                <c:pt idx="11">
                  <c:v>#N/A</c:v>
                </c:pt>
                <c:pt idx="12">
                  <c:v>#N/A</c:v>
                </c:pt>
                <c:pt idx="13">
                  <c:v>412</c:v>
                </c:pt>
                <c:pt idx="14">
                  <c:v>#N/A</c:v>
                </c:pt>
              </c:numCache>
            </c:numRef>
          </c:val>
          <c:smooth val="0"/>
          <c:extLst>
            <c:ext xmlns:c16="http://schemas.microsoft.com/office/drawing/2014/chart" uri="{C3380CC4-5D6E-409C-BE32-E72D297353CC}">
              <c16:uniqueId val="{00000008-73EE-45C5-BF4C-3B371BBE84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13453</c:v>
                </c:pt>
                <c:pt idx="5">
                  <c:v>13374</c:v>
                </c:pt>
                <c:pt idx="8">
                  <c:v>13912</c:v>
                </c:pt>
                <c:pt idx="11">
                  <c:v>13527</c:v>
                </c:pt>
                <c:pt idx="14">
                  <c:v>12635</c:v>
                </c:pt>
              </c:numCache>
            </c:numRef>
          </c:val>
          <c:extLst>
            <c:ext xmlns:c16="http://schemas.microsoft.com/office/drawing/2014/chart" uri="{C3380CC4-5D6E-409C-BE32-E72D297353CC}">
              <c16:uniqueId val="{00000000-B239-4DCC-A34D-C6C2ED13D5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2012</c:v>
                </c:pt>
                <c:pt idx="5">
                  <c:v>2068</c:v>
                </c:pt>
                <c:pt idx="8">
                  <c:v>2063</c:v>
                </c:pt>
                <c:pt idx="11">
                  <c:v>2077</c:v>
                </c:pt>
                <c:pt idx="14">
                  <c:v>1850</c:v>
                </c:pt>
              </c:numCache>
            </c:numRef>
          </c:val>
          <c:extLst>
            <c:ext xmlns:c16="http://schemas.microsoft.com/office/drawing/2014/chart" uri="{C3380CC4-5D6E-409C-BE32-E72D297353CC}">
              <c16:uniqueId val="{00000001-B239-4DCC-A34D-C6C2ED13D5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3671</c:v>
                </c:pt>
                <c:pt idx="5">
                  <c:v>4247</c:v>
                </c:pt>
                <c:pt idx="8">
                  <c:v>4281</c:v>
                </c:pt>
                <c:pt idx="11">
                  <c:v>3997</c:v>
                </c:pt>
                <c:pt idx="14">
                  <c:v>4160</c:v>
                </c:pt>
              </c:numCache>
            </c:numRef>
          </c:val>
          <c:extLst>
            <c:ext xmlns:c16="http://schemas.microsoft.com/office/drawing/2014/chart" uri="{C3380CC4-5D6E-409C-BE32-E72D297353CC}">
              <c16:uniqueId val="{00000002-B239-4DCC-A34D-C6C2ED13D5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39-4DCC-A34D-C6C2ED13D5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39-4DCC-A34D-C6C2ED13D5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39-4DCC-A34D-C6C2ED13D5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1664</c:v>
                </c:pt>
                <c:pt idx="3">
                  <c:v>1608</c:v>
                </c:pt>
                <c:pt idx="6">
                  <c:v>1608</c:v>
                </c:pt>
                <c:pt idx="9">
                  <c:v>1553</c:v>
                </c:pt>
                <c:pt idx="12">
                  <c:v>1519</c:v>
                </c:pt>
              </c:numCache>
            </c:numRef>
          </c:val>
          <c:extLst>
            <c:ext xmlns:c16="http://schemas.microsoft.com/office/drawing/2014/chart" uri="{C3380CC4-5D6E-409C-BE32-E72D297353CC}">
              <c16:uniqueId val="{00000006-B239-4DCC-A34D-C6C2ED13D5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c:v>
                </c:pt>
                <c:pt idx="3">
                  <c:v>37</c:v>
                </c:pt>
                <c:pt idx="6">
                  <c:v>-14</c:v>
                </c:pt>
                <c:pt idx="9">
                  <c:v>-36</c:v>
                </c:pt>
                <c:pt idx="12">
                  <c:v>-36</c:v>
                </c:pt>
              </c:numCache>
            </c:numRef>
          </c:val>
          <c:extLst>
            <c:ext xmlns:c16="http://schemas.microsoft.com/office/drawing/2014/chart" uri="{C3380CC4-5D6E-409C-BE32-E72D297353CC}">
              <c16:uniqueId val="{00000007-B239-4DCC-A34D-C6C2ED13D5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3479</c:v>
                </c:pt>
                <c:pt idx="3">
                  <c:v>3141</c:v>
                </c:pt>
                <c:pt idx="6">
                  <c:v>2687</c:v>
                </c:pt>
                <c:pt idx="9">
                  <c:v>2618</c:v>
                </c:pt>
                <c:pt idx="12">
                  <c:v>2336</c:v>
                </c:pt>
              </c:numCache>
            </c:numRef>
          </c:val>
          <c:extLst>
            <c:ext xmlns:c16="http://schemas.microsoft.com/office/drawing/2014/chart" uri="{C3380CC4-5D6E-409C-BE32-E72D297353CC}">
              <c16:uniqueId val="{00000008-B239-4DCC-A34D-C6C2ED13D5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674</c:v>
                </c:pt>
                <c:pt idx="3">
                  <c:v>544</c:v>
                </c:pt>
                <c:pt idx="6">
                  <c:v>415</c:v>
                </c:pt>
                <c:pt idx="9">
                  <c:v>313</c:v>
                </c:pt>
                <c:pt idx="12">
                  <c:v>210</c:v>
                </c:pt>
              </c:numCache>
            </c:numRef>
          </c:val>
          <c:extLst>
            <c:ext xmlns:c16="http://schemas.microsoft.com/office/drawing/2014/chart" uri="{C3380CC4-5D6E-409C-BE32-E72D297353CC}">
              <c16:uniqueId val="{00000009-B239-4DCC-A34D-C6C2ED13D5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17644</c:v>
                </c:pt>
                <c:pt idx="3">
                  <c:v>19106</c:v>
                </c:pt>
                <c:pt idx="6">
                  <c:v>20097</c:v>
                </c:pt>
                <c:pt idx="9">
                  <c:v>20465</c:v>
                </c:pt>
                <c:pt idx="12">
                  <c:v>20176</c:v>
                </c:pt>
              </c:numCache>
            </c:numRef>
          </c:val>
          <c:extLst>
            <c:ext xmlns:c16="http://schemas.microsoft.com/office/drawing/2014/chart" uri="{C3380CC4-5D6E-409C-BE32-E72D297353CC}">
              <c16:uniqueId val="{0000000A-B239-4DCC-A34D-C6C2ED13D5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4382</c:v>
                </c:pt>
                <c:pt idx="2">
                  <c:v>#N/A</c:v>
                </c:pt>
                <c:pt idx="3">
                  <c:v>#N/A</c:v>
                </c:pt>
                <c:pt idx="4">
                  <c:v>4748</c:v>
                </c:pt>
                <c:pt idx="5">
                  <c:v>#N/A</c:v>
                </c:pt>
                <c:pt idx="6">
                  <c:v>#N/A</c:v>
                </c:pt>
                <c:pt idx="7">
                  <c:v>4538</c:v>
                </c:pt>
                <c:pt idx="8">
                  <c:v>#N/A</c:v>
                </c:pt>
                <c:pt idx="9">
                  <c:v>#N/A</c:v>
                </c:pt>
                <c:pt idx="10">
                  <c:v>5313</c:v>
                </c:pt>
                <c:pt idx="11">
                  <c:v>#N/A</c:v>
                </c:pt>
                <c:pt idx="12">
                  <c:v>#N/A</c:v>
                </c:pt>
                <c:pt idx="13">
                  <c:v>5560</c:v>
                </c:pt>
                <c:pt idx="14">
                  <c:v>#N/A</c:v>
                </c:pt>
              </c:numCache>
            </c:numRef>
          </c:val>
          <c:smooth val="0"/>
          <c:extLst>
            <c:ext xmlns:c16="http://schemas.microsoft.com/office/drawing/2014/chart" uri="{C3380CC4-5D6E-409C-BE32-E72D297353CC}">
              <c16:uniqueId val="{0000000B-B239-4DCC-A34D-C6C2ED13D5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1892</c:v>
                </c:pt>
                <c:pt idx="1">
                  <c:v>1339</c:v>
                </c:pt>
                <c:pt idx="2">
                  <c:v>1410</c:v>
                </c:pt>
              </c:numCache>
            </c:numRef>
          </c:val>
          <c:extLst>
            <c:ext xmlns:c16="http://schemas.microsoft.com/office/drawing/2014/chart" uri="{C3380CC4-5D6E-409C-BE32-E72D297353CC}">
              <c16:uniqueId val="{00000000-CB90-4032-8651-F729E66FEE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B90-4032-8651-F729E66FEE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1399</c:v>
                </c:pt>
                <c:pt idx="1">
                  <c:v>1690</c:v>
                </c:pt>
                <c:pt idx="2">
                  <c:v>1783</c:v>
                </c:pt>
              </c:numCache>
            </c:numRef>
          </c:val>
          <c:extLst>
            <c:ext xmlns:c16="http://schemas.microsoft.com/office/drawing/2014/chart" uri="{C3380CC4-5D6E-409C-BE32-E72D297353CC}">
              <c16:uniqueId val="{00000002-CB90-4032-8651-F729E66FEE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荒井仁井田体育館耐震補強改修事業債や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年度借入の臨時財政対策債</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の元金償還が開始したことに</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に伴い地方債残高が増加したため、今後償還額の増加が見込まれる。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債務負担行為については、新たな設定を抑えていることから支出額が減少している。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今後も本宮市財政運営計画に基づき、計画的な市債の発行と債務の償還により健全な財政運営に努める。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地方債現在高は、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本宮まゆみ小学校校舎建築事業債や第一保育所新設事業債の元利償還が終了したことにより対前年度</a:t>
          </a:r>
          <a:r>
            <a:rPr kumimoji="1" lang="en-US" altLang="ja-JP" sz="11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289,591</a:t>
          </a:r>
          <a:r>
            <a:rPr kumimoji="1" lang="ja-JP" altLang="en-US" sz="11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千円減少している。基準財政需要額算入見込額は、災害復旧事業の償還が進んだことによる算入額の減及び、令和５、６年度の再算定の際に交付された臨時財政対策債の償還基金費分が差し引かれたため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1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892,058</a:t>
          </a:r>
          <a:r>
            <a:rPr kumimoji="1" lang="ja-JP" altLang="en-US" sz="11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千円減少したことにより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将来負担比率（分子）は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将来負担比率が高い数値となっていることから、今後も自主的財政健全化計画に基づき、計画的な市債の発行と債務の償還により健全な財政運営に努める。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昨年度は各種基金の積立額が増加したことにより、基金全体で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165,231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千円増加している。主な項目は、教育施設等整備事業基金が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千円増加、ふるさともとみや応援基金が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千円増加、市営住宅等管理基金が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78,148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公共施設の維持補修、大規模改修を計画的に実施し、教育施設等整備事業基金には適切な積立を行っていく必要がある。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ふるさと納税寄附金を原資とするふるさともとみや応援基金を最大限活用し、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今後の財政需要を的確に把握し、基金の適正な管理を行っていく。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○市営住宅等管理基金：福島復興再生特別措置法第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条第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項に規定する長期避難者生活拠点形成交付金事業等に要する経費の財源に充てるため。</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○地域福祉基金：長寿社会に備えて在宅福祉の向上、健康づくり、ボランティア活動の活発化等を推進するため。</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○五百川駅前広場整備基金：五百川駅前広場及び同駅周辺の整備推進に資するため。</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○ふるさともとみや応援基金：</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未来につながる住みよいまちづくりを目指している本宮市をふるさととして応援しようとする個人、又は法人その他の団体からの寄附金の適正な管理を行うため。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○教育施設等整備事業基金：本宮市教育施設及び児童福祉施設の整備事業に資するため。</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○ふるさともとみや応援基金：ふるさと納税寄附金が増えたため増。</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○教育施設等整備事業基金：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昨年度よりも取崩し額が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65,673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千円減少したことによる増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基金事業の終了等に伴う基金の精算を行うとともに、将来の支出が見込まれるものについては適正に積立を行う。</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人事院勧告に伴う人件費補正、物価高騰対応、予防接種委託料の対応のため、財政調整基金取崩額が対前年度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256,601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千円の減額となったことが増額の要因である。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今後も財政支出を抑制し健全な財政運営を図るため、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事業の見直し・平準化を図り、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標準財政規模に対して適正な基金を確保していく。また、財政運営計画に定めた財政調整基金の年度末残高（</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億円）を維持する。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29,712
29,352
88.02
18,803,431
17,843,830
909,852
9,526,294
20,175,880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企業の大規模な設備投資等により、固定資産税（償却資産）の基準財政収入額が対前年度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86,029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。また、従業員数の増により、法人事業税交付金の基準財政収入額が対前年度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ポイント上回っている状況であるが、引き続き、税収の徴収向上に努めるとともに事業の見直し等を行い、効率的・効果的な事業実施により、財政の健全化を図る。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844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ポイント減少している。減少要因は、歳出の経常的一般財源支出が前年度比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344,124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千円増加しているが、歳入の経常的一般財源が前年度比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603,523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千円増加し、歳入が歳出増加額を上回ったためである。歳出増加の主な要因は、物価高騰対応重点支援地方創生臨時交付金の増加や荒井仁井田体育館耐震補強改修事業債や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年度借入の臨時財政対策債の元金償還開始である。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事院勧告による人件費の上昇が見込まれることから、業務効率化による時間外勤務手当の削減等給与の適正化を図っていく。また、事務事業の見直しを実施し、歳出総額の削減、公債費の平準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125306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0064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125306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04127"/>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64</xdr:row>
      <xdr:rowOff>31327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100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63</xdr:row>
      <xdr:rowOff>17780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1000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74506</xdr:rowOff>
    </xdr:from>
    <xdr:to>
      <xdr:col>19</xdr:col>
      <xdr:colOff>184150</xdr:colOff>
      <xdr:row>66</xdr:row>
      <xdr:rowOff>4656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160883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人件費は人事院勧告による人事院勧告による増加、物件費はふるさと納税返礼品事業に係る贈呈品や管理運営委託料の増加が主な要因になっている。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定員適正化計画に基づいた職員採用を行っており、今後も人件費の適正化と物件費等の抑制に努め、類似団体平均を下回るように努める。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123751</xdr:rowOff>
    </xdr:from>
    <xdr:to>
      <xdr:col>23</xdr:col>
      <xdr:colOff>133350</xdr:colOff>
      <xdr:row>84</xdr:row>
      <xdr:rowOff>11559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54101"/>
          <a:ext cx="838200" cy="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111227</xdr:rowOff>
    </xdr:from>
    <xdr:to>
      <xdr:col>19</xdr:col>
      <xdr:colOff>133350</xdr:colOff>
      <xdr:row>83</xdr:row>
      <xdr:rowOff>123751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41577"/>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78888</xdr:rowOff>
    </xdr:from>
    <xdr:to>
      <xdr:col>15</xdr:col>
      <xdr:colOff>82550</xdr:colOff>
      <xdr:row>83</xdr:row>
      <xdr:rowOff>111227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9238"/>
          <a:ext cx="8890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78888</xdr:rowOff>
    </xdr:from>
    <xdr:to>
      <xdr:col>11</xdr:col>
      <xdr:colOff>31750</xdr:colOff>
      <xdr:row>85</xdr:row>
      <xdr:rowOff>61213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09238"/>
          <a:ext cx="889000" cy="3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132209</xdr:rowOff>
    </xdr:from>
    <xdr:to>
      <xdr:col>23</xdr:col>
      <xdr:colOff>184150</xdr:colOff>
      <xdr:row>84</xdr:row>
      <xdr:rowOff>62359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104286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72951</xdr:rowOff>
    </xdr:from>
    <xdr:to>
      <xdr:col>19</xdr:col>
      <xdr:colOff>184150</xdr:colOff>
      <xdr:row>84</xdr:row>
      <xdr:rowOff>3101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159328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8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60427</xdr:rowOff>
    </xdr:from>
    <xdr:to>
      <xdr:col>15</xdr:col>
      <xdr:colOff>133350</xdr:colOff>
      <xdr:row>83</xdr:row>
      <xdr:rowOff>162027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146804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7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28088</xdr:rowOff>
    </xdr:from>
    <xdr:to>
      <xdr:col>11</xdr:col>
      <xdr:colOff>82550</xdr:colOff>
      <xdr:row>83</xdr:row>
      <xdr:rowOff>129688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114465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4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10413</xdr:rowOff>
    </xdr:from>
    <xdr:to>
      <xdr:col>7</xdr:col>
      <xdr:colOff>31750</xdr:colOff>
      <xdr:row>85</xdr:row>
      <xdr:rowOff>112013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96790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7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ポイント上回っている。業務の見直し等を行い、効率的な事務執行により、当該手当の縮減に努める。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17236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103414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137886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137886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876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人で、類似団体平均値比較では、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人減となってる。市民サービスを低下させることなく、最小の経費で最大の効果を上げられるよう、定員の適正管理と業務の効率化を進めていく。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73418</xdr:rowOff>
    </xdr:from>
    <xdr:to>
      <xdr:col>81</xdr:col>
      <xdr:colOff>44450</xdr:colOff>
      <xdr:row>61</xdr:row>
      <xdr:rowOff>81462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3186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65375</xdr:rowOff>
    </xdr:from>
    <xdr:to>
      <xdr:col>77</xdr:col>
      <xdr:colOff>44450</xdr:colOff>
      <xdr:row>61</xdr:row>
      <xdr:rowOff>73418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382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63077</xdr:rowOff>
    </xdr:from>
    <xdr:to>
      <xdr:col>72</xdr:col>
      <xdr:colOff>203200</xdr:colOff>
      <xdr:row>61</xdr:row>
      <xdr:rowOff>65375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2152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59630</xdr:rowOff>
    </xdr:from>
    <xdr:to>
      <xdr:col>68</xdr:col>
      <xdr:colOff>152400</xdr:colOff>
      <xdr:row>61</xdr:row>
      <xdr:rowOff>63077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808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30662</xdr:rowOff>
    </xdr:from>
    <xdr:to>
      <xdr:col>81</xdr:col>
      <xdr:colOff>95250</xdr:colOff>
      <xdr:row>61</xdr:row>
      <xdr:rowOff>132262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47189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22618</xdr:rowOff>
    </xdr:from>
    <xdr:to>
      <xdr:col>77</xdr:col>
      <xdr:colOff>95250</xdr:colOff>
      <xdr:row>61</xdr:row>
      <xdr:rowOff>124218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14575</xdr:rowOff>
    </xdr:from>
    <xdr:to>
      <xdr:col>73</xdr:col>
      <xdr:colOff>44450</xdr:colOff>
      <xdr:row>61</xdr:row>
      <xdr:rowOff>116175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126352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12277</xdr:rowOff>
    </xdr:from>
    <xdr:to>
      <xdr:col>68</xdr:col>
      <xdr:colOff>203200</xdr:colOff>
      <xdr:row>61</xdr:row>
      <xdr:rowOff>113877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8830</xdr:rowOff>
    </xdr:from>
    <xdr:to>
      <xdr:col>64</xdr:col>
      <xdr:colOff>152400</xdr:colOff>
      <xdr:row>61</xdr:row>
      <xdr:rowOff>110430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120607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元利償還金の額が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63,668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千円増加となったが、標準税収入額が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103,046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千円増加となったことから、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ポイント改善された。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今後も本宮市財政運営計画に基づき、計画的な市債の発行と償還に努め、当該比率を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適正な範囲に留めていく。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705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024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38</xdr:row>
      <xdr:rowOff>705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7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131939</xdr:rowOff>
    </xdr:from>
    <xdr:to>
      <xdr:col>72</xdr:col>
      <xdr:colOff>203200</xdr:colOff>
      <xdr:row>38</xdr:row>
      <xdr:rowOff>27517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7558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121355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426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121355</xdr:rowOff>
    </xdr:from>
    <xdr:to>
      <xdr:col>77</xdr:col>
      <xdr:colOff>95250</xdr:colOff>
      <xdr:row>38</xdr:row>
      <xdr:rowOff>51505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61682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81139</xdr:rowOff>
    </xdr:from>
    <xdr:to>
      <xdr:col>73</xdr:col>
      <xdr:colOff>44450</xdr:colOff>
      <xdr:row>38</xdr:row>
      <xdr:rowOff>11289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21466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年度の再算定の際に交付された臨時財政対策債の償還基金費分が差し引かれたことによる減と、災害復旧費の償還が進んだことによる基準財政需要額算入見込み額の減により、昨年より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地方債の現在高が増加傾向にあるため、今後も本宮市財政運営計画に基づき、計画的な市債の発行と償還に努め、当該比率を適切な値に保っていく。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29312</xdr:rowOff>
    </xdr:from>
    <xdr:to>
      <xdr:col>81</xdr:col>
      <xdr:colOff>44450</xdr:colOff>
      <xdr:row>16</xdr:row>
      <xdr:rowOff>30759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72512"/>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161188</xdr:rowOff>
    </xdr:from>
    <xdr:to>
      <xdr:col>77</xdr:col>
      <xdr:colOff>44450</xdr:colOff>
      <xdr:row>16</xdr:row>
      <xdr:rowOff>29312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32938"/>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161188</xdr:rowOff>
    </xdr:from>
    <xdr:to>
      <xdr:col>72</xdr:col>
      <xdr:colOff>203200</xdr:colOff>
      <xdr:row>15</xdr:row>
      <xdr:rowOff>168910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32938"/>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156362</xdr:rowOff>
    </xdr:from>
    <xdr:to>
      <xdr:col>68</xdr:col>
      <xdr:colOff>152400</xdr:colOff>
      <xdr:row>15</xdr:row>
      <xdr:rowOff>168910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2811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151409</xdr:rowOff>
    </xdr:from>
    <xdr:to>
      <xdr:col>81</xdr:col>
      <xdr:colOff>95250</xdr:colOff>
      <xdr:row>16</xdr:row>
      <xdr:rowOff>81559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123486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149962</xdr:rowOff>
    </xdr:from>
    <xdr:to>
      <xdr:col>77</xdr:col>
      <xdr:colOff>95250</xdr:colOff>
      <xdr:row>16</xdr:row>
      <xdr:rowOff>80112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64889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0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110388</xdr:rowOff>
    </xdr:from>
    <xdr:to>
      <xdr:col>73</xdr:col>
      <xdr:colOff>44450</xdr:colOff>
      <xdr:row>16</xdr:row>
      <xdr:rowOff>40538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25315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118110</xdr:rowOff>
    </xdr:from>
    <xdr:to>
      <xdr:col>68</xdr:col>
      <xdr:colOff>203200</xdr:colOff>
      <xdr:row>16</xdr:row>
      <xdr:rowOff>48260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33037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105562</xdr:rowOff>
    </xdr:from>
    <xdr:to>
      <xdr:col>64</xdr:col>
      <xdr:colOff>152400</xdr:colOff>
      <xdr:row>16</xdr:row>
      <xdr:rowOff>35712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20489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6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29,712
29,352
88.02
18,803,431
17,843,830
909,852
9,526,294
20,175,880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と比較して経常収支比率の人件費分が高くなっており、改善を図っていく。具体的には、事務事業の見直し及び業務効率化による時間外勤務手当の削減に努める。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5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施設の維持管理に係る支出が多く、依然として類似団体平均を上回っている状況である。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主にふるさと納税返礼事業や小学校振興教材整備事業や中学校振興教材整備事業の経費が増加した。業務効率化による人件費の削減等トータルコスト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の縮減に努める。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18</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0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18</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05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4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68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99060</xdr:rowOff>
    </xdr:from>
    <xdr:to>
      <xdr:col>82</xdr:col>
      <xdr:colOff>158750</xdr:colOff>
      <xdr:row>19</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71137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類似団体平均よりも下回って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生活保護費、障がい児給付費、障がい介護給付費等の社会保障関連経費が上昇しており、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155,658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千円増となっ</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給付費全体としては今後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増加していくことが想定されるため、引き続き注視していく。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383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記念樹の杜屋外あそび場遊具修繕工事や防災行政無線直流電源装置蓄電池修繕工事などの修繕工事の終了に伴う減により、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4626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44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83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153670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5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エネルギー・食料品等価格高騰重点支援給付金や新型コロナウイルス感染症対策事業の減により、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減となったが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、依然として類似団体平均を上回っている状況であるため、既存の補助金の見直し等を行い、経費の圧縮に努めていく。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552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113284</xdr:rowOff>
    </xdr:from>
    <xdr:to>
      <xdr:col>78</xdr:col>
      <xdr:colOff>69850</xdr:colOff>
      <xdr:row>38</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6283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68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72136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71628</xdr:rowOff>
    </xdr:from>
    <xdr:to>
      <xdr:col>74</xdr:col>
      <xdr:colOff>31750</xdr:colOff>
      <xdr:row>39</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158005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本宮まゆみ小学校校舎建築事業債や第一保育所新設事業債の元利償還が終了したことにより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類似団体平均を下回っている状況である。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後年度財政負担を考慮しながら、計画的な地方債の発行及び償還を行う。</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4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77</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581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97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27939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97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、類似団体よりも</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が大きなウエイトを占めていることから、既存の補助金の見直し等を行い、経費の圧縮に努めていく。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78</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8253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87812</xdr:rowOff>
    </xdr:from>
    <xdr:to>
      <xdr:col>78</xdr:col>
      <xdr:colOff>69850</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609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162923</xdr:rowOff>
    </xdr:from>
    <xdr:to>
      <xdr:col>73</xdr:col>
      <xdr:colOff>180975</xdr:colOff>
      <xdr:row>78</xdr:row>
      <xdr:rowOff>87812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93123"/>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162923</xdr:rowOff>
    </xdr:from>
    <xdr:to>
      <xdr:col>69</xdr:col>
      <xdr:colOff>92075</xdr:colOff>
      <xdr:row>77</xdr:row>
      <xdr:rowOff>109038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93123"/>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102161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37012</xdr:rowOff>
    </xdr:from>
    <xdr:to>
      <xdr:col>74</xdr:col>
      <xdr:colOff>31750</xdr:colOff>
      <xdr:row>78</xdr:row>
      <xdr:rowOff>138612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123389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112123</xdr:rowOff>
    </xdr:from>
    <xdr:to>
      <xdr:col>69</xdr:col>
      <xdr:colOff>142875</xdr:colOff>
      <xdr:row>77</xdr:row>
      <xdr:rowOff>42273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27050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58238</xdr:rowOff>
    </xdr:from>
    <xdr:to>
      <xdr:col>65</xdr:col>
      <xdr:colOff>53975</xdr:colOff>
      <xdr:row>77</xdr:row>
      <xdr:rowOff>159838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144615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150787</xdr:rowOff>
    </xdr:from>
    <xdr:to>
      <xdr:col>29</xdr:col>
      <xdr:colOff>127000</xdr:colOff>
      <xdr:row>17</xdr:row>
      <xdr:rowOff>89954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612"/>
          <a:ext cx="647700" cy="110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135564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6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89954</xdr:rowOff>
    </xdr:from>
    <xdr:to>
      <xdr:col>26</xdr:col>
      <xdr:colOff>50800</xdr:colOff>
      <xdr:row>17</xdr:row>
      <xdr:rowOff>138227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2229"/>
          <a:ext cx="698500" cy="48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138227</xdr:rowOff>
    </xdr:from>
    <xdr:to>
      <xdr:col>22</xdr:col>
      <xdr:colOff>114300</xdr:colOff>
      <xdr:row>18</xdr:row>
      <xdr:rowOff>28004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0502"/>
          <a:ext cx="698500" cy="6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11379</xdr:rowOff>
    </xdr:from>
    <xdr:to>
      <xdr:col>18</xdr:col>
      <xdr:colOff>177800</xdr:colOff>
      <xdr:row>18</xdr:row>
      <xdr:rowOff>28004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45104"/>
          <a:ext cx="698500" cy="16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99987</xdr:rowOff>
    </xdr:from>
    <xdr:to>
      <xdr:col>29</xdr:col>
      <xdr:colOff>177800</xdr:colOff>
      <xdr:row>17</xdr:row>
      <xdr:rowOff>30137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116514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39154</xdr:rowOff>
    </xdr:from>
    <xdr:to>
      <xdr:col>26</xdr:col>
      <xdr:colOff>101600</xdr:colOff>
      <xdr:row>17</xdr:row>
      <xdr:rowOff>140754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125531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87427</xdr:rowOff>
    </xdr:from>
    <xdr:to>
      <xdr:col>22</xdr:col>
      <xdr:colOff>165100</xdr:colOff>
      <xdr:row>18</xdr:row>
      <xdr:rowOff>17577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148654</xdr:rowOff>
    </xdr:from>
    <xdr:to>
      <xdr:col>19</xdr:col>
      <xdr:colOff>38100</xdr:colOff>
      <xdr:row>18</xdr:row>
      <xdr:rowOff>78804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63580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132029</xdr:rowOff>
    </xdr:from>
    <xdr:to>
      <xdr:col>15</xdr:col>
      <xdr:colOff>101600</xdr:colOff>
      <xdr:row>18</xdr:row>
      <xdr:rowOff>62179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72356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6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105152</xdr:rowOff>
    </xdr:from>
    <xdr:to>
      <xdr:col>29</xdr:col>
      <xdr:colOff>127000</xdr:colOff>
      <xdr:row>37</xdr:row>
      <xdr:rowOff>34580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58402"/>
          <a:ext cx="647700" cy="10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105152</xdr:rowOff>
    </xdr:from>
    <xdr:to>
      <xdr:col>26</xdr:col>
      <xdr:colOff>50800</xdr:colOff>
      <xdr:row>37</xdr:row>
      <xdr:rowOff>47284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58402"/>
          <a:ext cx="698500" cy="113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39969</xdr:rowOff>
    </xdr:from>
    <xdr:to>
      <xdr:col>22</xdr:col>
      <xdr:colOff>114300</xdr:colOff>
      <xdr:row>37</xdr:row>
      <xdr:rowOff>47284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64669"/>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39969</xdr:rowOff>
    </xdr:from>
    <xdr:to>
      <xdr:col>18</xdr:col>
      <xdr:colOff>177800</xdr:colOff>
      <xdr:row>37</xdr:row>
      <xdr:rowOff>46794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64669"/>
          <a:ext cx="698500" cy="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155230</xdr:rowOff>
    </xdr:from>
    <xdr:to>
      <xdr:col>29</xdr:col>
      <xdr:colOff>177800</xdr:colOff>
      <xdr:row>37</xdr:row>
      <xdr:rowOff>85380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0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127307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8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54352</xdr:rowOff>
    </xdr:from>
    <xdr:to>
      <xdr:col>26</xdr:col>
      <xdr:colOff>101600</xdr:colOff>
      <xdr:row>36</xdr:row>
      <xdr:rowOff>155952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07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140729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93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167934</xdr:rowOff>
    </xdr:from>
    <xdr:to>
      <xdr:col>22</xdr:col>
      <xdr:colOff>165100</xdr:colOff>
      <xdr:row>37</xdr:row>
      <xdr:rowOff>98084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2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82861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0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160619</xdr:rowOff>
    </xdr:from>
    <xdr:to>
      <xdr:col>19</xdr:col>
      <xdr:colOff>38100</xdr:colOff>
      <xdr:row>37</xdr:row>
      <xdr:rowOff>90769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1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75546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0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167444</xdr:rowOff>
    </xdr:from>
    <xdr:to>
      <xdr:col>15</xdr:col>
      <xdr:colOff>101600</xdr:colOff>
      <xdr:row>37</xdr:row>
      <xdr:rowOff>97594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0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82371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29,712
29,352
88.02
18,803,431
17,843,830
909,852
9,526,294
20,175,880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44133</xdr:rowOff>
    </xdr:from>
    <xdr:to>
      <xdr:col>24</xdr:col>
      <xdr:colOff>63500</xdr:colOff>
      <xdr:row>34</xdr:row>
      <xdr:rowOff>152032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73433"/>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152032</xdr:rowOff>
    </xdr:from>
    <xdr:to>
      <xdr:col>19</xdr:col>
      <xdr:colOff>177800</xdr:colOff>
      <xdr:row>35</xdr:row>
      <xdr:rowOff>14554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1332"/>
          <a:ext cx="8890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14554</xdr:rowOff>
    </xdr:from>
    <xdr:to>
      <xdr:col>15</xdr:col>
      <xdr:colOff>50800</xdr:colOff>
      <xdr:row>35</xdr:row>
      <xdr:rowOff>36843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5304"/>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32144</xdr:rowOff>
    </xdr:from>
    <xdr:to>
      <xdr:col>10</xdr:col>
      <xdr:colOff>114300</xdr:colOff>
      <xdr:row>35</xdr:row>
      <xdr:rowOff>36843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32894"/>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164783</xdr:rowOff>
    </xdr:from>
    <xdr:to>
      <xdr:col>24</xdr:col>
      <xdr:colOff>114300</xdr:colOff>
      <xdr:row>34</xdr:row>
      <xdr:rowOff>94933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143210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101232</xdr:rowOff>
    </xdr:from>
    <xdr:to>
      <xdr:col>20</xdr:col>
      <xdr:colOff>38100</xdr:colOff>
      <xdr:row>35</xdr:row>
      <xdr:rowOff>31382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22509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135204</xdr:rowOff>
    </xdr:from>
    <xdr:to>
      <xdr:col>15</xdr:col>
      <xdr:colOff>101600</xdr:colOff>
      <xdr:row>35</xdr:row>
      <xdr:rowOff>65354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56481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157493</xdr:rowOff>
    </xdr:from>
    <xdr:to>
      <xdr:col>10</xdr:col>
      <xdr:colOff>165100</xdr:colOff>
      <xdr:row>35</xdr:row>
      <xdr:rowOff>87643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78770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7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152794</xdr:rowOff>
    </xdr:from>
    <xdr:to>
      <xdr:col>6</xdr:col>
      <xdr:colOff>38100</xdr:colOff>
      <xdr:row>35</xdr:row>
      <xdr:rowOff>82944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8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99471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5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98697</xdr:rowOff>
    </xdr:from>
    <xdr:to>
      <xdr:col>24</xdr:col>
      <xdr:colOff>63500</xdr:colOff>
      <xdr:row>56</xdr:row>
      <xdr:rowOff>142055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9897"/>
          <a:ext cx="8382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127211</xdr:rowOff>
    </xdr:from>
    <xdr:to>
      <xdr:col>19</xdr:col>
      <xdr:colOff>177800</xdr:colOff>
      <xdr:row>56</xdr:row>
      <xdr:rowOff>142055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8411"/>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127211</xdr:rowOff>
    </xdr:from>
    <xdr:to>
      <xdr:col>15</xdr:col>
      <xdr:colOff>50800</xdr:colOff>
      <xdr:row>56</xdr:row>
      <xdr:rowOff>147419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841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129489</xdr:rowOff>
    </xdr:from>
    <xdr:to>
      <xdr:col>10</xdr:col>
      <xdr:colOff>114300</xdr:colOff>
      <xdr:row>56</xdr:row>
      <xdr:rowOff>147419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216339"/>
          <a:ext cx="889000" cy="53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47897</xdr:rowOff>
    </xdr:from>
    <xdr:to>
      <xdr:col>24</xdr:col>
      <xdr:colOff>114300</xdr:colOff>
      <xdr:row>56</xdr:row>
      <xdr:rowOff>149497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70774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91255</xdr:rowOff>
    </xdr:from>
    <xdr:to>
      <xdr:col>20</xdr:col>
      <xdr:colOff>38100</xdr:colOff>
      <xdr:row>57</xdr:row>
      <xdr:rowOff>21405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37932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6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76411</xdr:rowOff>
    </xdr:from>
    <xdr:to>
      <xdr:col>15</xdr:col>
      <xdr:colOff>101600</xdr:colOff>
      <xdr:row>57</xdr:row>
      <xdr:rowOff>6561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23088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96619</xdr:rowOff>
    </xdr:from>
    <xdr:to>
      <xdr:col>10</xdr:col>
      <xdr:colOff>165100</xdr:colOff>
      <xdr:row>57</xdr:row>
      <xdr:rowOff>26769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43296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7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78689</xdr:rowOff>
    </xdr:from>
    <xdr:to>
      <xdr:col>6</xdr:col>
      <xdr:colOff>38100</xdr:colOff>
      <xdr:row>54</xdr:row>
      <xdr:rowOff>8839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1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25366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94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52336</xdr:rowOff>
    </xdr:from>
    <xdr:to>
      <xdr:col>24</xdr:col>
      <xdr:colOff>63500</xdr:colOff>
      <xdr:row>78</xdr:row>
      <xdr:rowOff>88894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25436"/>
          <a:ext cx="838200" cy="3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52336</xdr:rowOff>
    </xdr:from>
    <xdr:to>
      <xdr:col>19</xdr:col>
      <xdr:colOff>177800</xdr:colOff>
      <xdr:row>78</xdr:row>
      <xdr:rowOff>83389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5436"/>
          <a:ext cx="8890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83389</xdr:rowOff>
    </xdr:from>
    <xdr:to>
      <xdr:col>15</xdr:col>
      <xdr:colOff>50800</xdr:colOff>
      <xdr:row>78</xdr:row>
      <xdr:rowOff>97467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56489"/>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97467</xdr:rowOff>
    </xdr:from>
    <xdr:to>
      <xdr:col>10</xdr:col>
      <xdr:colOff>114300</xdr:colOff>
      <xdr:row>78</xdr:row>
      <xdr:rowOff>152236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0567"/>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38094</xdr:rowOff>
    </xdr:from>
    <xdr:to>
      <xdr:col>24</xdr:col>
      <xdr:colOff>114300</xdr:colOff>
      <xdr:row>78</xdr:row>
      <xdr:rowOff>139694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124471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1536</xdr:rowOff>
    </xdr:from>
    <xdr:to>
      <xdr:col>20</xdr:col>
      <xdr:colOff>38100</xdr:colOff>
      <xdr:row>78</xdr:row>
      <xdr:rowOff>103136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119663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32589</xdr:rowOff>
    </xdr:from>
    <xdr:to>
      <xdr:col>15</xdr:col>
      <xdr:colOff>101600</xdr:colOff>
      <xdr:row>78</xdr:row>
      <xdr:rowOff>134189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125316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46667</xdr:rowOff>
    </xdr:from>
    <xdr:to>
      <xdr:col>10</xdr:col>
      <xdr:colOff>165100</xdr:colOff>
      <xdr:row>78</xdr:row>
      <xdr:rowOff>148267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139394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101436</xdr:rowOff>
    </xdr:from>
    <xdr:to>
      <xdr:col>6</xdr:col>
      <xdr:colOff>38100</xdr:colOff>
      <xdr:row>79</xdr:row>
      <xdr:rowOff>31586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22713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22320</xdr:rowOff>
    </xdr:from>
    <xdr:to>
      <xdr:col>24</xdr:col>
      <xdr:colOff>63500</xdr:colOff>
      <xdr:row>99</xdr:row>
      <xdr:rowOff>91639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995870"/>
          <a:ext cx="838200" cy="6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85403</xdr:rowOff>
    </xdr:from>
    <xdr:to>
      <xdr:col>19</xdr:col>
      <xdr:colOff>177800</xdr:colOff>
      <xdr:row>99</xdr:row>
      <xdr:rowOff>91639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7058953"/>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85403</xdr:rowOff>
    </xdr:from>
    <xdr:to>
      <xdr:col>15</xdr:col>
      <xdr:colOff>50800</xdr:colOff>
      <xdr:row>99</xdr:row>
      <xdr:rowOff>152980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58953"/>
          <a:ext cx="889000" cy="6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152980</xdr:rowOff>
    </xdr:from>
    <xdr:to>
      <xdr:col>10</xdr:col>
      <xdr:colOff>114300</xdr:colOff>
      <xdr:row>99</xdr:row>
      <xdr:rowOff>159827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126530"/>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142970</xdr:rowOff>
    </xdr:from>
    <xdr:to>
      <xdr:col>24</xdr:col>
      <xdr:colOff>114300</xdr:colOff>
      <xdr:row>99</xdr:row>
      <xdr:rowOff>73120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94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57897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5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40839</xdr:rowOff>
    </xdr:from>
    <xdr:to>
      <xdr:col>20</xdr:col>
      <xdr:colOff>38100</xdr:colOff>
      <xdr:row>99</xdr:row>
      <xdr:rowOff>142439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70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133566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71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34603</xdr:rowOff>
    </xdr:from>
    <xdr:to>
      <xdr:col>15</xdr:col>
      <xdr:colOff>101600</xdr:colOff>
      <xdr:row>99</xdr:row>
      <xdr:rowOff>136203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70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127330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10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102180</xdr:rowOff>
    </xdr:from>
    <xdr:to>
      <xdr:col>10</xdr:col>
      <xdr:colOff>165100</xdr:colOff>
      <xdr:row>100</xdr:row>
      <xdr:rowOff>32330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23457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109027</xdr:rowOff>
    </xdr:from>
    <xdr:to>
      <xdr:col>6</xdr:col>
      <xdr:colOff>38100</xdr:colOff>
      <xdr:row>100</xdr:row>
      <xdr:rowOff>39177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30304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162309</xdr:rowOff>
    </xdr:from>
    <xdr:to>
      <xdr:col>55</xdr:col>
      <xdr:colOff>0</xdr:colOff>
      <xdr:row>35</xdr:row>
      <xdr:rowOff>27419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91609"/>
          <a:ext cx="8382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27419</xdr:rowOff>
    </xdr:from>
    <xdr:to>
      <xdr:col>50</xdr:col>
      <xdr:colOff>114300</xdr:colOff>
      <xdr:row>35</xdr:row>
      <xdr:rowOff>116589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28169"/>
          <a:ext cx="889000" cy="8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61046</xdr:rowOff>
    </xdr:from>
    <xdr:to>
      <xdr:col>45</xdr:col>
      <xdr:colOff>177800</xdr:colOff>
      <xdr:row>35</xdr:row>
      <xdr:rowOff>116589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90346"/>
          <a:ext cx="889000" cy="22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115430</xdr:rowOff>
    </xdr:from>
    <xdr:to>
      <xdr:col>41</xdr:col>
      <xdr:colOff>50800</xdr:colOff>
      <xdr:row>34</xdr:row>
      <xdr:rowOff>61046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30380"/>
          <a:ext cx="889000" cy="45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111509</xdr:rowOff>
    </xdr:from>
    <xdr:to>
      <xdr:col>55</xdr:col>
      <xdr:colOff>50800</xdr:colOff>
      <xdr:row>35</xdr:row>
      <xdr:rowOff>41659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134386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148069</xdr:rowOff>
    </xdr:from>
    <xdr:to>
      <xdr:col>50</xdr:col>
      <xdr:colOff>165100</xdr:colOff>
      <xdr:row>35</xdr:row>
      <xdr:rowOff>78219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94746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65789</xdr:rowOff>
    </xdr:from>
    <xdr:to>
      <xdr:col>46</xdr:col>
      <xdr:colOff>38100</xdr:colOff>
      <xdr:row>35</xdr:row>
      <xdr:rowOff>167389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158516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5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10246</xdr:rowOff>
    </xdr:from>
    <xdr:to>
      <xdr:col>41</xdr:col>
      <xdr:colOff>101600</xdr:colOff>
      <xdr:row>34</xdr:row>
      <xdr:rowOff>111846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128373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64630</xdr:rowOff>
    </xdr:from>
    <xdr:to>
      <xdr:col>36</xdr:col>
      <xdr:colOff>165100</xdr:colOff>
      <xdr:row>31</xdr:row>
      <xdr:rowOff>166230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157357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7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113106</xdr:rowOff>
    </xdr:from>
    <xdr:to>
      <xdr:col>55</xdr:col>
      <xdr:colOff>0</xdr:colOff>
      <xdr:row>55</xdr:row>
      <xdr:rowOff>101638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371406"/>
          <a:ext cx="838200" cy="1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51498</xdr:rowOff>
    </xdr:from>
    <xdr:to>
      <xdr:col>50</xdr:col>
      <xdr:colOff>114300</xdr:colOff>
      <xdr:row>54</xdr:row>
      <xdr:rowOff>113106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09798"/>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98720</xdr:rowOff>
    </xdr:from>
    <xdr:to>
      <xdr:col>45</xdr:col>
      <xdr:colOff>177800</xdr:colOff>
      <xdr:row>54</xdr:row>
      <xdr:rowOff>51498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85570"/>
          <a:ext cx="889000" cy="12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98720</xdr:rowOff>
    </xdr:from>
    <xdr:to>
      <xdr:col>41</xdr:col>
      <xdr:colOff>50800</xdr:colOff>
      <xdr:row>54</xdr:row>
      <xdr:rowOff>134778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85570"/>
          <a:ext cx="889000" cy="20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50838</xdr:rowOff>
    </xdr:from>
    <xdr:to>
      <xdr:col>55</xdr:col>
      <xdr:colOff>50800</xdr:colOff>
      <xdr:row>55</xdr:row>
      <xdr:rowOff>152438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73715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3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62306</xdr:rowOff>
    </xdr:from>
    <xdr:to>
      <xdr:col>50</xdr:col>
      <xdr:colOff>165100</xdr:colOff>
      <xdr:row>54</xdr:row>
      <xdr:rowOff>163906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2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8983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09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698</xdr:rowOff>
    </xdr:from>
    <xdr:to>
      <xdr:col>46</xdr:col>
      <xdr:colOff>38100</xdr:colOff>
      <xdr:row>54</xdr:row>
      <xdr:rowOff>102298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118825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3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47920</xdr:rowOff>
    </xdr:from>
    <xdr:to>
      <xdr:col>41</xdr:col>
      <xdr:colOff>101600</xdr:colOff>
      <xdr:row>53</xdr:row>
      <xdr:rowOff>149520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166047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90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83978</xdr:rowOff>
    </xdr:from>
    <xdr:to>
      <xdr:col>36</xdr:col>
      <xdr:colOff>165100</xdr:colOff>
      <xdr:row>55</xdr:row>
      <xdr:rowOff>14128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30655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11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140864</xdr:rowOff>
    </xdr:from>
    <xdr:to>
      <xdr:col>55</xdr:col>
      <xdr:colOff>0</xdr:colOff>
      <xdr:row>78</xdr:row>
      <xdr:rowOff>142889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13964"/>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131372</xdr:rowOff>
    </xdr:from>
    <xdr:to>
      <xdr:col>50</xdr:col>
      <xdr:colOff>114300</xdr:colOff>
      <xdr:row>78</xdr:row>
      <xdr:rowOff>142889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04472"/>
          <a:ext cx="8890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105976</xdr:rowOff>
    </xdr:from>
    <xdr:to>
      <xdr:col>45</xdr:col>
      <xdr:colOff>177800</xdr:colOff>
      <xdr:row>78</xdr:row>
      <xdr:rowOff>131372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79076"/>
          <a:ext cx="889000" cy="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105976</xdr:rowOff>
    </xdr:from>
    <xdr:to>
      <xdr:col>41</xdr:col>
      <xdr:colOff>50800</xdr:colOff>
      <xdr:row>79</xdr:row>
      <xdr:rowOff>61389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79076"/>
          <a:ext cx="889000" cy="12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90064</xdr:rowOff>
    </xdr:from>
    <xdr:to>
      <xdr:col>55</xdr:col>
      <xdr:colOff>50800</xdr:colOff>
      <xdr:row>79</xdr:row>
      <xdr:rowOff>20214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68491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92089</xdr:rowOff>
    </xdr:from>
    <xdr:to>
      <xdr:col>50</xdr:col>
      <xdr:colOff>165100</xdr:colOff>
      <xdr:row>79</xdr:row>
      <xdr:rowOff>22239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13366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80572</xdr:rowOff>
    </xdr:from>
    <xdr:to>
      <xdr:col>46</xdr:col>
      <xdr:colOff>38100</xdr:colOff>
      <xdr:row>79</xdr:row>
      <xdr:rowOff>10722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1849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4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55176</xdr:rowOff>
    </xdr:from>
    <xdr:to>
      <xdr:col>41</xdr:col>
      <xdr:colOff>101600</xdr:colOff>
      <xdr:row>78</xdr:row>
      <xdr:rowOff>156776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147903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10589</xdr:rowOff>
    </xdr:from>
    <xdr:to>
      <xdr:col>36</xdr:col>
      <xdr:colOff>165100</xdr:colOff>
      <xdr:row>79</xdr:row>
      <xdr:rowOff>112189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103316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154496</xdr:rowOff>
    </xdr:from>
    <xdr:to>
      <xdr:col>55</xdr:col>
      <xdr:colOff>0</xdr:colOff>
      <xdr:row>94</xdr:row>
      <xdr:rowOff>69786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27896"/>
          <a:ext cx="838200" cy="2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134455</xdr:rowOff>
    </xdr:from>
    <xdr:to>
      <xdr:col>50</xdr:col>
      <xdr:colOff>114300</xdr:colOff>
      <xdr:row>92</xdr:row>
      <xdr:rowOff>154496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5907855"/>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134455</xdr:rowOff>
    </xdr:from>
    <xdr:to>
      <xdr:col>45</xdr:col>
      <xdr:colOff>177800</xdr:colOff>
      <xdr:row>94</xdr:row>
      <xdr:rowOff>165291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907855"/>
          <a:ext cx="889000" cy="3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160338</xdr:rowOff>
    </xdr:from>
    <xdr:to>
      <xdr:col>41</xdr:col>
      <xdr:colOff>50800</xdr:colOff>
      <xdr:row>94</xdr:row>
      <xdr:rowOff>165291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933738"/>
          <a:ext cx="889000" cy="3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18986</xdr:rowOff>
    </xdr:from>
    <xdr:to>
      <xdr:col>55</xdr:col>
      <xdr:colOff>50800</xdr:colOff>
      <xdr:row>94</xdr:row>
      <xdr:rowOff>120586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41863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103696</xdr:rowOff>
    </xdr:from>
    <xdr:to>
      <xdr:col>50</xdr:col>
      <xdr:colOff>165100</xdr:colOff>
      <xdr:row>93</xdr:row>
      <xdr:rowOff>33846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50373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5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83655</xdr:rowOff>
    </xdr:from>
    <xdr:to>
      <xdr:col>46</xdr:col>
      <xdr:colOff>38100</xdr:colOff>
      <xdr:row>93</xdr:row>
      <xdr:rowOff>13805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8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30332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63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114491</xdr:rowOff>
    </xdr:from>
    <xdr:to>
      <xdr:col>41</xdr:col>
      <xdr:colOff>101600</xdr:colOff>
      <xdr:row>95</xdr:row>
      <xdr:rowOff>44641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61168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109538</xdr:rowOff>
    </xdr:from>
    <xdr:to>
      <xdr:col>36</xdr:col>
      <xdr:colOff>165100</xdr:colOff>
      <xdr:row>93</xdr:row>
      <xdr:rowOff>39688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8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56215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65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40830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698680"/>
          <a:ext cx="889000" cy="10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40830</xdr:rowOff>
    </xdr:from>
    <xdr:to>
      <xdr:col>76</xdr:col>
      <xdr:colOff>114300</xdr:colOff>
      <xdr:row>34</xdr:row>
      <xdr:rowOff>86132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698680"/>
          <a:ext cx="889000" cy="2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46812</xdr:rowOff>
    </xdr:from>
    <xdr:to>
      <xdr:col>71</xdr:col>
      <xdr:colOff>177800</xdr:colOff>
      <xdr:row>34</xdr:row>
      <xdr:rowOff>86132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361762"/>
          <a:ext cx="889000" cy="5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161480</xdr:rowOff>
    </xdr:from>
    <xdr:to>
      <xdr:col>76</xdr:col>
      <xdr:colOff>165100</xdr:colOff>
      <xdr:row>33</xdr:row>
      <xdr:rowOff>91630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6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108157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4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35332</xdr:rowOff>
    </xdr:from>
    <xdr:to>
      <xdr:col>72</xdr:col>
      <xdr:colOff>38100</xdr:colOff>
      <xdr:row>34</xdr:row>
      <xdr:rowOff>136932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8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153459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6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167462</xdr:rowOff>
    </xdr:from>
    <xdr:to>
      <xdr:col>67</xdr:col>
      <xdr:colOff>101600</xdr:colOff>
      <xdr:row>31</xdr:row>
      <xdr:rowOff>97612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31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114139</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0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77603</xdr:rowOff>
    </xdr:from>
    <xdr:to>
      <xdr:col>85</xdr:col>
      <xdr:colOff>127000</xdr:colOff>
      <xdr:row>76</xdr:row>
      <xdr:rowOff>103304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07803"/>
          <a:ext cx="8382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103304</xdr:rowOff>
    </xdr:from>
    <xdr:to>
      <xdr:col>81</xdr:col>
      <xdr:colOff>50800</xdr:colOff>
      <xdr:row>77</xdr:row>
      <xdr:rowOff>161091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33504"/>
          <a:ext cx="889000" cy="22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161091</xdr:rowOff>
    </xdr:from>
    <xdr:to>
      <xdr:col>76</xdr:col>
      <xdr:colOff>114300</xdr:colOff>
      <xdr:row>77</xdr:row>
      <xdr:rowOff>162789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274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158184</xdr:rowOff>
    </xdr:from>
    <xdr:to>
      <xdr:col>71</xdr:col>
      <xdr:colOff>177800</xdr:colOff>
      <xdr:row>77</xdr:row>
      <xdr:rowOff>162789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59834"/>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26803</xdr:rowOff>
    </xdr:from>
    <xdr:to>
      <xdr:col>85</xdr:col>
      <xdr:colOff>177800</xdr:colOff>
      <xdr:row>76</xdr:row>
      <xdr:rowOff>128403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5230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52504</xdr:rowOff>
    </xdr:from>
    <xdr:to>
      <xdr:col>81</xdr:col>
      <xdr:colOff>101600</xdr:colOff>
      <xdr:row>76</xdr:row>
      <xdr:rowOff>154104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145231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110291</xdr:rowOff>
    </xdr:from>
    <xdr:to>
      <xdr:col>76</xdr:col>
      <xdr:colOff>165100</xdr:colOff>
      <xdr:row>78</xdr:row>
      <xdr:rowOff>40441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31568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111989</xdr:rowOff>
    </xdr:from>
    <xdr:to>
      <xdr:col>72</xdr:col>
      <xdr:colOff>38100</xdr:colOff>
      <xdr:row>78</xdr:row>
      <xdr:rowOff>42139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33266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0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107384</xdr:rowOff>
    </xdr:from>
    <xdr:to>
      <xdr:col>67</xdr:col>
      <xdr:colOff>101600</xdr:colOff>
      <xdr:row>78</xdr:row>
      <xdr:rowOff>37534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28661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0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74092</xdr:rowOff>
    </xdr:from>
    <xdr:to>
      <xdr:col>85</xdr:col>
      <xdr:colOff>127000</xdr:colOff>
      <xdr:row>97</xdr:row>
      <xdr:rowOff>89418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33292"/>
          <a:ext cx="838200" cy="18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39957</xdr:rowOff>
    </xdr:from>
    <xdr:to>
      <xdr:col>81</xdr:col>
      <xdr:colOff>50800</xdr:colOff>
      <xdr:row>97</xdr:row>
      <xdr:rowOff>89418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70607"/>
          <a:ext cx="889000" cy="4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163785</xdr:rowOff>
    </xdr:from>
    <xdr:to>
      <xdr:col>76</xdr:col>
      <xdr:colOff>114300</xdr:colOff>
      <xdr:row>97</xdr:row>
      <xdr:rowOff>39957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22985"/>
          <a:ext cx="889000" cy="4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158719</xdr:rowOff>
    </xdr:from>
    <xdr:to>
      <xdr:col>71</xdr:col>
      <xdr:colOff>177800</xdr:colOff>
      <xdr:row>96</xdr:row>
      <xdr:rowOff>163785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275019"/>
          <a:ext cx="889000" cy="3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23292</xdr:rowOff>
    </xdr:from>
    <xdr:to>
      <xdr:col>85</xdr:col>
      <xdr:colOff>177800</xdr:colOff>
      <xdr:row>96</xdr:row>
      <xdr:rowOff>124892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46169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38618</xdr:rowOff>
    </xdr:from>
    <xdr:to>
      <xdr:col>81</xdr:col>
      <xdr:colOff>101600</xdr:colOff>
      <xdr:row>97</xdr:row>
      <xdr:rowOff>140218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131345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160607</xdr:rowOff>
    </xdr:from>
    <xdr:to>
      <xdr:col>76</xdr:col>
      <xdr:colOff>165100</xdr:colOff>
      <xdr:row>97</xdr:row>
      <xdr:rowOff>90757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107284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9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112985</xdr:rowOff>
    </xdr:from>
    <xdr:to>
      <xdr:col>72</xdr:col>
      <xdr:colOff>38100</xdr:colOff>
      <xdr:row>97</xdr:row>
      <xdr:rowOff>43135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59662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4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107919</xdr:rowOff>
    </xdr:from>
    <xdr:to>
      <xdr:col>67</xdr:col>
      <xdr:colOff>101600</xdr:colOff>
      <xdr:row>95</xdr:row>
      <xdr:rowOff>38069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54596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9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70891</xdr:rowOff>
    </xdr:from>
    <xdr:to>
      <xdr:col>116</xdr:col>
      <xdr:colOff>63500</xdr:colOff>
      <xdr:row>38</xdr:row>
      <xdr:rowOff>96129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85991"/>
          <a:ext cx="8382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55758</xdr:rowOff>
    </xdr:from>
    <xdr:to>
      <xdr:col>111</xdr:col>
      <xdr:colOff>177800</xdr:colOff>
      <xdr:row>38</xdr:row>
      <xdr:rowOff>70891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70858"/>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52055</xdr:rowOff>
    </xdr:from>
    <xdr:to>
      <xdr:col>107</xdr:col>
      <xdr:colOff>50800</xdr:colOff>
      <xdr:row>38</xdr:row>
      <xdr:rowOff>55758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67155"/>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52055</xdr:rowOff>
    </xdr:from>
    <xdr:to>
      <xdr:col>102</xdr:col>
      <xdr:colOff>114300</xdr:colOff>
      <xdr:row>38</xdr:row>
      <xdr:rowOff>66365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67155"/>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45329</xdr:rowOff>
    </xdr:from>
    <xdr:to>
      <xdr:col>116</xdr:col>
      <xdr:colOff>114300</xdr:colOff>
      <xdr:row>38</xdr:row>
      <xdr:rowOff>146929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131706</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75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20091</xdr:rowOff>
    </xdr:from>
    <xdr:to>
      <xdr:col>112</xdr:col>
      <xdr:colOff>38100</xdr:colOff>
      <xdr:row>38</xdr:row>
      <xdr:rowOff>121691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112818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4958</xdr:rowOff>
    </xdr:from>
    <xdr:to>
      <xdr:col>107</xdr:col>
      <xdr:colOff>101600</xdr:colOff>
      <xdr:row>38</xdr:row>
      <xdr:rowOff>106558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97685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1255</xdr:rowOff>
    </xdr:from>
    <xdr:to>
      <xdr:col>102</xdr:col>
      <xdr:colOff>165100</xdr:colOff>
      <xdr:row>38</xdr:row>
      <xdr:rowOff>102855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93982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15565</xdr:rowOff>
    </xdr:from>
    <xdr:to>
      <xdr:col>98</xdr:col>
      <xdr:colOff>38100</xdr:colOff>
      <xdr:row>38</xdr:row>
      <xdr:rowOff>117165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108292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2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119735</xdr:rowOff>
    </xdr:from>
    <xdr:to>
      <xdr:col>116</xdr:col>
      <xdr:colOff>63500</xdr:colOff>
      <xdr:row>58</xdr:row>
      <xdr:rowOff>120193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383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112878</xdr:rowOff>
    </xdr:from>
    <xdr:to>
      <xdr:col>111</xdr:col>
      <xdr:colOff>177800</xdr:colOff>
      <xdr:row>58</xdr:row>
      <xdr:rowOff>120193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697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112878</xdr:rowOff>
    </xdr:from>
    <xdr:to>
      <xdr:col>107</xdr:col>
      <xdr:colOff>50800</xdr:colOff>
      <xdr:row>58</xdr:row>
      <xdr:rowOff>113182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697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113182</xdr:rowOff>
    </xdr:from>
    <xdr:to>
      <xdr:col>102</xdr:col>
      <xdr:colOff>114300</xdr:colOff>
      <xdr:row>58</xdr:row>
      <xdr:rowOff>113526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57282"/>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68935</xdr:rowOff>
    </xdr:from>
    <xdr:to>
      <xdr:col>116</xdr:col>
      <xdr:colOff>114300</xdr:colOff>
      <xdr:row>58</xdr:row>
      <xdr:rowOff>170535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155312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69393</xdr:rowOff>
    </xdr:from>
    <xdr:to>
      <xdr:col>112</xdr:col>
      <xdr:colOff>38100</xdr:colOff>
      <xdr:row>58</xdr:row>
      <xdr:rowOff>170993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162120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62078</xdr:rowOff>
    </xdr:from>
    <xdr:to>
      <xdr:col>107</xdr:col>
      <xdr:colOff>101600</xdr:colOff>
      <xdr:row>58</xdr:row>
      <xdr:rowOff>163678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154805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62382</xdr:rowOff>
    </xdr:from>
    <xdr:to>
      <xdr:col>102</xdr:col>
      <xdr:colOff>165100</xdr:colOff>
      <xdr:row>58</xdr:row>
      <xdr:rowOff>163982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155109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62726</xdr:rowOff>
    </xdr:from>
    <xdr:to>
      <xdr:col>98</xdr:col>
      <xdr:colOff>38100</xdr:colOff>
      <xdr:row>58</xdr:row>
      <xdr:rowOff>164326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155453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60353</xdr:rowOff>
    </xdr:from>
    <xdr:to>
      <xdr:col>116</xdr:col>
      <xdr:colOff>63500</xdr:colOff>
      <xdr:row>76</xdr:row>
      <xdr:rowOff>80150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90553"/>
          <a:ext cx="8382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80150</xdr:rowOff>
    </xdr:from>
    <xdr:to>
      <xdr:col>111</xdr:col>
      <xdr:colOff>177800</xdr:colOff>
      <xdr:row>76</xdr:row>
      <xdr:rowOff>98529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10350"/>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82801</xdr:rowOff>
    </xdr:from>
    <xdr:to>
      <xdr:col>107</xdr:col>
      <xdr:colOff>50800</xdr:colOff>
      <xdr:row>76</xdr:row>
      <xdr:rowOff>98529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13001"/>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97729</xdr:rowOff>
    </xdr:from>
    <xdr:to>
      <xdr:col>102</xdr:col>
      <xdr:colOff>114300</xdr:colOff>
      <xdr:row>76</xdr:row>
      <xdr:rowOff>82801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785029"/>
          <a:ext cx="889000" cy="3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9553</xdr:rowOff>
    </xdr:from>
    <xdr:to>
      <xdr:col>116</xdr:col>
      <xdr:colOff>114300</xdr:colOff>
      <xdr:row>76</xdr:row>
      <xdr:rowOff>111153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159430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1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29350</xdr:rowOff>
    </xdr:from>
    <xdr:to>
      <xdr:col>112</xdr:col>
      <xdr:colOff>38100</xdr:colOff>
      <xdr:row>76</xdr:row>
      <xdr:rowOff>130950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122077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47729</xdr:rowOff>
    </xdr:from>
    <xdr:to>
      <xdr:col>107</xdr:col>
      <xdr:colOff>101600</xdr:colOff>
      <xdr:row>76</xdr:row>
      <xdr:rowOff>149329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140456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7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32001</xdr:rowOff>
    </xdr:from>
    <xdr:to>
      <xdr:col>102</xdr:col>
      <xdr:colOff>165100</xdr:colOff>
      <xdr:row>76</xdr:row>
      <xdr:rowOff>133601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6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124728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5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46929</xdr:rowOff>
    </xdr:from>
    <xdr:to>
      <xdr:col>98</xdr:col>
      <xdr:colOff>38100</xdr:colOff>
      <xdr:row>74</xdr:row>
      <xdr:rowOff>148529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165056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人件費：人事院勧告に伴うベースアップ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により、住民一人当たりコストは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8,496</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補助費等：特定定額給付事業費補助金等により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、住民一人当たりコストは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4,798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荒井仁井田体育館耐震補強改修事業債や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年度借入の臨時財政対策債</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の元金償還が開始したことにより、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住民一人当たりコストは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白沢公民館改修工事やしらさわカルチャーセンター改修工事により対前年度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926,362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千円減となったことから、住民一人当たりコストは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20,330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29,712
29,352
88.02
18,803,431
17,843,830
909,852
9,526,294
20,175,880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86551</xdr:rowOff>
    </xdr:from>
    <xdr:to>
      <xdr:col>24</xdr:col>
      <xdr:colOff>63500</xdr:colOff>
      <xdr:row>34</xdr:row>
      <xdr:rowOff>107124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5851"/>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86551</xdr:rowOff>
    </xdr:from>
    <xdr:to>
      <xdr:col>19</xdr:col>
      <xdr:colOff>177800</xdr:colOff>
      <xdr:row>34</xdr:row>
      <xdr:rowOff>148653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5851"/>
          <a:ext cx="889000" cy="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148653</xdr:rowOff>
    </xdr:from>
    <xdr:to>
      <xdr:col>15</xdr:col>
      <xdr:colOff>50800</xdr:colOff>
      <xdr:row>35</xdr:row>
      <xdr:rowOff>4445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7953"/>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165036</xdr:rowOff>
    </xdr:from>
    <xdr:to>
      <xdr:col>10</xdr:col>
      <xdr:colOff>114300</xdr:colOff>
      <xdr:row>35</xdr:row>
      <xdr:rowOff>4445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4336"/>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56324</xdr:rowOff>
    </xdr:from>
    <xdr:to>
      <xdr:col>24</xdr:col>
      <xdr:colOff>114300</xdr:colOff>
      <xdr:row>34</xdr:row>
      <xdr:rowOff>157924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79201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35751</xdr:rowOff>
    </xdr:from>
    <xdr:to>
      <xdr:col>20</xdr:col>
      <xdr:colOff>38100</xdr:colOff>
      <xdr:row>34</xdr:row>
      <xdr:rowOff>137351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153878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97853</xdr:rowOff>
    </xdr:from>
    <xdr:to>
      <xdr:col>15</xdr:col>
      <xdr:colOff>101600</xdr:colOff>
      <xdr:row>35</xdr:row>
      <xdr:rowOff>28003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44530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125095</xdr:rowOff>
    </xdr:from>
    <xdr:to>
      <xdr:col>10</xdr:col>
      <xdr:colOff>165100</xdr:colOff>
      <xdr:row>35</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71772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114236</xdr:rowOff>
    </xdr:from>
    <xdr:to>
      <xdr:col>6</xdr:col>
      <xdr:colOff>38100</xdr:colOff>
      <xdr:row>35</xdr:row>
      <xdr:rowOff>44386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60913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149785</xdr:rowOff>
    </xdr:from>
    <xdr:to>
      <xdr:col>24</xdr:col>
      <xdr:colOff>63500</xdr:colOff>
      <xdr:row>57</xdr:row>
      <xdr:rowOff>66365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0985"/>
          <a:ext cx="838200" cy="8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66365</xdr:rowOff>
    </xdr:from>
    <xdr:to>
      <xdr:col>19</xdr:col>
      <xdr:colOff>177800</xdr:colOff>
      <xdr:row>57</xdr:row>
      <xdr:rowOff>101638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9015"/>
          <a:ext cx="889000" cy="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101638</xdr:rowOff>
    </xdr:from>
    <xdr:to>
      <xdr:col>15</xdr:col>
      <xdr:colOff>50800</xdr:colOff>
      <xdr:row>57</xdr:row>
      <xdr:rowOff>137433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4288"/>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60940</xdr:rowOff>
    </xdr:from>
    <xdr:to>
      <xdr:col>10</xdr:col>
      <xdr:colOff>114300</xdr:colOff>
      <xdr:row>57</xdr:row>
      <xdr:rowOff>137433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90690"/>
          <a:ext cx="889000" cy="4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98985</xdr:rowOff>
    </xdr:from>
    <xdr:to>
      <xdr:col>24</xdr:col>
      <xdr:colOff>114300</xdr:colOff>
      <xdr:row>57</xdr:row>
      <xdr:rowOff>29135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121862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15565</xdr:rowOff>
    </xdr:from>
    <xdr:to>
      <xdr:col>20</xdr:col>
      <xdr:colOff>38100</xdr:colOff>
      <xdr:row>57</xdr:row>
      <xdr:rowOff>117165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108292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50838</xdr:rowOff>
    </xdr:from>
    <xdr:to>
      <xdr:col>15</xdr:col>
      <xdr:colOff>101600</xdr:colOff>
      <xdr:row>57</xdr:row>
      <xdr:rowOff>152438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143565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86633</xdr:rowOff>
    </xdr:from>
    <xdr:to>
      <xdr:col>10</xdr:col>
      <xdr:colOff>165100</xdr:colOff>
      <xdr:row>58</xdr:row>
      <xdr:rowOff>16783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10140</xdr:rowOff>
    </xdr:from>
    <xdr:to>
      <xdr:col>6</xdr:col>
      <xdr:colOff>38100</xdr:colOff>
      <xdr:row>55</xdr:row>
      <xdr:rowOff>111740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102867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92630</xdr:rowOff>
    </xdr:from>
    <xdr:to>
      <xdr:col>24</xdr:col>
      <xdr:colOff>63500</xdr:colOff>
      <xdr:row>78</xdr:row>
      <xdr:rowOff>104964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4280"/>
          <a:ext cx="838200" cy="18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40509</xdr:rowOff>
    </xdr:from>
    <xdr:to>
      <xdr:col>19</xdr:col>
      <xdr:colOff>177800</xdr:colOff>
      <xdr:row>78</xdr:row>
      <xdr:rowOff>104964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13609"/>
          <a:ext cx="889000" cy="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163333</xdr:rowOff>
    </xdr:from>
    <xdr:to>
      <xdr:col>15</xdr:col>
      <xdr:colOff>50800</xdr:colOff>
      <xdr:row>78</xdr:row>
      <xdr:rowOff>40509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93533"/>
          <a:ext cx="889000" cy="22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112769</xdr:rowOff>
    </xdr:from>
    <xdr:to>
      <xdr:col>10</xdr:col>
      <xdr:colOff>114300</xdr:colOff>
      <xdr:row>76</xdr:row>
      <xdr:rowOff>163333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71519"/>
          <a:ext cx="889000" cy="2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41830</xdr:rowOff>
    </xdr:from>
    <xdr:to>
      <xdr:col>24</xdr:col>
      <xdr:colOff>114300</xdr:colOff>
      <xdr:row>77</xdr:row>
      <xdr:rowOff>143430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20257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54164</xdr:rowOff>
    </xdr:from>
    <xdr:to>
      <xdr:col>20</xdr:col>
      <xdr:colOff>38100</xdr:colOff>
      <xdr:row>78</xdr:row>
      <xdr:rowOff>155764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146891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1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161159</xdr:rowOff>
    </xdr:from>
    <xdr:to>
      <xdr:col>15</xdr:col>
      <xdr:colOff>101600</xdr:colOff>
      <xdr:row>78</xdr:row>
      <xdr:rowOff>91309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82436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112533</xdr:rowOff>
    </xdr:from>
    <xdr:to>
      <xdr:col>10</xdr:col>
      <xdr:colOff>165100</xdr:colOff>
      <xdr:row>77</xdr:row>
      <xdr:rowOff>42683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59210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61969</xdr:rowOff>
    </xdr:from>
    <xdr:to>
      <xdr:col>6</xdr:col>
      <xdr:colOff>38100</xdr:colOff>
      <xdr:row>75</xdr:row>
      <xdr:rowOff>163568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207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9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72555</xdr:rowOff>
    </xdr:from>
    <xdr:to>
      <xdr:col>24</xdr:col>
      <xdr:colOff>63500</xdr:colOff>
      <xdr:row>98</xdr:row>
      <xdr:rowOff>155563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74655"/>
          <a:ext cx="838200" cy="8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126912</xdr:rowOff>
    </xdr:from>
    <xdr:to>
      <xdr:col>19</xdr:col>
      <xdr:colOff>177800</xdr:colOff>
      <xdr:row>98</xdr:row>
      <xdr:rowOff>72555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57562"/>
          <a:ext cx="889000" cy="1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113525</xdr:rowOff>
    </xdr:from>
    <xdr:to>
      <xdr:col>15</xdr:col>
      <xdr:colOff>50800</xdr:colOff>
      <xdr:row>97</xdr:row>
      <xdr:rowOff>126912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44175"/>
          <a:ext cx="8890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113525</xdr:rowOff>
    </xdr:from>
    <xdr:to>
      <xdr:col>10</xdr:col>
      <xdr:colOff>114300</xdr:colOff>
      <xdr:row>99</xdr:row>
      <xdr:rowOff>61100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44175"/>
          <a:ext cx="889000" cy="29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104763</xdr:rowOff>
    </xdr:from>
    <xdr:to>
      <xdr:col>24</xdr:col>
      <xdr:colOff>114300</xdr:colOff>
      <xdr:row>99</xdr:row>
      <xdr:rowOff>34913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19690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21755</xdr:rowOff>
    </xdr:from>
    <xdr:to>
      <xdr:col>20</xdr:col>
      <xdr:colOff>38100</xdr:colOff>
      <xdr:row>98</xdr:row>
      <xdr:rowOff>123355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114482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1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76112</xdr:rowOff>
    </xdr:from>
    <xdr:to>
      <xdr:col>15</xdr:col>
      <xdr:colOff>101600</xdr:colOff>
      <xdr:row>98</xdr:row>
      <xdr:rowOff>6262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168839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62725</xdr:rowOff>
    </xdr:from>
    <xdr:to>
      <xdr:col>10</xdr:col>
      <xdr:colOff>165100</xdr:colOff>
      <xdr:row>97</xdr:row>
      <xdr:rowOff>164325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155452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10300</xdr:rowOff>
    </xdr:from>
    <xdr:to>
      <xdr:col>6</xdr:col>
      <xdr:colOff>38100</xdr:colOff>
      <xdr:row>99</xdr:row>
      <xdr:rowOff>111900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103027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7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7438</xdr:rowOff>
    </xdr:from>
    <xdr:to>
      <xdr:col>55</xdr:col>
      <xdr:colOff>0</xdr:colOff>
      <xdr:row>39</xdr:row>
      <xdr:rowOff>7765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9398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103777</xdr:rowOff>
    </xdr:from>
    <xdr:to>
      <xdr:col>50</xdr:col>
      <xdr:colOff>114300</xdr:colOff>
      <xdr:row>39</xdr:row>
      <xdr:rowOff>7765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18877"/>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103777</xdr:rowOff>
    </xdr:from>
    <xdr:to>
      <xdr:col>45</xdr:col>
      <xdr:colOff>177800</xdr:colOff>
      <xdr:row>38</xdr:row>
      <xdr:rowOff>121412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18877"/>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121412</xdr:rowOff>
    </xdr:from>
    <xdr:to>
      <xdr:col>41</xdr:col>
      <xdr:colOff>50800</xdr:colOff>
      <xdr:row>38</xdr:row>
      <xdr:rowOff>160600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65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128088</xdr:rowOff>
    </xdr:from>
    <xdr:to>
      <xdr:col>55</xdr:col>
      <xdr:colOff>50800</xdr:colOff>
      <xdr:row>39</xdr:row>
      <xdr:rowOff>58238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43015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8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128415</xdr:rowOff>
    </xdr:from>
    <xdr:to>
      <xdr:col>50</xdr:col>
      <xdr:colOff>165100</xdr:colOff>
      <xdr:row>39</xdr:row>
      <xdr:rowOff>58565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49692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52977</xdr:rowOff>
    </xdr:from>
    <xdr:to>
      <xdr:col>46</xdr:col>
      <xdr:colOff>38100</xdr:colOff>
      <xdr:row>38</xdr:row>
      <xdr:rowOff>154577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145704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70612</xdr:rowOff>
    </xdr:from>
    <xdr:to>
      <xdr:col>41</xdr:col>
      <xdr:colOff>101600</xdr:colOff>
      <xdr:row>39</xdr:row>
      <xdr:rowOff>762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163339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109800</xdr:rowOff>
    </xdr:from>
    <xdr:to>
      <xdr:col>36</xdr:col>
      <xdr:colOff>165100</xdr:colOff>
      <xdr:row>39</xdr:row>
      <xdr:rowOff>39950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31077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146462</xdr:rowOff>
    </xdr:from>
    <xdr:to>
      <xdr:col>55</xdr:col>
      <xdr:colOff>0</xdr:colOff>
      <xdr:row>58</xdr:row>
      <xdr:rowOff>9855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19112"/>
          <a:ext cx="838200" cy="3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146462</xdr:rowOff>
    </xdr:from>
    <xdr:to>
      <xdr:col>50</xdr:col>
      <xdr:colOff>114300</xdr:colOff>
      <xdr:row>57</xdr:row>
      <xdr:rowOff>168637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19112"/>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144996</xdr:rowOff>
    </xdr:from>
    <xdr:to>
      <xdr:col>45</xdr:col>
      <xdr:colOff>177800</xdr:colOff>
      <xdr:row>57</xdr:row>
      <xdr:rowOff>168637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74746"/>
          <a:ext cx="889000" cy="36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6464</xdr:rowOff>
    </xdr:from>
    <xdr:to>
      <xdr:col>41</xdr:col>
      <xdr:colOff>50800</xdr:colOff>
      <xdr:row>55</xdr:row>
      <xdr:rowOff>144996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8578964"/>
          <a:ext cx="889000" cy="99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130505</xdr:rowOff>
    </xdr:from>
    <xdr:to>
      <xdr:col>55</xdr:col>
      <xdr:colOff>50800</xdr:colOff>
      <xdr:row>58</xdr:row>
      <xdr:rowOff>60655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108932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95662</xdr:rowOff>
    </xdr:from>
    <xdr:to>
      <xdr:col>50</xdr:col>
      <xdr:colOff>165100</xdr:colOff>
      <xdr:row>58</xdr:row>
      <xdr:rowOff>25812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117837</xdr:rowOff>
    </xdr:from>
    <xdr:to>
      <xdr:col>46</xdr:col>
      <xdr:colOff>38100</xdr:colOff>
      <xdr:row>58</xdr:row>
      <xdr:rowOff>47987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39114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94196</xdr:rowOff>
    </xdr:from>
    <xdr:to>
      <xdr:col>41</xdr:col>
      <xdr:colOff>101600</xdr:colOff>
      <xdr:row>56</xdr:row>
      <xdr:rowOff>24346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40873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9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127114</xdr:rowOff>
    </xdr:from>
    <xdr:to>
      <xdr:col>36</xdr:col>
      <xdr:colOff>165100</xdr:colOff>
      <xdr:row>50</xdr:row>
      <xdr:rowOff>57264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8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73791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3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86016</xdr:rowOff>
    </xdr:from>
    <xdr:to>
      <xdr:col>55</xdr:col>
      <xdr:colOff>0</xdr:colOff>
      <xdr:row>77</xdr:row>
      <xdr:rowOff>98037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87666"/>
          <a:ext cx="8382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79845</xdr:rowOff>
    </xdr:from>
    <xdr:to>
      <xdr:col>50</xdr:col>
      <xdr:colOff>114300</xdr:colOff>
      <xdr:row>77</xdr:row>
      <xdr:rowOff>98037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81495"/>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79845</xdr:rowOff>
    </xdr:from>
    <xdr:to>
      <xdr:col>45</xdr:col>
      <xdr:colOff>177800</xdr:colOff>
      <xdr:row>77</xdr:row>
      <xdr:rowOff>96323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81495"/>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149664</xdr:rowOff>
    </xdr:from>
    <xdr:to>
      <xdr:col>41</xdr:col>
      <xdr:colOff>50800</xdr:colOff>
      <xdr:row>77</xdr:row>
      <xdr:rowOff>96323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08414"/>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35216</xdr:rowOff>
    </xdr:from>
    <xdr:to>
      <xdr:col>55</xdr:col>
      <xdr:colOff>50800</xdr:colOff>
      <xdr:row>77</xdr:row>
      <xdr:rowOff>136816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3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13643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1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47237</xdr:rowOff>
    </xdr:from>
    <xdr:to>
      <xdr:col>50</xdr:col>
      <xdr:colOff>165100</xdr:colOff>
      <xdr:row>77</xdr:row>
      <xdr:rowOff>148837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29045</xdr:rowOff>
    </xdr:from>
    <xdr:to>
      <xdr:col>46</xdr:col>
      <xdr:colOff>38100</xdr:colOff>
      <xdr:row>77</xdr:row>
      <xdr:rowOff>130645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121772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45523</xdr:rowOff>
    </xdr:from>
    <xdr:to>
      <xdr:col>41</xdr:col>
      <xdr:colOff>101600</xdr:colOff>
      <xdr:row>77</xdr:row>
      <xdr:rowOff>147123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138250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98863</xdr:rowOff>
    </xdr:from>
    <xdr:to>
      <xdr:col>36</xdr:col>
      <xdr:colOff>165100</xdr:colOff>
      <xdr:row>76</xdr:row>
      <xdr:rowOff>29012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57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45540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169278</xdr:rowOff>
    </xdr:from>
    <xdr:to>
      <xdr:col>55</xdr:col>
      <xdr:colOff>0</xdr:colOff>
      <xdr:row>97</xdr:row>
      <xdr:rowOff>9106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28478"/>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120168</xdr:rowOff>
    </xdr:from>
    <xdr:to>
      <xdr:col>50</xdr:col>
      <xdr:colOff>114300</xdr:colOff>
      <xdr:row>97</xdr:row>
      <xdr:rowOff>9106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36468"/>
          <a:ext cx="889000" cy="40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158965</xdr:rowOff>
    </xdr:from>
    <xdr:to>
      <xdr:col>45</xdr:col>
      <xdr:colOff>177800</xdr:colOff>
      <xdr:row>94</xdr:row>
      <xdr:rowOff>120168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932365"/>
          <a:ext cx="889000" cy="30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158965</xdr:rowOff>
    </xdr:from>
    <xdr:to>
      <xdr:col>41</xdr:col>
      <xdr:colOff>50800</xdr:colOff>
      <xdr:row>97</xdr:row>
      <xdr:rowOff>89040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932365"/>
          <a:ext cx="889000" cy="7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118478</xdr:rowOff>
    </xdr:from>
    <xdr:to>
      <xdr:col>55</xdr:col>
      <xdr:colOff>50800</xdr:colOff>
      <xdr:row>97</xdr:row>
      <xdr:rowOff>48628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96905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129756</xdr:rowOff>
    </xdr:from>
    <xdr:to>
      <xdr:col>50</xdr:col>
      <xdr:colOff>165100</xdr:colOff>
      <xdr:row>97</xdr:row>
      <xdr:rowOff>59906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76433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69368</xdr:rowOff>
    </xdr:from>
    <xdr:to>
      <xdr:col>46</xdr:col>
      <xdr:colOff>38100</xdr:colOff>
      <xdr:row>94</xdr:row>
      <xdr:rowOff>170968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108165</xdr:rowOff>
    </xdr:from>
    <xdr:to>
      <xdr:col>41</xdr:col>
      <xdr:colOff>101600</xdr:colOff>
      <xdr:row>93</xdr:row>
      <xdr:rowOff>38315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8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54842</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65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38240</xdr:rowOff>
    </xdr:from>
    <xdr:to>
      <xdr:col>36</xdr:col>
      <xdr:colOff>165100</xdr:colOff>
      <xdr:row>97</xdr:row>
      <xdr:rowOff>139840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130967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66015</xdr:rowOff>
    </xdr:from>
    <xdr:to>
      <xdr:col>85</xdr:col>
      <xdr:colOff>127000</xdr:colOff>
      <xdr:row>36</xdr:row>
      <xdr:rowOff>151130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238215"/>
          <a:ext cx="838200" cy="8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66015</xdr:rowOff>
    </xdr:from>
    <xdr:to>
      <xdr:col>81</xdr:col>
      <xdr:colOff>50800</xdr:colOff>
      <xdr:row>36</xdr:row>
      <xdr:rowOff>92456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38215"/>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92456</xdr:rowOff>
    </xdr:from>
    <xdr:to>
      <xdr:col>76</xdr:col>
      <xdr:colOff>114300</xdr:colOff>
      <xdr:row>36</xdr:row>
      <xdr:rowOff>111087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64656"/>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80188</xdr:rowOff>
    </xdr:from>
    <xdr:to>
      <xdr:col>71</xdr:col>
      <xdr:colOff>177800</xdr:colOff>
      <xdr:row>36</xdr:row>
      <xdr:rowOff>111087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909488"/>
          <a:ext cx="889000" cy="37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100330</xdr:rowOff>
    </xdr:from>
    <xdr:to>
      <xdr:col>85</xdr:col>
      <xdr:colOff>177800</xdr:colOff>
      <xdr:row>37</xdr:row>
      <xdr:rowOff>30480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78757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15215</xdr:rowOff>
    </xdr:from>
    <xdr:to>
      <xdr:col>81</xdr:col>
      <xdr:colOff>101600</xdr:colOff>
      <xdr:row>36</xdr:row>
      <xdr:rowOff>116815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133342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41656</xdr:rowOff>
    </xdr:from>
    <xdr:to>
      <xdr:col>76</xdr:col>
      <xdr:colOff>165100</xdr:colOff>
      <xdr:row>36</xdr:row>
      <xdr:rowOff>143256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159783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60287</xdr:rowOff>
    </xdr:from>
    <xdr:to>
      <xdr:col>72</xdr:col>
      <xdr:colOff>38100</xdr:colOff>
      <xdr:row>36</xdr:row>
      <xdr:rowOff>161887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29388</xdr:rowOff>
    </xdr:from>
    <xdr:to>
      <xdr:col>67</xdr:col>
      <xdr:colOff>101600</xdr:colOff>
      <xdr:row>34</xdr:row>
      <xdr:rowOff>130988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147515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3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11956</xdr:rowOff>
    </xdr:from>
    <xdr:to>
      <xdr:col>85</xdr:col>
      <xdr:colOff>127000</xdr:colOff>
      <xdr:row>54</xdr:row>
      <xdr:rowOff>94818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270256"/>
          <a:ext cx="8382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11956</xdr:rowOff>
    </xdr:from>
    <xdr:to>
      <xdr:col>81</xdr:col>
      <xdr:colOff>50800</xdr:colOff>
      <xdr:row>56</xdr:row>
      <xdr:rowOff>70891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270256"/>
          <a:ext cx="889000" cy="40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70891</xdr:rowOff>
    </xdr:from>
    <xdr:to>
      <xdr:col>76</xdr:col>
      <xdr:colOff>114300</xdr:colOff>
      <xdr:row>57</xdr:row>
      <xdr:rowOff>75039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672091"/>
          <a:ext cx="889000" cy="17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64894</xdr:rowOff>
    </xdr:from>
    <xdr:to>
      <xdr:col>71</xdr:col>
      <xdr:colOff>177800</xdr:colOff>
      <xdr:row>57</xdr:row>
      <xdr:rowOff>75039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494644"/>
          <a:ext cx="889000" cy="35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44018</xdr:rowOff>
    </xdr:from>
    <xdr:to>
      <xdr:col>85</xdr:col>
      <xdr:colOff>177800</xdr:colOff>
      <xdr:row>54</xdr:row>
      <xdr:rowOff>145618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3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66895</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132606</xdr:rowOff>
    </xdr:from>
    <xdr:to>
      <xdr:col>81</xdr:col>
      <xdr:colOff>101600</xdr:colOff>
      <xdr:row>54</xdr:row>
      <xdr:rowOff>62756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2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79283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9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20091</xdr:rowOff>
    </xdr:from>
    <xdr:to>
      <xdr:col>76</xdr:col>
      <xdr:colOff>165100</xdr:colOff>
      <xdr:row>56</xdr:row>
      <xdr:rowOff>121691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138218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24239</xdr:rowOff>
    </xdr:from>
    <xdr:to>
      <xdr:col>72</xdr:col>
      <xdr:colOff>38100</xdr:colOff>
      <xdr:row>57</xdr:row>
      <xdr:rowOff>125839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142366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14094</xdr:rowOff>
    </xdr:from>
    <xdr:to>
      <xdr:col>67</xdr:col>
      <xdr:colOff>101600</xdr:colOff>
      <xdr:row>55</xdr:row>
      <xdr:rowOff>115694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132221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21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40831</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2556681"/>
          <a:ext cx="889000" cy="103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40831</xdr:rowOff>
    </xdr:from>
    <xdr:to>
      <xdr:col>76</xdr:col>
      <xdr:colOff>114300</xdr:colOff>
      <xdr:row>74</xdr:row>
      <xdr:rowOff>86131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2556681"/>
          <a:ext cx="889000" cy="2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46812</xdr:rowOff>
    </xdr:from>
    <xdr:to>
      <xdr:col>71</xdr:col>
      <xdr:colOff>177800</xdr:colOff>
      <xdr:row>74</xdr:row>
      <xdr:rowOff>86131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219762"/>
          <a:ext cx="889000" cy="5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161481</xdr:rowOff>
    </xdr:from>
    <xdr:to>
      <xdr:col>76</xdr:col>
      <xdr:colOff>165100</xdr:colOff>
      <xdr:row>73</xdr:row>
      <xdr:rowOff>91631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5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108158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2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35331</xdr:rowOff>
    </xdr:from>
    <xdr:to>
      <xdr:col>72</xdr:col>
      <xdr:colOff>38100</xdr:colOff>
      <xdr:row>74</xdr:row>
      <xdr:rowOff>136931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7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153458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49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167462</xdr:rowOff>
    </xdr:from>
    <xdr:to>
      <xdr:col>67</xdr:col>
      <xdr:colOff>101600</xdr:colOff>
      <xdr:row>71</xdr:row>
      <xdr:rowOff>97612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1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114139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19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77603</xdr:rowOff>
    </xdr:from>
    <xdr:to>
      <xdr:col>85</xdr:col>
      <xdr:colOff>127000</xdr:colOff>
      <xdr:row>96</xdr:row>
      <xdr:rowOff>103304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36803"/>
          <a:ext cx="8382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103304</xdr:rowOff>
    </xdr:from>
    <xdr:to>
      <xdr:col>81</xdr:col>
      <xdr:colOff>50800</xdr:colOff>
      <xdr:row>97</xdr:row>
      <xdr:rowOff>161091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62504"/>
          <a:ext cx="889000" cy="22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161091</xdr:rowOff>
    </xdr:from>
    <xdr:to>
      <xdr:col>76</xdr:col>
      <xdr:colOff>114300</xdr:colOff>
      <xdr:row>97</xdr:row>
      <xdr:rowOff>162789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9174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158184</xdr:rowOff>
    </xdr:from>
    <xdr:to>
      <xdr:col>71</xdr:col>
      <xdr:colOff>177800</xdr:colOff>
      <xdr:row>97</xdr:row>
      <xdr:rowOff>162789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788834"/>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26803</xdr:rowOff>
    </xdr:from>
    <xdr:to>
      <xdr:col>85</xdr:col>
      <xdr:colOff>177800</xdr:colOff>
      <xdr:row>96</xdr:row>
      <xdr:rowOff>128403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5230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52504</xdr:rowOff>
    </xdr:from>
    <xdr:to>
      <xdr:col>81</xdr:col>
      <xdr:colOff>101600</xdr:colOff>
      <xdr:row>96</xdr:row>
      <xdr:rowOff>154104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145231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0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110291</xdr:rowOff>
    </xdr:from>
    <xdr:to>
      <xdr:col>76</xdr:col>
      <xdr:colOff>165100</xdr:colOff>
      <xdr:row>98</xdr:row>
      <xdr:rowOff>40441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31568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111989</xdr:rowOff>
    </xdr:from>
    <xdr:to>
      <xdr:col>72</xdr:col>
      <xdr:colOff>38100</xdr:colOff>
      <xdr:row>98</xdr:row>
      <xdr:rowOff>42139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33266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3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107384</xdr:rowOff>
    </xdr:from>
    <xdr:to>
      <xdr:col>67</xdr:col>
      <xdr:colOff>101600</xdr:colOff>
      <xdr:row>98</xdr:row>
      <xdr:rowOff>37534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3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28661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3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40422</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5698272"/>
          <a:ext cx="889000" cy="108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40422</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flipV="1">
          <a:off x="18656300" y="5698272"/>
          <a:ext cx="889000" cy="108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126437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161072</xdr:rowOff>
    </xdr:from>
    <xdr:to>
      <xdr:col>102</xdr:col>
      <xdr:colOff>165100</xdr:colOff>
      <xdr:row>33</xdr:row>
      <xdr:rowOff>91222</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56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107749</xdr:rowOff>
    </xdr:from>
    <xdr:ext cx="469744"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310428" y="542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白沢公民館改修工事やしらさわカルチャーセンター改修工事が終了したことにより、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7,612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荒井仁井田体育館耐震補強改修事業債や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年度借入の臨時財政対策債</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の元金償還が開始したことにより、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住民一人当たりコストは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ふるさと納税返礼品が増額したことにより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23,105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赤木・狐森線整備工事が増額したことにより</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新型コロナウイルス感染症対策事業の減により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6,536</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人事院勧告に伴う人件費補正、物価高騰対応、予防接種委託料の対応のため、財政調整基金取崩額が対前年度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256,601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千円の減額となり、令和６年度年度実質単年度収支は▲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380,151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財政調整基金は残高は計画額を維持しているため、今後も適切な積立及び取崩しを行い、健全な行財政運営に努めていく。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年度決算において、普通会計、特別会計、企業会計すべての会計が黒字である、今後も収支均衡のとれた財政運営を行い、全会計の当該比率の健全値を維持する。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W6" sqref="W6:AB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88</v>
      </c>
      <c r="AZ4" s="412"/>
      <c r="BA4" s="412"/>
      <c r="BB4" s="412"/>
      <c r="BC4" s="412"/>
      <c r="BD4" s="412"/>
      <c r="BE4" s="412"/>
      <c r="BF4" s="412"/>
      <c r="BG4" s="412"/>
      <c r="BH4" s="412"/>
      <c r="BI4" s="412"/>
      <c r="BJ4" s="412"/>
      <c r="BK4" s="412"/>
      <c r="BL4" s="412"/>
      <c r="BM4" s="413"/>
      <c r="BN4" s="414">
        <v>18803431</v>
      </c>
      <c r="BO4" s="415"/>
      <c r="BP4" s="415"/>
      <c r="BQ4" s="415"/>
      <c r="BR4" s="415"/>
      <c r="BS4" s="415"/>
      <c r="BT4" s="415"/>
      <c r="BU4" s="416"/>
      <c r="BV4" s="414">
        <v>18374366</v>
      </c>
      <c r="BW4" s="415"/>
      <c r="BX4" s="415"/>
      <c r="BY4" s="415"/>
      <c r="BZ4" s="415"/>
      <c r="CA4" s="415"/>
      <c r="CB4" s="415"/>
      <c r="CC4" s="416"/>
      <c r="CD4" s="585" t="s">
        <v>89</v>
      </c>
      <c r="CE4" s="586"/>
      <c r="CF4" s="586"/>
      <c r="CG4" s="586"/>
      <c r="CH4" s="586"/>
      <c r="CI4" s="586"/>
      <c r="CJ4" s="586"/>
      <c r="CK4" s="586"/>
      <c r="CL4" s="586"/>
      <c r="CM4" s="586"/>
      <c r="CN4" s="586"/>
      <c r="CO4" s="586"/>
      <c r="CP4" s="586"/>
      <c r="CQ4" s="586"/>
      <c r="CR4" s="586"/>
      <c r="CS4" s="587"/>
      <c r="CT4" s="588">
        <v>9.6</v>
      </c>
      <c r="CU4" s="589"/>
      <c r="CV4" s="589"/>
      <c r="CW4" s="589"/>
      <c r="CX4" s="589"/>
      <c r="CY4" s="589"/>
      <c r="CZ4" s="589"/>
      <c r="DA4" s="590"/>
      <c r="DB4" s="588">
        <v>10</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90</v>
      </c>
      <c r="AN5" s="393"/>
      <c r="AO5" s="393"/>
      <c r="AP5" s="393"/>
      <c r="AQ5" s="393"/>
      <c r="AR5" s="393"/>
      <c r="AS5" s="393"/>
      <c r="AT5" s="394"/>
      <c r="AU5" s="466" t="s">
        <v>91</v>
      </c>
      <c r="AV5" s="467"/>
      <c r="AW5" s="467"/>
      <c r="AX5" s="467"/>
      <c r="AY5" s="399" t="s">
        <v>92</v>
      </c>
      <c r="AZ5" s="400"/>
      <c r="BA5" s="400"/>
      <c r="BB5" s="400"/>
      <c r="BC5" s="400"/>
      <c r="BD5" s="400"/>
      <c r="BE5" s="400"/>
      <c r="BF5" s="400"/>
      <c r="BG5" s="400"/>
      <c r="BH5" s="400"/>
      <c r="BI5" s="400"/>
      <c r="BJ5" s="400"/>
      <c r="BK5" s="400"/>
      <c r="BL5" s="400"/>
      <c r="BM5" s="401"/>
      <c r="BN5" s="419">
        <v>17843830</v>
      </c>
      <c r="BO5" s="420"/>
      <c r="BP5" s="420"/>
      <c r="BQ5" s="420"/>
      <c r="BR5" s="420"/>
      <c r="BS5" s="420"/>
      <c r="BT5" s="420"/>
      <c r="BU5" s="421"/>
      <c r="BV5" s="419">
        <v>17188673</v>
      </c>
      <c r="BW5" s="420"/>
      <c r="BX5" s="420"/>
      <c r="BY5" s="420"/>
      <c r="BZ5" s="420"/>
      <c r="CA5" s="420"/>
      <c r="CB5" s="420"/>
      <c r="CC5" s="421"/>
      <c r="CD5" s="428" t="s">
        <v>93</v>
      </c>
      <c r="CE5" s="373"/>
      <c r="CF5" s="373"/>
      <c r="CG5" s="373"/>
      <c r="CH5" s="373"/>
      <c r="CI5" s="373"/>
      <c r="CJ5" s="373"/>
      <c r="CK5" s="373"/>
      <c r="CL5" s="373"/>
      <c r="CM5" s="373"/>
      <c r="CN5" s="373"/>
      <c r="CO5" s="373"/>
      <c r="CP5" s="373"/>
      <c r="CQ5" s="373"/>
      <c r="CR5" s="373"/>
      <c r="CS5" s="429"/>
      <c r="CT5" s="389">
        <v>93.8</v>
      </c>
      <c r="CU5" s="390"/>
      <c r="CV5" s="390"/>
      <c r="CW5" s="390"/>
      <c r="CX5" s="390"/>
      <c r="CY5" s="390"/>
      <c r="CZ5" s="390"/>
      <c r="DA5" s="391"/>
      <c r="DB5" s="389">
        <v>95.9</v>
      </c>
      <c r="DC5" s="390"/>
      <c r="DD5" s="390"/>
      <c r="DE5" s="390"/>
      <c r="DF5" s="390"/>
      <c r="DG5" s="390"/>
      <c r="DH5" s="390"/>
      <c r="DI5" s="391"/>
    </row>
    <row r="6" spans="1:119" ht="18.75" customHeight="1" x14ac:dyDescent="0.15">
      <c r="A6" s="169"/>
      <c r="B6" s="565" t="s">
        <v>94</v>
      </c>
      <c r="C6" s="443"/>
      <c r="D6" s="443"/>
      <c r="E6" s="566"/>
      <c r="F6" s="566"/>
      <c r="G6" s="566"/>
      <c r="H6" s="566"/>
      <c r="I6" s="566"/>
      <c r="J6" s="566"/>
      <c r="K6" s="566"/>
      <c r="L6" s="566" t="s">
        <v>95</v>
      </c>
      <c r="M6" s="566"/>
      <c r="N6" s="566"/>
      <c r="O6" s="566"/>
      <c r="P6" s="566"/>
      <c r="Q6" s="566"/>
      <c r="R6" s="441"/>
      <c r="S6" s="441"/>
      <c r="T6" s="441"/>
      <c r="U6" s="441"/>
      <c r="V6" s="572"/>
      <c r="W6" s="500" t="s">
        <v>96</v>
      </c>
      <c r="X6" s="442"/>
      <c r="Y6" s="442"/>
      <c r="Z6" s="442"/>
      <c r="AA6" s="442"/>
      <c r="AB6" s="443"/>
      <c r="AC6" s="577" t="s">
        <v>97</v>
      </c>
      <c r="AD6" s="578"/>
      <c r="AE6" s="578"/>
      <c r="AF6" s="578"/>
      <c r="AG6" s="578"/>
      <c r="AH6" s="578"/>
      <c r="AI6" s="578"/>
      <c r="AJ6" s="578"/>
      <c r="AK6" s="578"/>
      <c r="AL6" s="579"/>
      <c r="AM6" s="478" t="s">
        <v>98</v>
      </c>
      <c r="AN6" s="393"/>
      <c r="AO6" s="393"/>
      <c r="AP6" s="393"/>
      <c r="AQ6" s="393"/>
      <c r="AR6" s="393"/>
      <c r="AS6" s="393"/>
      <c r="AT6" s="394"/>
      <c r="AU6" s="466" t="s">
        <v>91</v>
      </c>
      <c r="AV6" s="467"/>
      <c r="AW6" s="467"/>
      <c r="AX6" s="467"/>
      <c r="AY6" s="399" t="s">
        <v>99</v>
      </c>
      <c r="AZ6" s="400"/>
      <c r="BA6" s="400"/>
      <c r="BB6" s="400"/>
      <c r="BC6" s="400"/>
      <c r="BD6" s="400"/>
      <c r="BE6" s="400"/>
      <c r="BF6" s="400"/>
      <c r="BG6" s="400"/>
      <c r="BH6" s="400"/>
      <c r="BI6" s="400"/>
      <c r="BJ6" s="400"/>
      <c r="BK6" s="400"/>
      <c r="BL6" s="400"/>
      <c r="BM6" s="401"/>
      <c r="BN6" s="419">
        <v>959601</v>
      </c>
      <c r="BO6" s="420"/>
      <c r="BP6" s="420"/>
      <c r="BQ6" s="420"/>
      <c r="BR6" s="420"/>
      <c r="BS6" s="420"/>
      <c r="BT6" s="420"/>
      <c r="BU6" s="421"/>
      <c r="BV6" s="419">
        <v>1185693</v>
      </c>
      <c r="BW6" s="420"/>
      <c r="BX6" s="420"/>
      <c r="BY6" s="420"/>
      <c r="BZ6" s="420"/>
      <c r="CA6" s="420"/>
      <c r="CB6" s="420"/>
      <c r="CC6" s="421"/>
      <c r="CD6" s="428" t="s">
        <v>100</v>
      </c>
      <c r="CE6" s="373"/>
      <c r="CF6" s="373"/>
      <c r="CG6" s="373"/>
      <c r="CH6" s="373"/>
      <c r="CI6" s="373"/>
      <c r="CJ6" s="373"/>
      <c r="CK6" s="373"/>
      <c r="CL6" s="373"/>
      <c r="CM6" s="373"/>
      <c r="CN6" s="373"/>
      <c r="CO6" s="373"/>
      <c r="CP6" s="373"/>
      <c r="CQ6" s="373"/>
      <c r="CR6" s="373"/>
      <c r="CS6" s="429"/>
      <c r="CT6" s="562">
        <v>93.8</v>
      </c>
      <c r="CU6" s="563"/>
      <c r="CV6" s="563"/>
      <c r="CW6" s="563"/>
      <c r="CX6" s="563"/>
      <c r="CY6" s="563"/>
      <c r="CZ6" s="563"/>
      <c r="DA6" s="564"/>
      <c r="DB6" s="562">
        <v>96.3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101</v>
      </c>
      <c r="AN7" s="393"/>
      <c r="AO7" s="393"/>
      <c r="AP7" s="393"/>
      <c r="AQ7" s="393"/>
      <c r="AR7" s="393"/>
      <c r="AS7" s="393"/>
      <c r="AT7" s="394"/>
      <c r="AU7" s="466" t="s">
        <v>91</v>
      </c>
      <c r="AV7" s="467"/>
      <c r="AW7" s="467"/>
      <c r="AX7" s="467"/>
      <c r="AY7" s="399" t="s">
        <v>102</v>
      </c>
      <c r="AZ7" s="400"/>
      <c r="BA7" s="400"/>
      <c r="BB7" s="400"/>
      <c r="BC7" s="400"/>
      <c r="BD7" s="400"/>
      <c r="BE7" s="400"/>
      <c r="BF7" s="400"/>
      <c r="BG7" s="400"/>
      <c r="BH7" s="400"/>
      <c r="BI7" s="400"/>
      <c r="BJ7" s="400"/>
      <c r="BK7" s="400"/>
      <c r="BL7" s="400"/>
      <c r="BM7" s="401"/>
      <c r="BN7" s="419">
        <v>49749</v>
      </c>
      <c r="BO7" s="420"/>
      <c r="BP7" s="420"/>
      <c r="BQ7" s="420"/>
      <c r="BR7" s="420"/>
      <c r="BS7" s="420"/>
      <c r="BT7" s="420"/>
      <c r="BU7" s="421"/>
      <c r="BV7" s="419">
        <v>278225</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9526294</v>
      </c>
      <c r="CU7" s="420"/>
      <c r="CV7" s="420"/>
      <c r="CW7" s="420"/>
      <c r="CX7" s="420"/>
      <c r="CY7" s="420"/>
      <c r="CZ7" s="420"/>
      <c r="DA7" s="421"/>
      <c r="DB7" s="419">
        <v>9035276</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104</v>
      </c>
      <c r="AN8" s="393"/>
      <c r="AO8" s="393"/>
      <c r="AP8" s="393"/>
      <c r="AQ8" s="393"/>
      <c r="AR8" s="393"/>
      <c r="AS8" s="393"/>
      <c r="AT8" s="394"/>
      <c r="AU8" s="466" t="s">
        <v>91</v>
      </c>
      <c r="AV8" s="467"/>
      <c r="AW8" s="467"/>
      <c r="AX8" s="467"/>
      <c r="AY8" s="399" t="s">
        <v>105</v>
      </c>
      <c r="AZ8" s="400"/>
      <c r="BA8" s="400"/>
      <c r="BB8" s="400"/>
      <c r="BC8" s="400"/>
      <c r="BD8" s="400"/>
      <c r="BE8" s="400"/>
      <c r="BF8" s="400"/>
      <c r="BG8" s="400"/>
      <c r="BH8" s="400"/>
      <c r="BI8" s="400"/>
      <c r="BJ8" s="400"/>
      <c r="BK8" s="400"/>
      <c r="BL8" s="400"/>
      <c r="BM8" s="401"/>
      <c r="BN8" s="419">
        <v>909852</v>
      </c>
      <c r="BO8" s="420"/>
      <c r="BP8" s="420"/>
      <c r="BQ8" s="420"/>
      <c r="BR8" s="420"/>
      <c r="BS8" s="420"/>
      <c r="BT8" s="420"/>
      <c r="BU8" s="421"/>
      <c r="BV8" s="419">
        <v>907468</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0.65</v>
      </c>
      <c r="CU8" s="523"/>
      <c r="CV8" s="523"/>
      <c r="CW8" s="523"/>
      <c r="CX8" s="523"/>
      <c r="CY8" s="523"/>
      <c r="CZ8" s="523"/>
      <c r="DA8" s="524"/>
      <c r="DB8" s="522">
        <v>0.64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2"/>
      <c r="L9" s="553" t="s">
        <v>108</v>
      </c>
      <c r="M9" s="554"/>
      <c r="N9" s="554"/>
      <c r="O9" s="554"/>
      <c r="P9" s="554"/>
      <c r="Q9" s="555"/>
      <c r="R9" s="556">
        <v>30236</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91</v>
      </c>
      <c r="AV9" s="467"/>
      <c r="AW9" s="467"/>
      <c r="AX9" s="467"/>
      <c r="AY9" s="399" t="s">
        <v>111</v>
      </c>
      <c r="AZ9" s="400"/>
      <c r="BA9" s="400"/>
      <c r="BB9" s="400"/>
      <c r="BC9" s="400"/>
      <c r="BD9" s="400"/>
      <c r="BE9" s="400"/>
      <c r="BF9" s="400"/>
      <c r="BG9" s="400"/>
      <c r="BH9" s="400"/>
      <c r="BI9" s="400"/>
      <c r="BJ9" s="400"/>
      <c r="BK9" s="400"/>
      <c r="BL9" s="400"/>
      <c r="BM9" s="401"/>
      <c r="BN9" s="419">
        <v>2384</v>
      </c>
      <c r="BO9" s="420"/>
      <c r="BP9" s="420"/>
      <c r="BQ9" s="420"/>
      <c r="BR9" s="420"/>
      <c r="BS9" s="420"/>
      <c r="BT9" s="420"/>
      <c r="BU9" s="421"/>
      <c r="BV9" s="419">
        <v>-362484</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11.1</v>
      </c>
      <c r="CU9" s="390"/>
      <c r="CV9" s="390"/>
      <c r="CW9" s="390"/>
      <c r="CX9" s="390"/>
      <c r="CY9" s="390"/>
      <c r="CZ9" s="390"/>
      <c r="DA9" s="391"/>
      <c r="DB9" s="389">
        <v>11.2</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30924</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91</v>
      </c>
      <c r="AV10" s="467"/>
      <c r="AW10" s="467"/>
      <c r="AX10" s="467"/>
      <c r="AY10" s="399" t="s">
        <v>115</v>
      </c>
      <c r="AZ10" s="400"/>
      <c r="BA10" s="400"/>
      <c r="BB10" s="400"/>
      <c r="BC10" s="400"/>
      <c r="BD10" s="400"/>
      <c r="BE10" s="400"/>
      <c r="BF10" s="400"/>
      <c r="BG10" s="400"/>
      <c r="BH10" s="400"/>
      <c r="BI10" s="400"/>
      <c r="BJ10" s="400"/>
      <c r="BK10" s="400"/>
      <c r="BL10" s="400"/>
      <c r="BM10" s="401"/>
      <c r="BN10" s="419">
        <v>643200</v>
      </c>
      <c r="BO10" s="420"/>
      <c r="BP10" s="420"/>
      <c r="BQ10" s="420"/>
      <c r="BR10" s="420"/>
      <c r="BS10" s="420"/>
      <c r="BT10" s="420"/>
      <c r="BU10" s="421"/>
      <c r="BV10" s="419">
        <v>84185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91</v>
      </c>
      <c r="AV11" s="467"/>
      <c r="AW11" s="467"/>
      <c r="AX11" s="467"/>
      <c r="AY11" s="399" t="s">
        <v>120</v>
      </c>
      <c r="AZ11" s="400"/>
      <c r="BA11" s="400"/>
      <c r="BB11" s="400"/>
      <c r="BC11" s="400"/>
      <c r="BD11" s="400"/>
      <c r="BE11" s="400"/>
      <c r="BF11" s="400"/>
      <c r="BG11" s="400"/>
      <c r="BH11" s="400"/>
      <c r="BI11" s="400"/>
      <c r="BJ11" s="400"/>
      <c r="BK11" s="400"/>
      <c r="BL11" s="400"/>
      <c r="BM11" s="401"/>
      <c r="BN11" s="419">
        <v>5731</v>
      </c>
      <c r="BO11" s="420"/>
      <c r="BP11" s="420"/>
      <c r="BQ11" s="420"/>
      <c r="BR11" s="420"/>
      <c r="BS11" s="420"/>
      <c r="BT11" s="420"/>
      <c r="BU11" s="421"/>
      <c r="BV11" s="419">
        <v>30400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29712</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91</v>
      </c>
      <c r="AV12" s="467"/>
      <c r="AW12" s="467"/>
      <c r="AX12" s="467"/>
      <c r="AY12" s="399" t="s">
        <v>128</v>
      </c>
      <c r="AZ12" s="400"/>
      <c r="BA12" s="400"/>
      <c r="BB12" s="400"/>
      <c r="BC12" s="400"/>
      <c r="BD12" s="400"/>
      <c r="BE12" s="400"/>
      <c r="BF12" s="400"/>
      <c r="BG12" s="400"/>
      <c r="BH12" s="400"/>
      <c r="BI12" s="400"/>
      <c r="BJ12" s="400"/>
      <c r="BK12" s="400"/>
      <c r="BL12" s="400"/>
      <c r="BM12" s="401"/>
      <c r="BN12" s="419">
        <v>1031466</v>
      </c>
      <c r="BO12" s="420"/>
      <c r="BP12" s="420"/>
      <c r="BQ12" s="420"/>
      <c r="BR12" s="420"/>
      <c r="BS12" s="420"/>
      <c r="BT12" s="420"/>
      <c r="BU12" s="421"/>
      <c r="BV12" s="419">
        <v>1288061</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29352</v>
      </c>
      <c r="S13" s="513"/>
      <c r="T13" s="513"/>
      <c r="U13" s="513"/>
      <c r="V13" s="514"/>
      <c r="W13" s="500" t="s">
        <v>131</v>
      </c>
      <c r="X13" s="442"/>
      <c r="Y13" s="442"/>
      <c r="Z13" s="442"/>
      <c r="AA13" s="442"/>
      <c r="AB13" s="443"/>
      <c r="AC13" s="395">
        <v>722</v>
      </c>
      <c r="AD13" s="396"/>
      <c r="AE13" s="396"/>
      <c r="AF13" s="396"/>
      <c r="AG13" s="397"/>
      <c r="AH13" s="395">
        <v>920</v>
      </c>
      <c r="AI13" s="396"/>
      <c r="AJ13" s="396"/>
      <c r="AK13" s="396"/>
      <c r="AL13" s="398"/>
      <c r="AM13" s="478" t="s">
        <v>132</v>
      </c>
      <c r="AN13" s="393"/>
      <c r="AO13" s="393"/>
      <c r="AP13" s="393"/>
      <c r="AQ13" s="393"/>
      <c r="AR13" s="393"/>
      <c r="AS13" s="393"/>
      <c r="AT13" s="394"/>
      <c r="AU13" s="466" t="s">
        <v>91</v>
      </c>
      <c r="AV13" s="467"/>
      <c r="AW13" s="467"/>
      <c r="AX13" s="467"/>
      <c r="AY13" s="399" t="s">
        <v>133</v>
      </c>
      <c r="AZ13" s="400"/>
      <c r="BA13" s="400"/>
      <c r="BB13" s="400"/>
      <c r="BC13" s="400"/>
      <c r="BD13" s="400"/>
      <c r="BE13" s="400"/>
      <c r="BF13" s="400"/>
      <c r="BG13" s="400"/>
      <c r="BH13" s="400"/>
      <c r="BI13" s="400"/>
      <c r="BJ13" s="400"/>
      <c r="BK13" s="400"/>
      <c r="BL13" s="400"/>
      <c r="BM13" s="401"/>
      <c r="BN13" s="419">
        <v>-380151</v>
      </c>
      <c r="BO13" s="420"/>
      <c r="BP13" s="420"/>
      <c r="BQ13" s="420"/>
      <c r="BR13" s="420"/>
      <c r="BS13" s="420"/>
      <c r="BT13" s="420"/>
      <c r="BU13" s="421"/>
      <c r="BV13" s="419">
        <v>-1535960</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5.4</v>
      </c>
      <c r="CU13" s="390"/>
      <c r="CV13" s="390"/>
      <c r="CW13" s="390"/>
      <c r="CX13" s="390"/>
      <c r="CY13" s="390"/>
      <c r="CZ13" s="390"/>
      <c r="DA13" s="391"/>
      <c r="DB13" s="389">
        <v>5.5</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29852</v>
      </c>
      <c r="S14" s="513"/>
      <c r="T14" s="513"/>
      <c r="U14" s="513"/>
      <c r="V14" s="514"/>
      <c r="W14" s="515"/>
      <c r="X14" s="445"/>
      <c r="Y14" s="445"/>
      <c r="Z14" s="445"/>
      <c r="AA14" s="445"/>
      <c r="AB14" s="446"/>
      <c r="AC14" s="505">
        <v>4.9000000000000004</v>
      </c>
      <c r="AD14" s="506"/>
      <c r="AE14" s="506"/>
      <c r="AF14" s="506"/>
      <c r="AG14" s="507"/>
      <c r="AH14" s="505">
        <v>6.1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66.900000000000006</v>
      </c>
      <c r="CU14" s="517"/>
      <c r="CV14" s="517"/>
      <c r="CW14" s="517"/>
      <c r="CX14" s="517"/>
      <c r="CY14" s="517"/>
      <c r="CZ14" s="517"/>
      <c r="DA14" s="518"/>
      <c r="DB14" s="516">
        <v>66.599999999999994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29553</v>
      </c>
      <c r="S15" s="513"/>
      <c r="T15" s="513"/>
      <c r="U15" s="513"/>
      <c r="V15" s="514"/>
      <c r="W15" s="500" t="s">
        <v>137</v>
      </c>
      <c r="X15" s="442"/>
      <c r="Y15" s="442"/>
      <c r="Z15" s="442"/>
      <c r="AA15" s="442"/>
      <c r="AB15" s="443"/>
      <c r="AC15" s="395">
        <v>5161</v>
      </c>
      <c r="AD15" s="396"/>
      <c r="AE15" s="396"/>
      <c r="AF15" s="396"/>
      <c r="AG15" s="397"/>
      <c r="AH15" s="395">
        <v>5180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5079723</v>
      </c>
      <c r="BO15" s="415"/>
      <c r="BP15" s="415"/>
      <c r="BQ15" s="415"/>
      <c r="BR15" s="415"/>
      <c r="BS15" s="415"/>
      <c r="BT15" s="415"/>
      <c r="BU15" s="416"/>
      <c r="BV15" s="414">
        <v>5003694</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35</v>
      </c>
      <c r="AD16" s="506"/>
      <c r="AE16" s="506"/>
      <c r="AF16" s="506"/>
      <c r="AG16" s="507"/>
      <c r="AH16" s="505">
        <v>34.4</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8109582</v>
      </c>
      <c r="BO16" s="420"/>
      <c r="BP16" s="420"/>
      <c r="BQ16" s="420"/>
      <c r="BR16" s="420"/>
      <c r="BS16" s="420"/>
      <c r="BT16" s="420"/>
      <c r="BU16" s="421"/>
      <c r="BV16" s="419">
        <v>7612351</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8842</v>
      </c>
      <c r="AD17" s="396"/>
      <c r="AE17" s="396"/>
      <c r="AF17" s="396"/>
      <c r="AG17" s="397"/>
      <c r="AH17" s="395">
        <v>8952</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6452774</v>
      </c>
      <c r="BO17" s="420"/>
      <c r="BP17" s="420"/>
      <c r="BQ17" s="420"/>
      <c r="BR17" s="420"/>
      <c r="BS17" s="420"/>
      <c r="BT17" s="420"/>
      <c r="BU17" s="421"/>
      <c r="BV17" s="419">
        <v>6349728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88.02</v>
      </c>
      <c r="M18" s="474"/>
      <c r="N18" s="474"/>
      <c r="O18" s="474"/>
      <c r="P18" s="474"/>
      <c r="Q18" s="474"/>
      <c r="R18" s="475"/>
      <c r="S18" s="475"/>
      <c r="T18" s="475"/>
      <c r="U18" s="475"/>
      <c r="V18" s="476"/>
      <c r="W18" s="490"/>
      <c r="X18" s="491"/>
      <c r="Y18" s="491"/>
      <c r="Z18" s="491"/>
      <c r="AA18" s="491"/>
      <c r="AB18" s="501"/>
      <c r="AC18" s="383">
        <v>60</v>
      </c>
      <c r="AD18" s="384"/>
      <c r="AE18" s="384"/>
      <c r="AF18" s="384"/>
      <c r="AG18" s="477"/>
      <c r="AH18" s="383">
        <v>59.5</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8931290</v>
      </c>
      <c r="BO18" s="420"/>
      <c r="BP18" s="420"/>
      <c r="BQ18" s="420"/>
      <c r="BR18" s="420"/>
      <c r="BS18" s="420"/>
      <c r="BT18" s="420"/>
      <c r="BU18" s="421"/>
      <c r="BV18" s="419">
        <v>8589842</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344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12594494</v>
      </c>
      <c r="BO19" s="420"/>
      <c r="BP19" s="420"/>
      <c r="BQ19" s="420"/>
      <c r="BR19" s="420"/>
      <c r="BS19" s="420"/>
      <c r="BT19" s="420"/>
      <c r="BU19" s="421"/>
      <c r="BV19" s="419">
        <v>12193632</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10571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20175880</v>
      </c>
      <c r="BO22" s="415"/>
      <c r="BP22" s="415"/>
      <c r="BQ22" s="415"/>
      <c r="BR22" s="415"/>
      <c r="BS22" s="415"/>
      <c r="BT22" s="415"/>
      <c r="BU22" s="416"/>
      <c r="BV22" s="414">
        <v>20465471</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9332197</v>
      </c>
      <c r="BO23" s="420"/>
      <c r="BP23" s="420"/>
      <c r="BQ23" s="420"/>
      <c r="BR23" s="420"/>
      <c r="BS23" s="420"/>
      <c r="BT23" s="420"/>
      <c r="BU23" s="421"/>
      <c r="BV23" s="419">
        <v>8947189</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7360</v>
      </c>
      <c r="R24" s="396"/>
      <c r="S24" s="396"/>
      <c r="T24" s="396"/>
      <c r="U24" s="396"/>
      <c r="V24" s="397"/>
      <c r="W24" s="454"/>
      <c r="X24" s="436"/>
      <c r="Y24" s="437"/>
      <c r="Z24" s="392" t="s">
        <v>162</v>
      </c>
      <c r="AA24" s="393"/>
      <c r="AB24" s="393"/>
      <c r="AC24" s="393"/>
      <c r="AD24" s="393"/>
      <c r="AE24" s="393"/>
      <c r="AF24" s="393"/>
      <c r="AG24" s="394"/>
      <c r="AH24" s="395">
        <v>228</v>
      </c>
      <c r="AI24" s="396"/>
      <c r="AJ24" s="396"/>
      <c r="AK24" s="396"/>
      <c r="AL24" s="397"/>
      <c r="AM24" s="395">
        <v>686280</v>
      </c>
      <c r="AN24" s="396"/>
      <c r="AO24" s="396"/>
      <c r="AP24" s="396"/>
      <c r="AQ24" s="396"/>
      <c r="AR24" s="397"/>
      <c r="AS24" s="395">
        <v>3010</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15307264</v>
      </c>
      <c r="BO24" s="420"/>
      <c r="BP24" s="420"/>
      <c r="BQ24" s="420"/>
      <c r="BR24" s="420"/>
      <c r="BS24" s="420"/>
      <c r="BT24" s="420"/>
      <c r="BU24" s="421"/>
      <c r="BV24" s="419">
        <v>15063216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5600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9989</v>
      </c>
      <c r="BO25" s="415"/>
      <c r="BP25" s="415"/>
      <c r="BQ25" s="415"/>
      <c r="BR25" s="415"/>
      <c r="BS25" s="415"/>
      <c r="BT25" s="415"/>
      <c r="BU25" s="416"/>
      <c r="BV25" s="414">
        <v>15424</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6440</v>
      </c>
      <c r="R26" s="396"/>
      <c r="S26" s="396"/>
      <c r="T26" s="396"/>
      <c r="U26" s="396"/>
      <c r="V26" s="397"/>
      <c r="W26" s="454"/>
      <c r="X26" s="436"/>
      <c r="Y26" s="437"/>
      <c r="Z26" s="392" t="s">
        <v>168</v>
      </c>
      <c r="AA26" s="430"/>
      <c r="AB26" s="430"/>
      <c r="AC26" s="430"/>
      <c r="AD26" s="430"/>
      <c r="AE26" s="430"/>
      <c r="AF26" s="430"/>
      <c r="AG26" s="431"/>
      <c r="AH26" s="395">
        <v>2</v>
      </c>
      <c r="AI26" s="396"/>
      <c r="AJ26" s="396"/>
      <c r="AK26" s="396"/>
      <c r="AL26" s="397"/>
      <c r="AM26" s="395" t="s">
        <v>169</v>
      </c>
      <c r="AN26" s="396"/>
      <c r="AO26" s="396"/>
      <c r="AP26" s="396"/>
      <c r="AQ26" s="396"/>
      <c r="AR26" s="397"/>
      <c r="AS26" s="395" t="s">
        <v>169</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171</v>
      </c>
      <c r="F27" s="393"/>
      <c r="G27" s="393"/>
      <c r="H27" s="393"/>
      <c r="I27" s="393"/>
      <c r="J27" s="393"/>
      <c r="K27" s="394"/>
      <c r="L27" s="395">
        <v>1</v>
      </c>
      <c r="M27" s="396"/>
      <c r="N27" s="396"/>
      <c r="O27" s="396"/>
      <c r="P27" s="397"/>
      <c r="Q27" s="395">
        <v>4140</v>
      </c>
      <c r="R27" s="396"/>
      <c r="S27" s="396"/>
      <c r="T27" s="396"/>
      <c r="U27" s="396"/>
      <c r="V27" s="397"/>
      <c r="W27" s="454"/>
      <c r="X27" s="436"/>
      <c r="Y27" s="437"/>
      <c r="Z27" s="392" t="s">
        <v>172</v>
      </c>
      <c r="AA27" s="393"/>
      <c r="AB27" s="393"/>
      <c r="AC27" s="393"/>
      <c r="AD27" s="393"/>
      <c r="AE27" s="393"/>
      <c r="AF27" s="393"/>
      <c r="AG27" s="394"/>
      <c r="AH27" s="395">
        <v>18</v>
      </c>
      <c r="AI27" s="396"/>
      <c r="AJ27" s="396"/>
      <c r="AK27" s="396"/>
      <c r="AL27" s="397"/>
      <c r="AM27" s="395">
        <v>55197</v>
      </c>
      <c r="AN27" s="396"/>
      <c r="AO27" s="396"/>
      <c r="AP27" s="396"/>
      <c r="AQ27" s="396"/>
      <c r="AR27" s="397"/>
      <c r="AS27" s="395">
        <v>3067</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162453</v>
      </c>
      <c r="BO27" s="423"/>
      <c r="BP27" s="423"/>
      <c r="BQ27" s="423"/>
      <c r="BR27" s="423"/>
      <c r="BS27" s="423"/>
      <c r="BT27" s="423"/>
      <c r="BU27" s="424"/>
      <c r="BV27" s="422">
        <v>104020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174</v>
      </c>
      <c r="F28" s="393"/>
      <c r="G28" s="393"/>
      <c r="H28" s="393"/>
      <c r="I28" s="393"/>
      <c r="J28" s="393"/>
      <c r="K28" s="394"/>
      <c r="L28" s="395">
        <v>1</v>
      </c>
      <c r="M28" s="396"/>
      <c r="N28" s="396"/>
      <c r="O28" s="396"/>
      <c r="P28" s="397"/>
      <c r="Q28" s="395">
        <v>3680</v>
      </c>
      <c r="R28" s="396"/>
      <c r="S28" s="396"/>
      <c r="T28" s="396"/>
      <c r="U28" s="396"/>
      <c r="V28" s="397"/>
      <c r="W28" s="454"/>
      <c r="X28" s="436"/>
      <c r="Y28" s="43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1410357</v>
      </c>
      <c r="BO28" s="415"/>
      <c r="BP28" s="415"/>
      <c r="BQ28" s="415"/>
      <c r="BR28" s="415"/>
      <c r="BS28" s="415"/>
      <c r="BT28" s="415"/>
      <c r="BU28" s="416"/>
      <c r="BV28" s="414">
        <v>1338623</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177</v>
      </c>
      <c r="F29" s="393"/>
      <c r="G29" s="393"/>
      <c r="H29" s="393"/>
      <c r="I29" s="393"/>
      <c r="J29" s="393"/>
      <c r="K29" s="394"/>
      <c r="L29" s="395">
        <v>18</v>
      </c>
      <c r="M29" s="396"/>
      <c r="N29" s="396"/>
      <c r="O29" s="396"/>
      <c r="P29" s="397"/>
      <c r="Q29" s="395">
        <v>3300</v>
      </c>
      <c r="R29" s="396"/>
      <c r="S29" s="396"/>
      <c r="T29" s="396"/>
      <c r="U29" s="396"/>
      <c r="V29" s="397"/>
      <c r="W29" s="455"/>
      <c r="X29" s="456"/>
      <c r="Y29" s="457"/>
      <c r="Z29" s="392" t="s">
        <v>178</v>
      </c>
      <c r="AA29" s="393"/>
      <c r="AB29" s="393"/>
      <c r="AC29" s="393"/>
      <c r="AD29" s="393"/>
      <c r="AE29" s="393"/>
      <c r="AF29" s="393"/>
      <c r="AG29" s="394"/>
      <c r="AH29" s="395">
        <v>246</v>
      </c>
      <c r="AI29" s="396"/>
      <c r="AJ29" s="396"/>
      <c r="AK29" s="396"/>
      <c r="AL29" s="397"/>
      <c r="AM29" s="395">
        <v>741477</v>
      </c>
      <c r="AN29" s="396"/>
      <c r="AO29" s="396"/>
      <c r="AP29" s="396"/>
      <c r="AQ29" s="396"/>
      <c r="AR29" s="397"/>
      <c r="AS29" s="395">
        <v>3014</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t="s">
        <v>122</v>
      </c>
      <c r="BO29" s="420"/>
      <c r="BP29" s="420"/>
      <c r="BQ29" s="420"/>
      <c r="BR29" s="420"/>
      <c r="BS29" s="420"/>
      <c r="BT29" s="420"/>
      <c r="BU29" s="421"/>
      <c r="BV29" s="419" t="s">
        <v>122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99.9</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1783369</v>
      </c>
      <c r="BO30" s="423"/>
      <c r="BP30" s="423"/>
      <c r="BQ30" s="423"/>
      <c r="BR30" s="423"/>
      <c r="BS30" s="423"/>
      <c r="BT30" s="423"/>
      <c r="BU30" s="424"/>
      <c r="BV30" s="422">
        <v>1689872</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工業用地造成事業特別会計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安達地方広域行政組合一般会計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IF('各会計、関係団体の財政状況及び健全化判断比率'!B35="","",'各会計、関係団体の財政状況及び健全化判断比率'!B35)</f>
        <v>工業用地資産運用事業特別会計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″安達地方地域振興事業特別会計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福島県後期高齢者医療広域連合一般会計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福島県市町村総合事務組合　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″消防補償等特別会計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″消防賞じゅつ特別会計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″非常勤職員公務災害補償特別会計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″自治会館管理特別会計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福島県市民交通災害共済組合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YnfmjUENaLgAUbj58GmAtpkgEm6V1QRMZ0FmuyzS8cxXYWY9hTVqneSyQvwNHjt9WDYW2B1nABGw66q+ybJQQ==" saltValue="0LJr3dHEj/odfZxMcoMm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ageMargins left="0.59055118110236227" right="0" top="0.59055118110236227" bottom="0.59055118110236227" header="0.39370078740157483" footer="0.39370078740157483"/>
  <pageSetup paperSize="8" scale="77" orientation="landscape" horizontalDpi="12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A13" zoomScaleSheetLayoutView="100" workbookViewId="0">
      <selection activeCell="W6" sqref="W6:AB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8.7899999999999991</v>
      </c>
      <c r="G34" s="33">
        <v>8.92</v>
      </c>
      <c r="H34" s="33">
        <v>9.64</v>
      </c>
      <c r="I34" s="33">
        <v>9.68</v>
      </c>
      <c r="J34" s="34">
        <v>10.78</v>
      </c>
      <c r="K34" s="22"/>
      <c r="L34" s="22"/>
      <c r="M34" s="22"/>
      <c r="N34" s="22"/>
      <c r="O34" s="22"/>
      <c r="P34" s="22"/>
    </row>
    <row r="35" spans="1:16" ht="39" customHeight="1" x14ac:dyDescent="0.15">
      <c r="A35" s="22"/>
      <c r="B35" s="35"/>
      <c r="C35" s="1145" t="s">
        <v>539</v>
      </c>
      <c r="D35" s="1146"/>
      <c r="E35" s="1147"/>
      <c r="F35" s="36">
        <v>11.34</v>
      </c>
      <c r="G35" s="37">
        <v>13.95</v>
      </c>
      <c r="H35" s="37">
        <v>14.51</v>
      </c>
      <c r="I35" s="37">
        <v>10.039999999999999</v>
      </c>
      <c r="J35" s="38">
        <v>9.5500000000000007</v>
      </c>
      <c r="K35" s="22"/>
      <c r="L35" s="22"/>
      <c r="M35" s="22"/>
      <c r="N35" s="22"/>
      <c r="O35" s="22"/>
      <c r="P35" s="22"/>
    </row>
    <row r="36" spans="1:16" ht="39" customHeight="1" x14ac:dyDescent="0.15">
      <c r="A36" s="22"/>
      <c r="B36" s="35"/>
      <c r="C36" s="1145" t="s">
        <v>540</v>
      </c>
      <c r="D36" s="1146"/>
      <c r="E36" s="1147"/>
      <c r="F36" s="36">
        <v>2.19</v>
      </c>
      <c r="G36" s="37">
        <v>2.95</v>
      </c>
      <c r="H36" s="37">
        <v>3.61</v>
      </c>
      <c r="I36" s="37">
        <v>3.59</v>
      </c>
      <c r="J36" s="38">
        <v>3.61</v>
      </c>
      <c r="K36" s="22"/>
      <c r="L36" s="22"/>
      <c r="M36" s="22"/>
      <c r="N36" s="22"/>
      <c r="O36" s="22"/>
      <c r="P36" s="22"/>
    </row>
    <row r="37" spans="1:16" ht="39" customHeight="1" x14ac:dyDescent="0.15">
      <c r="A37" s="22"/>
      <c r="B37" s="35"/>
      <c r="C37" s="1145" t="s">
        <v>541</v>
      </c>
      <c r="D37" s="1146"/>
      <c r="E37" s="1147"/>
      <c r="F37" s="36">
        <v>2.75</v>
      </c>
      <c r="G37" s="37">
        <v>2.41</v>
      </c>
      <c r="H37" s="37">
        <v>2.81</v>
      </c>
      <c r="I37" s="37">
        <v>2.2799999999999998</v>
      </c>
      <c r="J37" s="38">
        <v>1.05</v>
      </c>
      <c r="K37" s="22"/>
      <c r="L37" s="22"/>
      <c r="M37" s="22"/>
      <c r="N37" s="22"/>
      <c r="O37" s="22"/>
      <c r="P37" s="22"/>
    </row>
    <row r="38" spans="1:16" ht="39" customHeight="1" x14ac:dyDescent="0.15">
      <c r="A38" s="22"/>
      <c r="B38" s="35"/>
      <c r="C38" s="1145" t="s">
        <v>542</v>
      </c>
      <c r="D38" s="1146"/>
      <c r="E38" s="1147"/>
      <c r="F38" s="36">
        <v>0.98</v>
      </c>
      <c r="G38" s="37">
        <v>0.95</v>
      </c>
      <c r="H38" s="37">
        <v>0.97</v>
      </c>
      <c r="I38" s="37">
        <v>0.94</v>
      </c>
      <c r="J38" s="38">
        <v>0.89</v>
      </c>
      <c r="K38" s="22"/>
      <c r="L38" s="22"/>
      <c r="M38" s="22"/>
      <c r="N38" s="22"/>
      <c r="O38" s="22"/>
      <c r="P38" s="22"/>
    </row>
    <row r="39" spans="1:16" ht="39" customHeight="1" x14ac:dyDescent="0.15">
      <c r="A39" s="22"/>
      <c r="B39" s="35"/>
      <c r="C39" s="1145" t="s">
        <v>543</v>
      </c>
      <c r="D39" s="1146"/>
      <c r="E39" s="1147"/>
      <c r="F39" s="36">
        <v>1.49</v>
      </c>
      <c r="G39" s="37">
        <v>1.06</v>
      </c>
      <c r="H39" s="37">
        <v>0.48</v>
      </c>
      <c r="I39" s="37">
        <v>0.56000000000000005</v>
      </c>
      <c r="J39" s="38">
        <v>0.42</v>
      </c>
      <c r="K39" s="22"/>
      <c r="L39" s="22"/>
      <c r="M39" s="22"/>
      <c r="N39" s="22"/>
      <c r="O39" s="22"/>
      <c r="P39" s="22"/>
    </row>
    <row r="40" spans="1:16" ht="39" customHeight="1" x14ac:dyDescent="0.15">
      <c r="A40" s="22"/>
      <c r="B40" s="35"/>
      <c r="C40" s="1145" t="s">
        <v>544</v>
      </c>
      <c r="D40" s="1146"/>
      <c r="E40" s="1147"/>
      <c r="F40" s="36">
        <v>0.02</v>
      </c>
      <c r="G40" s="37">
        <v>0.01</v>
      </c>
      <c r="H40" s="37">
        <v>0.05</v>
      </c>
      <c r="I40" s="37">
        <v>0.11</v>
      </c>
      <c r="J40" s="38">
        <v>0.05</v>
      </c>
      <c r="K40" s="22"/>
      <c r="L40" s="22"/>
      <c r="M40" s="22"/>
      <c r="N40" s="22"/>
      <c r="O40" s="22"/>
      <c r="P40" s="22"/>
    </row>
    <row r="41" spans="1:16" ht="39" customHeight="1" x14ac:dyDescent="0.15">
      <c r="A41" s="22"/>
      <c r="B41" s="35"/>
      <c r="C41" s="1145" t="s">
        <v>545</v>
      </c>
      <c r="D41" s="1146"/>
      <c r="E41" s="1147"/>
      <c r="F41" s="36">
        <v>0.08</v>
      </c>
      <c r="G41" s="37">
        <v>0.16</v>
      </c>
      <c r="H41" s="37">
        <v>0.15</v>
      </c>
      <c r="I41" s="37">
        <v>0.06</v>
      </c>
      <c r="J41" s="38">
        <v>0.02</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5N6COuZ7a//dRlq5BEEA19pNgkN6ZetW3LSZekIJcSQgoTvNws8FbV5B6VA2ODAHiJIcMpngP7b2HM+xj6Vbg==" saltValue="Hg/BMqn25Dg5VN2BHS+/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8" scale="81" orientation="landscape" horizontalDpi="12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topLeftCell="A40" zoomScale="85" zoomScaleNormal="85" zoomScaleSheetLayoutView="55" workbookViewId="0">
      <selection activeCell="W6" sqref="W6:AB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1044</v>
      </c>
      <c r="L45" s="60">
        <v>1033</v>
      </c>
      <c r="M45" s="60">
        <v>1102</v>
      </c>
      <c r="N45" s="60">
        <v>1499</v>
      </c>
      <c r="O45" s="61">
        <v>1562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v>57</v>
      </c>
      <c r="L47" s="64">
        <v>54</v>
      </c>
      <c r="M47" s="64">
        <v>54</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242</v>
      </c>
      <c r="L48" s="64">
        <v>287</v>
      </c>
      <c r="M48" s="64">
        <v>274</v>
      </c>
      <c r="N48" s="64">
        <v>273</v>
      </c>
      <c r="O48" s="65">
        <v>272</v>
      </c>
      <c r="P48" s="48"/>
      <c r="Q48" s="48"/>
      <c r="R48" s="48"/>
      <c r="S48" s="48"/>
      <c r="T48" s="48"/>
      <c r="U48" s="48"/>
    </row>
    <row r="49" spans="1:21" ht="30.75" customHeight="1" x14ac:dyDescent="0.15">
      <c r="A49" s="48"/>
      <c r="B49" s="1178"/>
      <c r="C49" s="1179"/>
      <c r="D49" s="62"/>
      <c r="E49" s="1155" t="s">
        <v>14</v>
      </c>
      <c r="F49" s="1155"/>
      <c r="G49" s="1155"/>
      <c r="H49" s="1155"/>
      <c r="I49" s="1155"/>
      <c r="J49" s="1156"/>
      <c r="K49" s="63">
        <v>57</v>
      </c>
      <c r="L49" s="64">
        <v>37</v>
      </c>
      <c r="M49" s="64">
        <v>-14</v>
      </c>
      <c r="N49" s="64">
        <v>-36</v>
      </c>
      <c r="O49" s="65">
        <v>-36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v>
      </c>
      <c r="L50" s="64">
        <v>4</v>
      </c>
      <c r="M50" s="64">
        <v>3</v>
      </c>
      <c r="N50" s="64">
        <v>3</v>
      </c>
      <c r="O50" s="65">
        <v>3</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1006</v>
      </c>
      <c r="L52" s="64">
        <v>1005</v>
      </c>
      <c r="M52" s="64">
        <v>1016</v>
      </c>
      <c r="N52" s="64">
        <v>1234</v>
      </c>
      <c r="O52" s="65">
        <v>1390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406</v>
      </c>
      <c r="L53" s="69">
        <v>410</v>
      </c>
      <c r="M53" s="69">
        <v>403</v>
      </c>
      <c r="N53" s="69">
        <v>505</v>
      </c>
      <c r="O53" s="70">
        <v>412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iMHR294HjVVT4sXsGTtI3W74GnB2EydA7Y6vC5isanQLwHHQ7KU/cjcBdFopzgBIjnJ2dIIwSsD20QwjQc2Sg==" saltValue="IYJd7Bc2Osw7nRE7/avZ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ageMargins left="0.59055118110236227" right="0" top="0.59055118110236227" bottom="0.59055118110236227" header="0.39370078740157483" footer="0.39370078740157483"/>
  <pageSetup paperSize="8" scale="71" orientation="landscape" horizontalDpi="12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A33" zoomScaleSheetLayoutView="100" workbookViewId="0">
      <selection activeCell="J54" sqref="J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17644</v>
      </c>
      <c r="J41" s="344">
        <v>19106</v>
      </c>
      <c r="K41" s="344">
        <v>20097</v>
      </c>
      <c r="L41" s="344">
        <v>20465</v>
      </c>
      <c r="M41" s="345">
        <v>20176</v>
      </c>
    </row>
    <row r="42" spans="2:13" ht="27.75" customHeight="1" x14ac:dyDescent="0.15">
      <c r="B42" s="1186"/>
      <c r="C42" s="1187"/>
      <c r="D42" s="106"/>
      <c r="E42" s="1190" t="s">
        <v>32</v>
      </c>
      <c r="F42" s="1190"/>
      <c r="G42" s="1190"/>
      <c r="H42" s="1191"/>
      <c r="I42" s="346">
        <v>674</v>
      </c>
      <c r="J42" s="347">
        <v>544</v>
      </c>
      <c r="K42" s="347">
        <v>415</v>
      </c>
      <c r="L42" s="347">
        <v>313</v>
      </c>
      <c r="M42" s="348">
        <v>210</v>
      </c>
    </row>
    <row r="43" spans="2:13" ht="27.75" customHeight="1" x14ac:dyDescent="0.15">
      <c r="B43" s="1186"/>
      <c r="C43" s="1187"/>
      <c r="D43" s="106"/>
      <c r="E43" s="1190" t="s">
        <v>33</v>
      </c>
      <c r="F43" s="1190"/>
      <c r="G43" s="1190"/>
      <c r="H43" s="1191"/>
      <c r="I43" s="346">
        <v>3479</v>
      </c>
      <c r="J43" s="347">
        <v>3141</v>
      </c>
      <c r="K43" s="347">
        <v>2687</v>
      </c>
      <c r="L43" s="347">
        <v>2618</v>
      </c>
      <c r="M43" s="348">
        <v>2336</v>
      </c>
    </row>
    <row r="44" spans="2:13" ht="27.75" customHeight="1" x14ac:dyDescent="0.15">
      <c r="B44" s="1186"/>
      <c r="C44" s="1187"/>
      <c r="D44" s="106"/>
      <c r="E44" s="1190" t="s">
        <v>34</v>
      </c>
      <c r="F44" s="1190"/>
      <c r="G44" s="1190"/>
      <c r="H44" s="1191"/>
      <c r="I44" s="346">
        <v>57</v>
      </c>
      <c r="J44" s="347">
        <v>37</v>
      </c>
      <c r="K44" s="347">
        <v>-14</v>
      </c>
      <c r="L44" s="347">
        <v>-36</v>
      </c>
      <c r="M44" s="348">
        <v>-36</v>
      </c>
    </row>
    <row r="45" spans="2:13" ht="27.75" customHeight="1" x14ac:dyDescent="0.15">
      <c r="B45" s="1186"/>
      <c r="C45" s="1187"/>
      <c r="D45" s="106"/>
      <c r="E45" s="1190" t="s">
        <v>35</v>
      </c>
      <c r="F45" s="1190"/>
      <c r="G45" s="1190"/>
      <c r="H45" s="1191"/>
      <c r="I45" s="346">
        <v>1664</v>
      </c>
      <c r="J45" s="347">
        <v>1608</v>
      </c>
      <c r="K45" s="347">
        <v>1608</v>
      </c>
      <c r="L45" s="347">
        <v>1553</v>
      </c>
      <c r="M45" s="348">
        <v>1519</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3671</v>
      </c>
      <c r="J50" s="347">
        <v>4247</v>
      </c>
      <c r="K50" s="347">
        <v>4281</v>
      </c>
      <c r="L50" s="347">
        <v>3997</v>
      </c>
      <c r="M50" s="348">
        <v>4160</v>
      </c>
    </row>
    <row r="51" spans="2:13" ht="27.75" customHeight="1" x14ac:dyDescent="0.15">
      <c r="B51" s="1186"/>
      <c r="C51" s="1187"/>
      <c r="D51" s="106"/>
      <c r="E51" s="1190" t="s">
        <v>42</v>
      </c>
      <c r="F51" s="1190"/>
      <c r="G51" s="1190"/>
      <c r="H51" s="1191"/>
      <c r="I51" s="346">
        <v>2012</v>
      </c>
      <c r="J51" s="347">
        <v>2068</v>
      </c>
      <c r="K51" s="347">
        <v>2063</v>
      </c>
      <c r="L51" s="347">
        <v>2077</v>
      </c>
      <c r="M51" s="348">
        <v>1850</v>
      </c>
    </row>
    <row r="52" spans="2:13" ht="27.75" customHeight="1" x14ac:dyDescent="0.15">
      <c r="B52" s="1188"/>
      <c r="C52" s="1189"/>
      <c r="D52" s="106"/>
      <c r="E52" s="1190" t="s">
        <v>43</v>
      </c>
      <c r="F52" s="1190"/>
      <c r="G52" s="1190"/>
      <c r="H52" s="1191"/>
      <c r="I52" s="346">
        <v>13453</v>
      </c>
      <c r="J52" s="347">
        <v>13374</v>
      </c>
      <c r="K52" s="347">
        <v>13912</v>
      </c>
      <c r="L52" s="347">
        <v>13527</v>
      </c>
      <c r="M52" s="348">
        <v>12635</v>
      </c>
    </row>
    <row r="53" spans="2:13" ht="27.75" customHeight="1" thickBot="1" x14ac:dyDescent="0.2">
      <c r="B53" s="1192" t="s">
        <v>19</v>
      </c>
      <c r="C53" s="1193"/>
      <c r="D53" s="110"/>
      <c r="E53" s="1194" t="s">
        <v>44</v>
      </c>
      <c r="F53" s="1194"/>
      <c r="G53" s="1194"/>
      <c r="H53" s="1195"/>
      <c r="I53" s="349">
        <v>4382</v>
      </c>
      <c r="J53" s="350">
        <v>4748</v>
      </c>
      <c r="K53" s="350">
        <v>4538</v>
      </c>
      <c r="L53" s="350">
        <v>5313</v>
      </c>
      <c r="M53" s="351">
        <v>5560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DrzT3PTqXPpZ7fFthM555lTmL/nUaHW90WvCSVMy47/yvOkv1M5y5bN+yTZVTz/l4Qs+1Fcnp+GlFnRhzKjfg==" saltValue="vgUlYitVwi8Rt/34Okjf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ageMargins left="0.59055118110236227" right="0" top="0.59055118110236227" bottom="0.59055118110236227" header="0.39370078740157483" footer="0.39370078740157483"/>
  <pageSetup paperSize="8" scale="81" orientation="landscape" horizontalDpi="12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A24" zoomScale="70" zoomScaleNormal="70" zoomScaleSheetLayoutView="100" workbookViewId="0">
      <selection activeCell="W6" sqref="W6:AB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1892</v>
      </c>
      <c r="G55" s="352">
        <v>1339</v>
      </c>
      <c r="H55" s="353">
        <v>1410</v>
      </c>
    </row>
    <row r="56" spans="2:8" ht="52.5" customHeight="1" x14ac:dyDescent="0.15">
      <c r="B56" s="122"/>
      <c r="C56" s="1213" t="s">
        <v>47</v>
      </c>
      <c r="D56" s="1213"/>
      <c r="E56" s="1214"/>
      <c r="F56" s="354" t="s">
        <v>491</v>
      </c>
      <c r="G56" s="354" t="s">
        <v>491</v>
      </c>
      <c r="H56" s="355" t="s">
        <v>491</v>
      </c>
    </row>
    <row r="57" spans="2:8" ht="53.25" customHeight="1" x14ac:dyDescent="0.15">
      <c r="B57" s="122"/>
      <c r="C57" s="1215" t="s">
        <v>48</v>
      </c>
      <c r="D57" s="1215"/>
      <c r="E57" s="1216"/>
      <c r="F57" s="356">
        <v>1399</v>
      </c>
      <c r="G57" s="356">
        <v>1690</v>
      </c>
      <c r="H57" s="357">
        <v>1783</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3291</v>
      </c>
      <c r="G63" s="362">
        <v>3028</v>
      </c>
      <c r="H63" s="363">
        <v>3194</v>
      </c>
    </row>
    <row r="64" spans="2:8" x14ac:dyDescent="0.15"/>
  </sheetData>
  <sheetProtection algorithmName="SHA-512" hashValue="1WSzPRVO0Kw4oGXFv72PqBjInhXI+59QM52nQP6DEUX8f+KCWcocapAR0ssgRERJqJidiDovEOBG7VCzLKv/wg==" saltValue="+zi9NRADRI+OSmQKYWR8RA=="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8" scale="57" orientation="landscape" horizontalDpi="12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528</v>
      </c>
      <c r="G2" s="139"/>
      <c r="H2" s="140"/>
    </row>
    <row r="3" spans="1:8" x14ac:dyDescent="0.15">
      <c r="A3" s="136" t="s">
        <v>521</v>
      </c>
      <c r="B3" s="141"/>
      <c r="C3" s="142"/>
      <c r="D3" s="143">
        <v>100646</v>
      </c>
      <c r="E3" s="144"/>
      <c r="F3" s="145">
        <v>76347</v>
      </c>
      <c r="G3" s="146"/>
      <c r="H3" s="147"/>
    </row>
    <row r="4" spans="1:8" x14ac:dyDescent="0.15">
      <c r="A4" s="148"/>
      <c r="B4" s="149"/>
      <c r="C4" s="150"/>
      <c r="D4" s="151">
        <v>68075</v>
      </c>
      <c r="E4" s="152"/>
      <c r="F4" s="153">
        <v>41762</v>
      </c>
      <c r="G4" s="154"/>
      <c r="H4" s="155"/>
    </row>
    <row r="5" spans="1:8" x14ac:dyDescent="0.15">
      <c r="A5" s="136" t="s">
        <v>523</v>
      </c>
      <c r="B5" s="141"/>
      <c r="C5" s="142"/>
      <c r="D5" s="143">
        <v>127878</v>
      </c>
      <c r="E5" s="144"/>
      <c r="F5" s="145">
        <v>69604</v>
      </c>
      <c r="G5" s="146"/>
      <c r="H5" s="147"/>
    </row>
    <row r="6" spans="1:8" x14ac:dyDescent="0.15">
      <c r="A6" s="148"/>
      <c r="B6" s="149"/>
      <c r="C6" s="150"/>
      <c r="D6" s="151">
        <v>46996</v>
      </c>
      <c r="E6" s="152"/>
      <c r="F6" s="153">
        <v>36247</v>
      </c>
      <c r="G6" s="154"/>
      <c r="H6" s="155"/>
    </row>
    <row r="7" spans="1:8" x14ac:dyDescent="0.15">
      <c r="A7" s="136" t="s">
        <v>524</v>
      </c>
      <c r="B7" s="141"/>
      <c r="C7" s="142"/>
      <c r="D7" s="143">
        <v>111575</v>
      </c>
      <c r="E7" s="144"/>
      <c r="F7" s="145">
        <v>68410</v>
      </c>
      <c r="G7" s="146"/>
      <c r="H7" s="147"/>
    </row>
    <row r="8" spans="1:8" x14ac:dyDescent="0.15">
      <c r="A8" s="148"/>
      <c r="B8" s="149"/>
      <c r="C8" s="150"/>
      <c r="D8" s="151">
        <v>52817</v>
      </c>
      <c r="E8" s="152"/>
      <c r="F8" s="153">
        <v>35086</v>
      </c>
      <c r="G8" s="154"/>
      <c r="H8" s="155"/>
    </row>
    <row r="9" spans="1:8" x14ac:dyDescent="0.15">
      <c r="A9" s="136" t="s">
        <v>525</v>
      </c>
      <c r="B9" s="141"/>
      <c r="C9" s="142"/>
      <c r="D9" s="143">
        <v>103490</v>
      </c>
      <c r="E9" s="144"/>
      <c r="F9" s="145">
        <v>73019</v>
      </c>
      <c r="G9" s="146"/>
      <c r="H9" s="147"/>
    </row>
    <row r="10" spans="1:8" x14ac:dyDescent="0.15">
      <c r="A10" s="148"/>
      <c r="B10" s="149"/>
      <c r="C10" s="150"/>
      <c r="D10" s="151">
        <v>77234</v>
      </c>
      <c r="E10" s="152"/>
      <c r="F10" s="153">
        <v>39427</v>
      </c>
      <c r="G10" s="154"/>
      <c r="H10" s="155"/>
    </row>
    <row r="11" spans="1:8" x14ac:dyDescent="0.15">
      <c r="A11" s="136" t="s">
        <v>526</v>
      </c>
      <c r="B11" s="141"/>
      <c r="C11" s="142"/>
      <c r="D11" s="143">
        <v>82495</v>
      </c>
      <c r="E11" s="144"/>
      <c r="F11" s="145">
        <v>76590</v>
      </c>
      <c r="G11" s="146"/>
      <c r="H11" s="147"/>
    </row>
    <row r="12" spans="1:8" x14ac:dyDescent="0.15">
      <c r="A12" s="148"/>
      <c r="B12" s="149"/>
      <c r="C12" s="156"/>
      <c r="D12" s="151">
        <v>44324</v>
      </c>
      <c r="E12" s="152"/>
      <c r="F12" s="153">
        <v>42387</v>
      </c>
      <c r="G12" s="154"/>
      <c r="H12" s="155"/>
    </row>
    <row r="13" spans="1:8" x14ac:dyDescent="0.15">
      <c r="A13" s="136"/>
      <c r="B13" s="141"/>
      <c r="C13" s="157"/>
      <c r="D13" s="158">
        <v>105217</v>
      </c>
      <c r="E13" s="159"/>
      <c r="F13" s="160">
        <v>72794</v>
      </c>
      <c r="G13" s="161"/>
      <c r="H13" s="147"/>
    </row>
    <row r="14" spans="1:8" x14ac:dyDescent="0.15">
      <c r="A14" s="148"/>
      <c r="B14" s="149"/>
      <c r="C14" s="150"/>
      <c r="D14" s="151">
        <v>57889</v>
      </c>
      <c r="E14" s="152"/>
      <c r="F14" s="153">
        <v>38982</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11.35</v>
      </c>
      <c r="C19" s="162">
        <f>ROUND(VALUE(SUBSTITUTE(実質収支比率等に係る経年分析!G$48,"▲","-")),2)</f>
        <v>13.96</v>
      </c>
      <c r="D19" s="162">
        <f>ROUND(VALUE(SUBSTITUTE(実質収支比率等に係る経年分析!H$48,"▲","-")),2)</f>
        <v>14.52</v>
      </c>
      <c r="E19" s="162">
        <f>ROUND(VALUE(SUBSTITUTE(実質収支比率等に係る経年分析!I$48,"▲","-")),2)</f>
        <v>10.039999999999999</v>
      </c>
      <c r="F19" s="162">
        <f>ROUND(VALUE(SUBSTITUTE(実質収支比率等に係る経年分析!J$48,"▲","-")),2)</f>
        <v>9.5500000000000007</v>
      </c>
    </row>
    <row r="20" spans="1:11" x14ac:dyDescent="0.15">
      <c r="A20" s="162" t="s">
        <v>54</v>
      </c>
      <c r="B20" s="162">
        <f>ROUND(VALUE(SUBSTITUTE(実質収支比率等に係る経年分析!F$47,"▲","-")),2)</f>
        <v>16.260000000000002</v>
      </c>
      <c r="C20" s="162">
        <f>ROUND(VALUE(SUBSTITUTE(実質収支比率等に係る経年分析!G$47,"▲","-")),2)</f>
        <v>17.850000000000001</v>
      </c>
      <c r="D20" s="162">
        <f>ROUND(VALUE(SUBSTITUTE(実質収支比率等に係る経年分析!H$47,"▲","-")),2)</f>
        <v>21.63</v>
      </c>
      <c r="E20" s="162">
        <f>ROUND(VALUE(SUBSTITUTE(実質収支比率等に係る経年分析!I$47,"▲","-")),2)</f>
        <v>14.82</v>
      </c>
      <c r="F20" s="162">
        <f>ROUND(VALUE(SUBSTITUTE(実質収支比率等に係る経年分析!J$47,"▲","-")),2)</f>
        <v>14.8</v>
      </c>
    </row>
    <row r="21" spans="1:11" x14ac:dyDescent="0.15">
      <c r="A21" s="162" t="s">
        <v>55</v>
      </c>
      <c r="B21" s="162">
        <f>IF(ISNUMBER(VALUE(SUBSTITUTE(実質収支比率等に係る経年分析!F$49,"▲","-"))),ROUND(VALUE(SUBSTITUTE(実質収支比率等に係る経年分析!F$49,"▲","-")),2),NA())</f>
        <v>-9.82</v>
      </c>
      <c r="C21" s="162">
        <f>IF(ISNUMBER(VALUE(SUBSTITUTE(実質収支比率等に係る経年分析!G$49,"▲","-"))),ROUND(VALUE(SUBSTITUTE(実質収支比率等に係る経年分析!G$49,"▲","-")),2),NA())</f>
        <v>2.41</v>
      </c>
      <c r="D21" s="162">
        <f>IF(ISNUMBER(VALUE(SUBSTITUTE(実質収支比率等に係る経年分析!H$49,"▲","-"))),ROUND(VALUE(SUBSTITUTE(実質収支比率等に係る経年分析!H$49,"▲","-")),2),NA())</f>
        <v>-3.16</v>
      </c>
      <c r="E21" s="162">
        <f>IF(ISNUMBER(VALUE(SUBSTITUTE(実質収支比率等に係る経年分析!I$49,"▲","-"))),ROUND(VALUE(SUBSTITUTE(実質収支比率等に係る経年分析!I$49,"▲","-")),2),NA())</f>
        <v>-17</v>
      </c>
      <c r="F21" s="162">
        <f>IF(ISNUMBER(VALUE(SUBSTITUTE(実質収支比率等に係る経年分析!J$49,"▲","-"))),ROUND(VALUE(SUBSTITUTE(実質収支比率等に係る経年分析!J$49,"▲","-")),2),NA())</f>
        <v>-3.99</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国民健康保険特別会計（直診勘定）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0.56000000000000005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0.42</v>
      </c>
    </row>
    <row r="32" spans="1:11" x14ac:dyDescent="0.15">
      <c r="A32" s="163" t="str">
        <f>IF(連結実質赤字比率に係る赤字・黒字の構成分析!C$38="",NA(),連結実質赤字比率に係る赤字・黒字の構成分析!C$38)</f>
        <v>工業用地造成事業特別会計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2.2799999999999998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1.05</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3.61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10.039999999999999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9.5500000000000007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8.7899999999999991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9.68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10.78</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1006</v>
      </c>
      <c r="E42" s="164"/>
      <c r="F42" s="164"/>
      <c r="G42" s="164">
        <f>'実質公債費比率（分子）の構造'!L$52</f>
        <v>1005</v>
      </c>
      <c r="H42" s="164"/>
      <c r="I42" s="164"/>
      <c r="J42" s="164">
        <f>'実質公債費比率（分子）の構造'!M$52</f>
        <v>1016</v>
      </c>
      <c r="K42" s="164"/>
      <c r="L42" s="164"/>
      <c r="M42" s="164">
        <f>'実質公債費比率（分子）の構造'!N$52</f>
        <v>1234</v>
      </c>
      <c r="N42" s="164"/>
      <c r="O42" s="164"/>
      <c r="P42" s="164">
        <f>'実質公債費比率（分子）の構造'!O$52</f>
        <v>1390</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63</v>
      </c>
      <c r="B44" s="164">
        <f>'実質公債費比率（分子）の構造'!K$50</f>
        <v>12</v>
      </c>
      <c r="C44" s="164"/>
      <c r="D44" s="164"/>
      <c r="E44" s="164">
        <f>'実質公債費比率（分子）の構造'!L$50</f>
        <v>4</v>
      </c>
      <c r="F44" s="164"/>
      <c r="G44" s="164"/>
      <c r="H44" s="164">
        <f>'実質公債費比率（分子）の構造'!M$50</f>
        <v>3</v>
      </c>
      <c r="I44" s="164"/>
      <c r="J44" s="164"/>
      <c r="K44" s="164">
        <f>'実質公債費比率（分子）の構造'!N$50</f>
        <v>3</v>
      </c>
      <c r="L44" s="164"/>
      <c r="M44" s="164"/>
      <c r="N44" s="164">
        <f>'実質公債費比率（分子）の構造'!O$50</f>
        <v>3</v>
      </c>
      <c r="O44" s="164"/>
      <c r="P44" s="164"/>
    </row>
    <row r="45" spans="1:16" x14ac:dyDescent="0.15">
      <c r="A45" s="164" t="s">
        <v>64</v>
      </c>
      <c r="B45" s="164">
        <f>'実質公債費比率（分子）の構造'!K$49</f>
        <v>57</v>
      </c>
      <c r="C45" s="164"/>
      <c r="D45" s="164"/>
      <c r="E45" s="164">
        <f>'実質公債費比率（分子）の構造'!L$49</f>
        <v>37</v>
      </c>
      <c r="F45" s="164"/>
      <c r="G45" s="164"/>
      <c r="H45" s="164">
        <f>'実質公債費比率（分子）の構造'!M$49</f>
        <v>-14</v>
      </c>
      <c r="I45" s="164"/>
      <c r="J45" s="164"/>
      <c r="K45" s="164">
        <f>'実質公債費比率（分子）の構造'!N$49</f>
        <v>-36</v>
      </c>
      <c r="L45" s="164"/>
      <c r="M45" s="164"/>
      <c r="N45" s="164">
        <f>'実質公債費比率（分子）の構造'!O$49</f>
        <v>-36</v>
      </c>
      <c r="O45" s="164"/>
      <c r="P45" s="164"/>
    </row>
    <row r="46" spans="1:16" x14ac:dyDescent="0.15">
      <c r="A46" s="164" t="s">
        <v>65</v>
      </c>
      <c r="B46" s="164">
        <f>'実質公債費比率（分子）の構造'!K$48</f>
        <v>242</v>
      </c>
      <c r="C46" s="164"/>
      <c r="D46" s="164"/>
      <c r="E46" s="164">
        <f>'実質公債費比率（分子）の構造'!L$48</f>
        <v>287</v>
      </c>
      <c r="F46" s="164"/>
      <c r="G46" s="164"/>
      <c r="H46" s="164">
        <f>'実質公債費比率（分子）の構造'!M$48</f>
        <v>274</v>
      </c>
      <c r="I46" s="164"/>
      <c r="J46" s="164"/>
      <c r="K46" s="164">
        <f>'実質公債費比率（分子）の構造'!N$48</f>
        <v>273</v>
      </c>
      <c r="L46" s="164"/>
      <c r="M46" s="164"/>
      <c r="N46" s="164">
        <f>'実質公債費比率（分子）の構造'!O$48</f>
        <v>272</v>
      </c>
      <c r="O46" s="164"/>
      <c r="P46" s="164"/>
    </row>
    <row r="47" spans="1:16" x14ac:dyDescent="0.15">
      <c r="A47" s="164" t="s">
        <v>12</v>
      </c>
      <c r="B47" s="164">
        <f>'実質公債費比率（分子）の構造'!K$47</f>
        <v>57</v>
      </c>
      <c r="C47" s="164"/>
      <c r="D47" s="164"/>
      <c r="E47" s="164">
        <f>'実質公債費比率（分子）の構造'!L$47</f>
        <v>54</v>
      </c>
      <c r="F47" s="164"/>
      <c r="G47" s="164"/>
      <c r="H47" s="164">
        <f>'実質公債費比率（分子）の構造'!M$47</f>
        <v>54</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1044</v>
      </c>
      <c r="C49" s="164"/>
      <c r="D49" s="164"/>
      <c r="E49" s="164">
        <f>'実質公債費比率（分子）の構造'!L$45</f>
        <v>1033</v>
      </c>
      <c r="F49" s="164"/>
      <c r="G49" s="164"/>
      <c r="H49" s="164">
        <f>'実質公債費比率（分子）の構造'!M$45</f>
        <v>1102</v>
      </c>
      <c r="I49" s="164"/>
      <c r="J49" s="164"/>
      <c r="K49" s="164">
        <f>'実質公債費比率（分子）の構造'!N$45</f>
        <v>1499</v>
      </c>
      <c r="L49" s="164"/>
      <c r="M49" s="164"/>
      <c r="N49" s="164">
        <f>'実質公債費比率（分子）の構造'!O$45</f>
        <v>1562</v>
      </c>
      <c r="O49" s="164"/>
      <c r="P49" s="164"/>
    </row>
    <row r="50" spans="1:16" x14ac:dyDescent="0.15">
      <c r="A50" s="164" t="s">
        <v>68</v>
      </c>
      <c r="B50" s="164" t="e">
        <f>NA()</f>
        <v>#N/A</v>
      </c>
      <c r="C50" s="164">
        <f>IF(ISNUMBER('実質公債費比率（分子）の構造'!K$53),'実質公債費比率（分子）の構造'!K$53,NA())</f>
        <v>406</v>
      </c>
      <c r="D50" s="164" t="e">
        <f>NA()</f>
        <v>#N/A</v>
      </c>
      <c r="E50" s="164" t="e">
        <f>NA()</f>
        <v>#N/A</v>
      </c>
      <c r="F50" s="164">
        <f>IF(ISNUMBER('実質公債費比率（分子）の構造'!L$53),'実質公債費比率（分子）の構造'!L$53,NA())</f>
        <v>410</v>
      </c>
      <c r="G50" s="164" t="e">
        <f>NA()</f>
        <v>#N/A</v>
      </c>
      <c r="H50" s="164" t="e">
        <f>NA()</f>
        <v>#N/A</v>
      </c>
      <c r="I50" s="164">
        <f>IF(ISNUMBER('実質公債費比率（分子）の構造'!M$53),'実質公債費比率（分子）の構造'!M$53,NA())</f>
        <v>403</v>
      </c>
      <c r="J50" s="164" t="e">
        <f>NA()</f>
        <v>#N/A</v>
      </c>
      <c r="K50" s="164" t="e">
        <f>NA()</f>
        <v>#N/A</v>
      </c>
      <c r="L50" s="164">
        <f>IF(ISNUMBER('実質公債費比率（分子）の構造'!N$53),'実質公債費比率（分子）の構造'!N$53,NA())</f>
        <v>505</v>
      </c>
      <c r="M50" s="164" t="e">
        <f>NA()</f>
        <v>#N/A</v>
      </c>
      <c r="N50" s="164" t="e">
        <f>NA()</f>
        <v>#N/A</v>
      </c>
      <c r="O50" s="164">
        <f>IF(ISNUMBER('実質公債費比率（分子）の構造'!O$53),'実質公債費比率（分子）の構造'!O$53,NA())</f>
        <v>412</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13453</v>
      </c>
      <c r="E56" s="163"/>
      <c r="F56" s="163"/>
      <c r="G56" s="163">
        <f>'将来負担比率（分子）の構造'!J$52</f>
        <v>13374</v>
      </c>
      <c r="H56" s="163"/>
      <c r="I56" s="163"/>
      <c r="J56" s="163">
        <f>'将来負担比率（分子）の構造'!K$52</f>
        <v>13912</v>
      </c>
      <c r="K56" s="163"/>
      <c r="L56" s="163"/>
      <c r="M56" s="163">
        <f>'将来負担比率（分子）の構造'!L$52</f>
        <v>13527</v>
      </c>
      <c r="N56" s="163"/>
      <c r="O56" s="163"/>
      <c r="P56" s="163">
        <f>'将来負担比率（分子）の構造'!M$52</f>
        <v>12635</v>
      </c>
    </row>
    <row r="57" spans="1:16" x14ac:dyDescent="0.15">
      <c r="A57" s="163" t="s">
        <v>42</v>
      </c>
      <c r="B57" s="163"/>
      <c r="C57" s="163"/>
      <c r="D57" s="163">
        <f>'将来負担比率（分子）の構造'!I$51</f>
        <v>2012</v>
      </c>
      <c r="E57" s="163"/>
      <c r="F57" s="163"/>
      <c r="G57" s="163">
        <f>'将来負担比率（分子）の構造'!J$51</f>
        <v>2068</v>
      </c>
      <c r="H57" s="163"/>
      <c r="I57" s="163"/>
      <c r="J57" s="163">
        <f>'将来負担比率（分子）の構造'!K$51</f>
        <v>2063</v>
      </c>
      <c r="K57" s="163"/>
      <c r="L57" s="163"/>
      <c r="M57" s="163">
        <f>'将来負担比率（分子）の構造'!L$51</f>
        <v>2077</v>
      </c>
      <c r="N57" s="163"/>
      <c r="O57" s="163"/>
      <c r="P57" s="163">
        <f>'将来負担比率（分子）の構造'!M$51</f>
        <v>1850</v>
      </c>
    </row>
    <row r="58" spans="1:16" x14ac:dyDescent="0.15">
      <c r="A58" s="163" t="s">
        <v>41</v>
      </c>
      <c r="B58" s="163"/>
      <c r="C58" s="163"/>
      <c r="D58" s="163">
        <f>'将来負担比率（分子）の構造'!I$50</f>
        <v>3671</v>
      </c>
      <c r="E58" s="163"/>
      <c r="F58" s="163"/>
      <c r="G58" s="163">
        <f>'将来負担比率（分子）の構造'!J$50</f>
        <v>4247</v>
      </c>
      <c r="H58" s="163"/>
      <c r="I58" s="163"/>
      <c r="J58" s="163">
        <f>'将来負担比率（分子）の構造'!K$50</f>
        <v>4281</v>
      </c>
      <c r="K58" s="163"/>
      <c r="L58" s="163"/>
      <c r="M58" s="163">
        <f>'将来負担比率（分子）の構造'!L$50</f>
        <v>3997</v>
      </c>
      <c r="N58" s="163"/>
      <c r="O58" s="163"/>
      <c r="P58" s="163">
        <f>'将来負担比率（分子）の構造'!M$50</f>
        <v>4160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1664</v>
      </c>
      <c r="C62" s="163"/>
      <c r="D62" s="163"/>
      <c r="E62" s="163">
        <f>'将来負担比率（分子）の構造'!J$45</f>
        <v>1608</v>
      </c>
      <c r="F62" s="163"/>
      <c r="G62" s="163"/>
      <c r="H62" s="163">
        <f>'将来負担比率（分子）の構造'!K$45</f>
        <v>1608</v>
      </c>
      <c r="I62" s="163"/>
      <c r="J62" s="163"/>
      <c r="K62" s="163">
        <f>'将来負担比率（分子）の構造'!L$45</f>
        <v>1553</v>
      </c>
      <c r="L62" s="163"/>
      <c r="M62" s="163"/>
      <c r="N62" s="163">
        <f>'将来負担比率（分子）の構造'!M$45</f>
        <v>1519</v>
      </c>
      <c r="O62" s="163"/>
      <c r="P62" s="163"/>
    </row>
    <row r="63" spans="1:16" x14ac:dyDescent="0.15">
      <c r="A63" s="163" t="s">
        <v>34</v>
      </c>
      <c r="B63" s="163">
        <f>'将来負担比率（分子）の構造'!I$44</f>
        <v>57</v>
      </c>
      <c r="C63" s="163"/>
      <c r="D63" s="163"/>
      <c r="E63" s="163">
        <f>'将来負担比率（分子）の構造'!J$44</f>
        <v>37</v>
      </c>
      <c r="F63" s="163"/>
      <c r="G63" s="163"/>
      <c r="H63" s="163">
        <f>'将来負担比率（分子）の構造'!K$44</f>
        <v>-14</v>
      </c>
      <c r="I63" s="163"/>
      <c r="J63" s="163"/>
      <c r="K63" s="163">
        <f>'将来負担比率（分子）の構造'!L$44</f>
        <v>-36</v>
      </c>
      <c r="L63" s="163"/>
      <c r="M63" s="163"/>
      <c r="N63" s="163">
        <f>'将来負担比率（分子）の構造'!M$44</f>
        <v>-36</v>
      </c>
      <c r="O63" s="163"/>
      <c r="P63" s="163"/>
    </row>
    <row r="64" spans="1:16" x14ac:dyDescent="0.15">
      <c r="A64" s="163" t="s">
        <v>33</v>
      </c>
      <c r="B64" s="163">
        <f>'将来負担比率（分子）の構造'!I$43</f>
        <v>3479</v>
      </c>
      <c r="C64" s="163"/>
      <c r="D64" s="163"/>
      <c r="E64" s="163">
        <f>'将来負担比率（分子）の構造'!J$43</f>
        <v>3141</v>
      </c>
      <c r="F64" s="163"/>
      <c r="G64" s="163"/>
      <c r="H64" s="163">
        <f>'将来負担比率（分子）の構造'!K$43</f>
        <v>2687</v>
      </c>
      <c r="I64" s="163"/>
      <c r="J64" s="163"/>
      <c r="K64" s="163">
        <f>'将来負担比率（分子）の構造'!L$43</f>
        <v>2618</v>
      </c>
      <c r="L64" s="163"/>
      <c r="M64" s="163"/>
      <c r="N64" s="163">
        <f>'将来負担比率（分子）の構造'!M$43</f>
        <v>2336</v>
      </c>
      <c r="O64" s="163"/>
      <c r="P64" s="163"/>
    </row>
    <row r="65" spans="1:16" x14ac:dyDescent="0.15">
      <c r="A65" s="163" t="s">
        <v>32</v>
      </c>
      <c r="B65" s="163">
        <f>'将来負担比率（分子）の構造'!I$42</f>
        <v>674</v>
      </c>
      <c r="C65" s="163"/>
      <c r="D65" s="163"/>
      <c r="E65" s="163">
        <f>'将来負担比率（分子）の構造'!J$42</f>
        <v>544</v>
      </c>
      <c r="F65" s="163"/>
      <c r="G65" s="163"/>
      <c r="H65" s="163">
        <f>'将来負担比率（分子）の構造'!K$42</f>
        <v>415</v>
      </c>
      <c r="I65" s="163"/>
      <c r="J65" s="163"/>
      <c r="K65" s="163">
        <f>'将来負担比率（分子）の構造'!L$42</f>
        <v>313</v>
      </c>
      <c r="L65" s="163"/>
      <c r="M65" s="163"/>
      <c r="N65" s="163">
        <f>'将来負担比率（分子）の構造'!M$42</f>
        <v>210</v>
      </c>
      <c r="O65" s="163"/>
      <c r="P65" s="163"/>
    </row>
    <row r="66" spans="1:16" x14ac:dyDescent="0.15">
      <c r="A66" s="163" t="s">
        <v>31</v>
      </c>
      <c r="B66" s="163">
        <f>'将来負担比率（分子）の構造'!I$41</f>
        <v>17644</v>
      </c>
      <c r="C66" s="163"/>
      <c r="D66" s="163"/>
      <c r="E66" s="163">
        <f>'将来負担比率（分子）の構造'!J$41</f>
        <v>19106</v>
      </c>
      <c r="F66" s="163"/>
      <c r="G66" s="163"/>
      <c r="H66" s="163">
        <f>'将来負担比率（分子）の構造'!K$41</f>
        <v>20097</v>
      </c>
      <c r="I66" s="163"/>
      <c r="J66" s="163"/>
      <c r="K66" s="163">
        <f>'将来負担比率（分子）の構造'!L$41</f>
        <v>20465</v>
      </c>
      <c r="L66" s="163"/>
      <c r="M66" s="163"/>
      <c r="N66" s="163">
        <f>'将来負担比率（分子）の構造'!M$41</f>
        <v>20176</v>
      </c>
      <c r="O66" s="163"/>
      <c r="P66" s="163"/>
    </row>
    <row r="67" spans="1:16" x14ac:dyDescent="0.15">
      <c r="A67" s="163" t="s">
        <v>72</v>
      </c>
      <c r="B67" s="163" t="e">
        <f>NA()</f>
        <v>#N/A</v>
      </c>
      <c r="C67" s="163">
        <f>IF(ISNUMBER('将来負担比率（分子）の構造'!I$53), IF('将来負担比率（分子）の構造'!I$53 &lt; 0, 0, '将来負担比率（分子）の構造'!I$53), NA())</f>
        <v>4382</v>
      </c>
      <c r="D67" s="163" t="e">
        <f>NA()</f>
        <v>#N/A</v>
      </c>
      <c r="E67" s="163" t="e">
        <f>NA()</f>
        <v>#N/A</v>
      </c>
      <c r="F67" s="163">
        <f>IF(ISNUMBER('将来負担比率（分子）の構造'!J$53), IF('将来負担比率（分子）の構造'!J$53 &lt; 0, 0, '将来負担比率（分子）の構造'!J$53), NA())</f>
        <v>4748</v>
      </c>
      <c r="G67" s="163" t="e">
        <f>NA()</f>
        <v>#N/A</v>
      </c>
      <c r="H67" s="163" t="e">
        <f>NA()</f>
        <v>#N/A</v>
      </c>
      <c r="I67" s="163">
        <f>IF(ISNUMBER('将来負担比率（分子）の構造'!K$53), IF('将来負担比率（分子）の構造'!K$53 &lt; 0, 0, '将来負担比率（分子）の構造'!K$53), NA())</f>
        <v>4538</v>
      </c>
      <c r="J67" s="163" t="e">
        <f>NA()</f>
        <v>#N/A</v>
      </c>
      <c r="K67" s="163" t="e">
        <f>NA()</f>
        <v>#N/A</v>
      </c>
      <c r="L67" s="163">
        <f>IF(ISNUMBER('将来負担比率（分子）の構造'!L$53), IF('将来負担比率（分子）の構造'!L$53 &lt; 0, 0, '将来負担比率（分子）の構造'!L$53), NA())</f>
        <v>5313</v>
      </c>
      <c r="M67" s="163" t="e">
        <f>NA()</f>
        <v>#N/A</v>
      </c>
      <c r="N67" s="163" t="e">
        <f>NA()</f>
        <v>#N/A</v>
      </c>
      <c r="O67" s="163">
        <f>IF(ISNUMBER('将来負担比率（分子）の構造'!M$53), IF('将来負担比率（分子）の構造'!M$53 &lt; 0, 0, '将来負担比率（分子）の構造'!M$53), NA())</f>
        <v>5560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1892</v>
      </c>
      <c r="C72" s="167">
        <f>基金残高に係る経年分析!G55</f>
        <v>1339</v>
      </c>
      <c r="D72" s="167">
        <f>基金残高に係る経年分析!H55</f>
        <v>1410</v>
      </c>
    </row>
    <row r="73" spans="1:16" x14ac:dyDescent="0.15">
      <c r="A73" s="166" t="s">
        <v>75</v>
      </c>
      <c r="B73" s="167" t="str">
        <f>基金残高に係る経年分析!F56</f>
        <v>-</v>
      </c>
      <c r="C73" s="167" t="str">
        <f>基金残高に係る経年分析!G56</f>
        <v>-</v>
      </c>
      <c r="D73" s="167" t="str">
        <f>基金残高に係る経年分析!H56</f>
        <v>-</v>
      </c>
    </row>
    <row r="74" spans="1:16" x14ac:dyDescent="0.15">
      <c r="A74" s="166" t="s">
        <v>76</v>
      </c>
      <c r="B74" s="167">
        <f>基金残高に係る経年分析!F57</f>
        <v>1399</v>
      </c>
      <c r="C74" s="167">
        <f>基金残高に係る経年分析!G57</f>
        <v>1690</v>
      </c>
      <c r="D74" s="167">
        <f>基金残高に係る経年分析!H57</f>
        <v>1783</v>
      </c>
    </row>
  </sheetData>
  <sheetProtection algorithmName="SHA-512" hashValue="G+vw99h6sKGrQHKrPi/aGQ3LdyObNApx3IhtOkSRLs/y9q2CG6z0FoNW0HK3oczZoFRGE3OvX2p6oxqgpwjTiQ==" saltValue="9Whh3fUbSaMK4ANphSRQ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1" workbookViewId="0">
      <selection activeCell="R6" sqref="R6:AC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5031083</v>
      </c>
      <c r="S5" s="674"/>
      <c r="T5" s="674"/>
      <c r="U5" s="674"/>
      <c r="V5" s="674"/>
      <c r="W5" s="674"/>
      <c r="X5" s="674"/>
      <c r="Y5" s="702"/>
      <c r="Z5" s="715">
        <v>26.8</v>
      </c>
      <c r="AA5" s="715"/>
      <c r="AB5" s="715"/>
      <c r="AC5" s="715"/>
      <c r="AD5" s="716">
        <v>5031083</v>
      </c>
      <c r="AE5" s="716"/>
      <c r="AF5" s="716"/>
      <c r="AG5" s="716"/>
      <c r="AH5" s="716"/>
      <c r="AI5" s="716"/>
      <c r="AJ5" s="716"/>
      <c r="AK5" s="716"/>
      <c r="AL5" s="703">
        <v>52.8</v>
      </c>
      <c r="AM5" s="686"/>
      <c r="AN5" s="686"/>
      <c r="AO5" s="704"/>
      <c r="AP5" s="676" t="s">
        <v>217</v>
      </c>
      <c r="AQ5" s="677"/>
      <c r="AR5" s="677"/>
      <c r="AS5" s="677"/>
      <c r="AT5" s="677"/>
      <c r="AU5" s="677"/>
      <c r="AV5" s="677"/>
      <c r="AW5" s="677"/>
      <c r="AX5" s="677"/>
      <c r="AY5" s="677"/>
      <c r="AZ5" s="677"/>
      <c r="BA5" s="677"/>
      <c r="BB5" s="677"/>
      <c r="BC5" s="677"/>
      <c r="BD5" s="677"/>
      <c r="BE5" s="677"/>
      <c r="BF5" s="678"/>
      <c r="BG5" s="627">
        <v>5030999</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186611</v>
      </c>
      <c r="S6" s="628"/>
      <c r="T6" s="628"/>
      <c r="U6" s="628"/>
      <c r="V6" s="628"/>
      <c r="W6" s="628"/>
      <c r="X6" s="628"/>
      <c r="Y6" s="629"/>
      <c r="Z6" s="663">
        <v>1</v>
      </c>
      <c r="AA6" s="663"/>
      <c r="AB6" s="663"/>
      <c r="AC6" s="663"/>
      <c r="AD6" s="664">
        <v>186611</v>
      </c>
      <c r="AE6" s="664"/>
      <c r="AF6" s="664"/>
      <c r="AG6" s="664"/>
      <c r="AH6" s="664"/>
      <c r="AI6" s="664"/>
      <c r="AJ6" s="664"/>
      <c r="AK6" s="664"/>
      <c r="AL6" s="630">
        <v>2</v>
      </c>
      <c r="AM6" s="631"/>
      <c r="AN6" s="631"/>
      <c r="AO6" s="665"/>
      <c r="AP6" s="624" t="s">
        <v>222</v>
      </c>
      <c r="AQ6" s="625"/>
      <c r="AR6" s="625"/>
      <c r="AS6" s="625"/>
      <c r="AT6" s="625"/>
      <c r="AU6" s="625"/>
      <c r="AV6" s="625"/>
      <c r="AW6" s="625"/>
      <c r="AX6" s="625"/>
      <c r="AY6" s="625"/>
      <c r="AZ6" s="625"/>
      <c r="BA6" s="625"/>
      <c r="BB6" s="625"/>
      <c r="BC6" s="625"/>
      <c r="BD6" s="625"/>
      <c r="BE6" s="625"/>
      <c r="BF6" s="626"/>
      <c r="BG6" s="627">
        <v>5030999</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183365</v>
      </c>
      <c r="CS6" s="628"/>
      <c r="CT6" s="628"/>
      <c r="CU6" s="628"/>
      <c r="CV6" s="628"/>
      <c r="CW6" s="628"/>
      <c r="CX6" s="628"/>
      <c r="CY6" s="629"/>
      <c r="CZ6" s="703">
        <v>1</v>
      </c>
      <c r="DA6" s="686"/>
      <c r="DB6" s="686"/>
      <c r="DC6" s="705"/>
      <c r="DD6" s="633" t="s">
        <v>122</v>
      </c>
      <c r="DE6" s="628"/>
      <c r="DF6" s="628"/>
      <c r="DG6" s="628"/>
      <c r="DH6" s="628"/>
      <c r="DI6" s="628"/>
      <c r="DJ6" s="628"/>
      <c r="DK6" s="628"/>
      <c r="DL6" s="628"/>
      <c r="DM6" s="628"/>
      <c r="DN6" s="628"/>
      <c r="DO6" s="628"/>
      <c r="DP6" s="629"/>
      <c r="DQ6" s="633">
        <v>183365</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1371</v>
      </c>
      <c r="S7" s="628"/>
      <c r="T7" s="628"/>
      <c r="U7" s="628"/>
      <c r="V7" s="628"/>
      <c r="W7" s="628"/>
      <c r="X7" s="628"/>
      <c r="Y7" s="629"/>
      <c r="Z7" s="663">
        <v>0</v>
      </c>
      <c r="AA7" s="663"/>
      <c r="AB7" s="663"/>
      <c r="AC7" s="663"/>
      <c r="AD7" s="664">
        <v>1371</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1653048</v>
      </c>
      <c r="BH7" s="628"/>
      <c r="BI7" s="628"/>
      <c r="BJ7" s="628"/>
      <c r="BK7" s="628"/>
      <c r="BL7" s="628"/>
      <c r="BM7" s="628"/>
      <c r="BN7" s="629"/>
      <c r="BO7" s="663">
        <v>32.9</v>
      </c>
      <c r="BP7" s="663"/>
      <c r="BQ7" s="663"/>
      <c r="BR7" s="663"/>
      <c r="BS7" s="664" t="s">
        <v>122</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3189686</v>
      </c>
      <c r="CS7" s="628"/>
      <c r="CT7" s="628"/>
      <c r="CU7" s="628"/>
      <c r="CV7" s="628"/>
      <c r="CW7" s="628"/>
      <c r="CX7" s="628"/>
      <c r="CY7" s="629"/>
      <c r="CZ7" s="663">
        <v>17.899999999999999</v>
      </c>
      <c r="DA7" s="663"/>
      <c r="DB7" s="663"/>
      <c r="DC7" s="663"/>
      <c r="DD7" s="633">
        <v>36871</v>
      </c>
      <c r="DE7" s="628"/>
      <c r="DF7" s="628"/>
      <c r="DG7" s="628"/>
      <c r="DH7" s="628"/>
      <c r="DI7" s="628"/>
      <c r="DJ7" s="628"/>
      <c r="DK7" s="628"/>
      <c r="DL7" s="628"/>
      <c r="DM7" s="628"/>
      <c r="DN7" s="628"/>
      <c r="DO7" s="628"/>
      <c r="DP7" s="629"/>
      <c r="DQ7" s="633">
        <v>1882954</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21915</v>
      </c>
      <c r="S8" s="628"/>
      <c r="T8" s="628"/>
      <c r="U8" s="628"/>
      <c r="V8" s="628"/>
      <c r="W8" s="628"/>
      <c r="X8" s="628"/>
      <c r="Y8" s="629"/>
      <c r="Z8" s="663">
        <v>0.1</v>
      </c>
      <c r="AA8" s="663"/>
      <c r="AB8" s="663"/>
      <c r="AC8" s="663"/>
      <c r="AD8" s="664">
        <v>21915</v>
      </c>
      <c r="AE8" s="664"/>
      <c r="AF8" s="664"/>
      <c r="AG8" s="664"/>
      <c r="AH8" s="664"/>
      <c r="AI8" s="664"/>
      <c r="AJ8" s="664"/>
      <c r="AK8" s="664"/>
      <c r="AL8" s="630">
        <v>0.2</v>
      </c>
      <c r="AM8" s="631"/>
      <c r="AN8" s="631"/>
      <c r="AO8" s="665"/>
      <c r="AP8" s="624" t="s">
        <v>228</v>
      </c>
      <c r="AQ8" s="625"/>
      <c r="AR8" s="625"/>
      <c r="AS8" s="625"/>
      <c r="AT8" s="625"/>
      <c r="AU8" s="625"/>
      <c r="AV8" s="625"/>
      <c r="AW8" s="625"/>
      <c r="AX8" s="625"/>
      <c r="AY8" s="625"/>
      <c r="AZ8" s="625"/>
      <c r="BA8" s="625"/>
      <c r="BB8" s="625"/>
      <c r="BC8" s="625"/>
      <c r="BD8" s="625"/>
      <c r="BE8" s="625"/>
      <c r="BF8" s="626"/>
      <c r="BG8" s="627">
        <v>47674</v>
      </c>
      <c r="BH8" s="628"/>
      <c r="BI8" s="628"/>
      <c r="BJ8" s="628"/>
      <c r="BK8" s="628"/>
      <c r="BL8" s="628"/>
      <c r="BM8" s="628"/>
      <c r="BN8" s="629"/>
      <c r="BO8" s="663">
        <v>0.9</v>
      </c>
      <c r="BP8" s="663"/>
      <c r="BQ8" s="663"/>
      <c r="BR8" s="663"/>
      <c r="BS8" s="664" t="s">
        <v>122</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5409775</v>
      </c>
      <c r="CS8" s="628"/>
      <c r="CT8" s="628"/>
      <c r="CU8" s="628"/>
      <c r="CV8" s="628"/>
      <c r="CW8" s="628"/>
      <c r="CX8" s="628"/>
      <c r="CY8" s="629"/>
      <c r="CZ8" s="663">
        <v>30.3</v>
      </c>
      <c r="DA8" s="663"/>
      <c r="DB8" s="663"/>
      <c r="DC8" s="663"/>
      <c r="DD8" s="633">
        <v>394576</v>
      </c>
      <c r="DE8" s="628"/>
      <c r="DF8" s="628"/>
      <c r="DG8" s="628"/>
      <c r="DH8" s="628"/>
      <c r="DI8" s="628"/>
      <c r="DJ8" s="628"/>
      <c r="DK8" s="628"/>
      <c r="DL8" s="628"/>
      <c r="DM8" s="628"/>
      <c r="DN8" s="628"/>
      <c r="DO8" s="628"/>
      <c r="DP8" s="629"/>
      <c r="DQ8" s="633">
        <v>2978167</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28369</v>
      </c>
      <c r="S9" s="628"/>
      <c r="T9" s="628"/>
      <c r="U9" s="628"/>
      <c r="V9" s="628"/>
      <c r="W9" s="628"/>
      <c r="X9" s="628"/>
      <c r="Y9" s="629"/>
      <c r="Z9" s="663">
        <v>0.2</v>
      </c>
      <c r="AA9" s="663"/>
      <c r="AB9" s="663"/>
      <c r="AC9" s="663"/>
      <c r="AD9" s="664">
        <v>28369</v>
      </c>
      <c r="AE9" s="664"/>
      <c r="AF9" s="664"/>
      <c r="AG9" s="664"/>
      <c r="AH9" s="664"/>
      <c r="AI9" s="664"/>
      <c r="AJ9" s="664"/>
      <c r="AK9" s="664"/>
      <c r="AL9" s="630">
        <v>0.3</v>
      </c>
      <c r="AM9" s="631"/>
      <c r="AN9" s="631"/>
      <c r="AO9" s="665"/>
      <c r="AP9" s="624" t="s">
        <v>231</v>
      </c>
      <c r="AQ9" s="625"/>
      <c r="AR9" s="625"/>
      <c r="AS9" s="625"/>
      <c r="AT9" s="625"/>
      <c r="AU9" s="625"/>
      <c r="AV9" s="625"/>
      <c r="AW9" s="625"/>
      <c r="AX9" s="625"/>
      <c r="AY9" s="625"/>
      <c r="AZ9" s="625"/>
      <c r="BA9" s="625"/>
      <c r="BB9" s="625"/>
      <c r="BC9" s="625"/>
      <c r="BD9" s="625"/>
      <c r="BE9" s="625"/>
      <c r="BF9" s="626"/>
      <c r="BG9" s="627">
        <v>1240819</v>
      </c>
      <c r="BH9" s="628"/>
      <c r="BI9" s="628"/>
      <c r="BJ9" s="628"/>
      <c r="BK9" s="628"/>
      <c r="BL9" s="628"/>
      <c r="BM9" s="628"/>
      <c r="BN9" s="629"/>
      <c r="BO9" s="663">
        <v>24.7</v>
      </c>
      <c r="BP9" s="663"/>
      <c r="BQ9" s="663"/>
      <c r="BR9" s="663"/>
      <c r="BS9" s="664" t="s">
        <v>122</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1032528</v>
      </c>
      <c r="CS9" s="628"/>
      <c r="CT9" s="628"/>
      <c r="CU9" s="628"/>
      <c r="CV9" s="628"/>
      <c r="CW9" s="628"/>
      <c r="CX9" s="628"/>
      <c r="CY9" s="629"/>
      <c r="CZ9" s="663">
        <v>5.8</v>
      </c>
      <c r="DA9" s="663"/>
      <c r="DB9" s="663"/>
      <c r="DC9" s="663"/>
      <c r="DD9" s="633">
        <v>24574</v>
      </c>
      <c r="DE9" s="628"/>
      <c r="DF9" s="628"/>
      <c r="DG9" s="628"/>
      <c r="DH9" s="628"/>
      <c r="DI9" s="628"/>
      <c r="DJ9" s="628"/>
      <c r="DK9" s="628"/>
      <c r="DL9" s="628"/>
      <c r="DM9" s="628"/>
      <c r="DN9" s="628"/>
      <c r="DO9" s="628"/>
      <c r="DP9" s="629"/>
      <c r="DQ9" s="633">
        <v>957280</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124431</v>
      </c>
      <c r="BH10" s="628"/>
      <c r="BI10" s="628"/>
      <c r="BJ10" s="628"/>
      <c r="BK10" s="628"/>
      <c r="BL10" s="628"/>
      <c r="BM10" s="628"/>
      <c r="BN10" s="629"/>
      <c r="BO10" s="663">
        <v>2.5</v>
      </c>
      <c r="BP10" s="663"/>
      <c r="BQ10" s="663"/>
      <c r="BR10" s="663"/>
      <c r="BS10" s="664" t="s">
        <v>122</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v>8316</v>
      </c>
      <c r="CS10" s="628"/>
      <c r="CT10" s="628"/>
      <c r="CU10" s="628"/>
      <c r="CV10" s="628"/>
      <c r="CW10" s="628"/>
      <c r="CX10" s="628"/>
      <c r="CY10" s="629"/>
      <c r="CZ10" s="663">
        <v>0</v>
      </c>
      <c r="DA10" s="663"/>
      <c r="DB10" s="663"/>
      <c r="DC10" s="663"/>
      <c r="DD10" s="633" t="s">
        <v>122</v>
      </c>
      <c r="DE10" s="628"/>
      <c r="DF10" s="628"/>
      <c r="DG10" s="628"/>
      <c r="DH10" s="628"/>
      <c r="DI10" s="628"/>
      <c r="DJ10" s="628"/>
      <c r="DK10" s="628"/>
      <c r="DL10" s="628"/>
      <c r="DM10" s="628"/>
      <c r="DN10" s="628"/>
      <c r="DO10" s="628"/>
      <c r="DP10" s="629"/>
      <c r="DQ10" s="633">
        <v>8303</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842863</v>
      </c>
      <c r="S11" s="628"/>
      <c r="T11" s="628"/>
      <c r="U11" s="628"/>
      <c r="V11" s="628"/>
      <c r="W11" s="628"/>
      <c r="X11" s="628"/>
      <c r="Y11" s="629"/>
      <c r="Z11" s="630">
        <v>4.5</v>
      </c>
      <c r="AA11" s="631"/>
      <c r="AB11" s="631"/>
      <c r="AC11" s="632"/>
      <c r="AD11" s="633">
        <v>842863</v>
      </c>
      <c r="AE11" s="628"/>
      <c r="AF11" s="628"/>
      <c r="AG11" s="628"/>
      <c r="AH11" s="628"/>
      <c r="AI11" s="628"/>
      <c r="AJ11" s="628"/>
      <c r="AK11" s="629"/>
      <c r="AL11" s="630">
        <v>8.9</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240124</v>
      </c>
      <c r="BH11" s="628"/>
      <c r="BI11" s="628"/>
      <c r="BJ11" s="628"/>
      <c r="BK11" s="628"/>
      <c r="BL11" s="628"/>
      <c r="BM11" s="628"/>
      <c r="BN11" s="629"/>
      <c r="BO11" s="663">
        <v>4.8</v>
      </c>
      <c r="BP11" s="663"/>
      <c r="BQ11" s="663"/>
      <c r="BR11" s="663"/>
      <c r="BS11" s="664" t="s">
        <v>122</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321357</v>
      </c>
      <c r="CS11" s="628"/>
      <c r="CT11" s="628"/>
      <c r="CU11" s="628"/>
      <c r="CV11" s="628"/>
      <c r="CW11" s="628"/>
      <c r="CX11" s="628"/>
      <c r="CY11" s="629"/>
      <c r="CZ11" s="663">
        <v>1.8</v>
      </c>
      <c r="DA11" s="663"/>
      <c r="DB11" s="663"/>
      <c r="DC11" s="663"/>
      <c r="DD11" s="633">
        <v>15448</v>
      </c>
      <c r="DE11" s="628"/>
      <c r="DF11" s="628"/>
      <c r="DG11" s="628"/>
      <c r="DH11" s="628"/>
      <c r="DI11" s="628"/>
      <c r="DJ11" s="628"/>
      <c r="DK11" s="628"/>
      <c r="DL11" s="628"/>
      <c r="DM11" s="628"/>
      <c r="DN11" s="628"/>
      <c r="DO11" s="628"/>
      <c r="DP11" s="629"/>
      <c r="DQ11" s="633">
        <v>231877</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v>1153</v>
      </c>
      <c r="S12" s="628"/>
      <c r="T12" s="628"/>
      <c r="U12" s="628"/>
      <c r="V12" s="628"/>
      <c r="W12" s="628"/>
      <c r="X12" s="628"/>
      <c r="Y12" s="629"/>
      <c r="Z12" s="663">
        <v>0</v>
      </c>
      <c r="AA12" s="663"/>
      <c r="AB12" s="663"/>
      <c r="AC12" s="663"/>
      <c r="AD12" s="664">
        <v>1153</v>
      </c>
      <c r="AE12" s="664"/>
      <c r="AF12" s="664"/>
      <c r="AG12" s="664"/>
      <c r="AH12" s="664"/>
      <c r="AI12" s="664"/>
      <c r="AJ12" s="664"/>
      <c r="AK12" s="664"/>
      <c r="AL12" s="630">
        <v>0</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2958330</v>
      </c>
      <c r="BH12" s="628"/>
      <c r="BI12" s="628"/>
      <c r="BJ12" s="628"/>
      <c r="BK12" s="628"/>
      <c r="BL12" s="628"/>
      <c r="BM12" s="628"/>
      <c r="BN12" s="629"/>
      <c r="BO12" s="663">
        <v>58.8</v>
      </c>
      <c r="BP12" s="663"/>
      <c r="BQ12" s="663"/>
      <c r="BR12" s="663"/>
      <c r="BS12" s="664" t="s">
        <v>122</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469992</v>
      </c>
      <c r="CS12" s="628"/>
      <c r="CT12" s="628"/>
      <c r="CU12" s="628"/>
      <c r="CV12" s="628"/>
      <c r="CW12" s="628"/>
      <c r="CX12" s="628"/>
      <c r="CY12" s="629"/>
      <c r="CZ12" s="663">
        <v>2.6</v>
      </c>
      <c r="DA12" s="663"/>
      <c r="DB12" s="663"/>
      <c r="DC12" s="663"/>
      <c r="DD12" s="633">
        <v>14376</v>
      </c>
      <c r="DE12" s="628"/>
      <c r="DF12" s="628"/>
      <c r="DG12" s="628"/>
      <c r="DH12" s="628"/>
      <c r="DI12" s="628"/>
      <c r="DJ12" s="628"/>
      <c r="DK12" s="628"/>
      <c r="DL12" s="628"/>
      <c r="DM12" s="628"/>
      <c r="DN12" s="628"/>
      <c r="DO12" s="628"/>
      <c r="DP12" s="629"/>
      <c r="DQ12" s="633">
        <v>404401</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2958166</v>
      </c>
      <c r="BH13" s="628"/>
      <c r="BI13" s="628"/>
      <c r="BJ13" s="628"/>
      <c r="BK13" s="628"/>
      <c r="BL13" s="628"/>
      <c r="BM13" s="628"/>
      <c r="BN13" s="629"/>
      <c r="BO13" s="663">
        <v>58.8</v>
      </c>
      <c r="BP13" s="663"/>
      <c r="BQ13" s="663"/>
      <c r="BR13" s="663"/>
      <c r="BS13" s="664" t="s">
        <v>122</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1802648</v>
      </c>
      <c r="CS13" s="628"/>
      <c r="CT13" s="628"/>
      <c r="CU13" s="628"/>
      <c r="CV13" s="628"/>
      <c r="CW13" s="628"/>
      <c r="CX13" s="628"/>
      <c r="CY13" s="629"/>
      <c r="CZ13" s="663">
        <v>10.1</v>
      </c>
      <c r="DA13" s="663"/>
      <c r="DB13" s="663"/>
      <c r="DC13" s="663"/>
      <c r="DD13" s="633">
        <v>693766</v>
      </c>
      <c r="DE13" s="628"/>
      <c r="DF13" s="628"/>
      <c r="DG13" s="628"/>
      <c r="DH13" s="628"/>
      <c r="DI13" s="628"/>
      <c r="DJ13" s="628"/>
      <c r="DK13" s="628"/>
      <c r="DL13" s="628"/>
      <c r="DM13" s="628"/>
      <c r="DN13" s="628"/>
      <c r="DO13" s="628"/>
      <c r="DP13" s="629"/>
      <c r="DQ13" s="633">
        <v>1108421</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129697</v>
      </c>
      <c r="BH14" s="628"/>
      <c r="BI14" s="628"/>
      <c r="BJ14" s="628"/>
      <c r="BK14" s="628"/>
      <c r="BL14" s="628"/>
      <c r="BM14" s="628"/>
      <c r="BN14" s="629"/>
      <c r="BO14" s="663">
        <v>2.6</v>
      </c>
      <c r="BP14" s="663"/>
      <c r="BQ14" s="663"/>
      <c r="BR14" s="663"/>
      <c r="BS14" s="664" t="s">
        <v>122</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615028</v>
      </c>
      <c r="CS14" s="628"/>
      <c r="CT14" s="628"/>
      <c r="CU14" s="628"/>
      <c r="CV14" s="628"/>
      <c r="CW14" s="628"/>
      <c r="CX14" s="628"/>
      <c r="CY14" s="629"/>
      <c r="CZ14" s="663">
        <v>3.4</v>
      </c>
      <c r="DA14" s="663"/>
      <c r="DB14" s="663"/>
      <c r="DC14" s="663"/>
      <c r="DD14" s="633">
        <v>16285</v>
      </c>
      <c r="DE14" s="628"/>
      <c r="DF14" s="628"/>
      <c r="DG14" s="628"/>
      <c r="DH14" s="628"/>
      <c r="DI14" s="628"/>
      <c r="DJ14" s="628"/>
      <c r="DK14" s="628"/>
      <c r="DL14" s="628"/>
      <c r="DM14" s="628"/>
      <c r="DN14" s="628"/>
      <c r="DO14" s="628"/>
      <c r="DP14" s="629"/>
      <c r="DQ14" s="633">
        <v>600095</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v>16755</v>
      </c>
      <c r="S15" s="628"/>
      <c r="T15" s="628"/>
      <c r="U15" s="628"/>
      <c r="V15" s="628"/>
      <c r="W15" s="628"/>
      <c r="X15" s="628"/>
      <c r="Y15" s="629"/>
      <c r="Z15" s="663">
        <v>0.1</v>
      </c>
      <c r="AA15" s="663"/>
      <c r="AB15" s="663"/>
      <c r="AC15" s="663"/>
      <c r="AD15" s="664">
        <v>16755</v>
      </c>
      <c r="AE15" s="664"/>
      <c r="AF15" s="664"/>
      <c r="AG15" s="664"/>
      <c r="AH15" s="664"/>
      <c r="AI15" s="664"/>
      <c r="AJ15" s="664"/>
      <c r="AK15" s="664"/>
      <c r="AL15" s="630">
        <v>0.2</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289924</v>
      </c>
      <c r="BH15" s="628"/>
      <c r="BI15" s="628"/>
      <c r="BJ15" s="628"/>
      <c r="BK15" s="628"/>
      <c r="BL15" s="628"/>
      <c r="BM15" s="628"/>
      <c r="BN15" s="629"/>
      <c r="BO15" s="663">
        <v>5.8</v>
      </c>
      <c r="BP15" s="663"/>
      <c r="BQ15" s="663"/>
      <c r="BR15" s="663"/>
      <c r="BS15" s="664" t="s">
        <v>122</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3242263</v>
      </c>
      <c r="CS15" s="628"/>
      <c r="CT15" s="628"/>
      <c r="CU15" s="628"/>
      <c r="CV15" s="628"/>
      <c r="CW15" s="628"/>
      <c r="CX15" s="628"/>
      <c r="CY15" s="629"/>
      <c r="CZ15" s="663">
        <v>18.2</v>
      </c>
      <c r="DA15" s="663"/>
      <c r="DB15" s="663"/>
      <c r="DC15" s="663"/>
      <c r="DD15" s="633">
        <v>1255191</v>
      </c>
      <c r="DE15" s="628"/>
      <c r="DF15" s="628"/>
      <c r="DG15" s="628"/>
      <c r="DH15" s="628"/>
      <c r="DI15" s="628"/>
      <c r="DJ15" s="628"/>
      <c r="DK15" s="628"/>
      <c r="DL15" s="628"/>
      <c r="DM15" s="628"/>
      <c r="DN15" s="628"/>
      <c r="DO15" s="628"/>
      <c r="DP15" s="629"/>
      <c r="DQ15" s="633">
        <v>1880449</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92460</v>
      </c>
      <c r="S16" s="628"/>
      <c r="T16" s="628"/>
      <c r="U16" s="628"/>
      <c r="V16" s="628"/>
      <c r="W16" s="628"/>
      <c r="X16" s="628"/>
      <c r="Y16" s="629"/>
      <c r="Z16" s="663">
        <v>0.5</v>
      </c>
      <c r="AA16" s="663"/>
      <c r="AB16" s="663"/>
      <c r="AC16" s="663"/>
      <c r="AD16" s="664">
        <v>92460</v>
      </c>
      <c r="AE16" s="664"/>
      <c r="AF16" s="664"/>
      <c r="AG16" s="664"/>
      <c r="AH16" s="664"/>
      <c r="AI16" s="664"/>
      <c r="AJ16" s="664"/>
      <c r="AK16" s="664"/>
      <c r="AL16" s="630">
        <v>1</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180942</v>
      </c>
      <c r="S17" s="628"/>
      <c r="T17" s="628"/>
      <c r="U17" s="628"/>
      <c r="V17" s="628"/>
      <c r="W17" s="628"/>
      <c r="X17" s="628"/>
      <c r="Y17" s="629"/>
      <c r="Z17" s="663">
        <v>1</v>
      </c>
      <c r="AA17" s="663"/>
      <c r="AB17" s="663"/>
      <c r="AC17" s="663"/>
      <c r="AD17" s="664">
        <v>180942</v>
      </c>
      <c r="AE17" s="664"/>
      <c r="AF17" s="664"/>
      <c r="AG17" s="664"/>
      <c r="AH17" s="664"/>
      <c r="AI17" s="664"/>
      <c r="AJ17" s="664"/>
      <c r="AK17" s="664"/>
      <c r="AL17" s="630">
        <v>1.9</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1568872</v>
      </c>
      <c r="CS17" s="628"/>
      <c r="CT17" s="628"/>
      <c r="CU17" s="628"/>
      <c r="CV17" s="628"/>
      <c r="CW17" s="628"/>
      <c r="CX17" s="628"/>
      <c r="CY17" s="629"/>
      <c r="CZ17" s="663">
        <v>8.8000000000000007</v>
      </c>
      <c r="DA17" s="663"/>
      <c r="DB17" s="663"/>
      <c r="DC17" s="663"/>
      <c r="DD17" s="633" t="s">
        <v>122</v>
      </c>
      <c r="DE17" s="628"/>
      <c r="DF17" s="628"/>
      <c r="DG17" s="628"/>
      <c r="DH17" s="628"/>
      <c r="DI17" s="628"/>
      <c r="DJ17" s="628"/>
      <c r="DK17" s="628"/>
      <c r="DL17" s="628"/>
      <c r="DM17" s="628"/>
      <c r="DN17" s="628"/>
      <c r="DO17" s="628"/>
      <c r="DP17" s="629"/>
      <c r="DQ17" s="633">
        <v>1399581</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44955</v>
      </c>
      <c r="S18" s="628"/>
      <c r="T18" s="628"/>
      <c r="U18" s="628"/>
      <c r="V18" s="628"/>
      <c r="W18" s="628"/>
      <c r="X18" s="628"/>
      <c r="Y18" s="629"/>
      <c r="Z18" s="663">
        <v>0.2</v>
      </c>
      <c r="AA18" s="663"/>
      <c r="AB18" s="663"/>
      <c r="AC18" s="663"/>
      <c r="AD18" s="664">
        <v>44955</v>
      </c>
      <c r="AE18" s="664"/>
      <c r="AF18" s="664"/>
      <c r="AG18" s="664"/>
      <c r="AH18" s="664"/>
      <c r="AI18" s="664"/>
      <c r="AJ18" s="664"/>
      <c r="AK18" s="664"/>
      <c r="AL18" s="630">
        <v>0.5</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135517</v>
      </c>
      <c r="S19" s="628"/>
      <c r="T19" s="628"/>
      <c r="U19" s="628"/>
      <c r="V19" s="628"/>
      <c r="W19" s="628"/>
      <c r="X19" s="628"/>
      <c r="Y19" s="629"/>
      <c r="Z19" s="663">
        <v>0.7</v>
      </c>
      <c r="AA19" s="663"/>
      <c r="AB19" s="663"/>
      <c r="AC19" s="663"/>
      <c r="AD19" s="664">
        <v>135517</v>
      </c>
      <c r="AE19" s="664"/>
      <c r="AF19" s="664"/>
      <c r="AG19" s="664"/>
      <c r="AH19" s="664"/>
      <c r="AI19" s="664"/>
      <c r="AJ19" s="664"/>
      <c r="AK19" s="664"/>
      <c r="AL19" s="630">
        <v>1.4</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v>84</v>
      </c>
      <c r="BH19" s="628"/>
      <c r="BI19" s="628"/>
      <c r="BJ19" s="628"/>
      <c r="BK19" s="628"/>
      <c r="BL19" s="628"/>
      <c r="BM19" s="628"/>
      <c r="BN19" s="629"/>
      <c r="BO19" s="663">
        <v>0</v>
      </c>
      <c r="BP19" s="663"/>
      <c r="BQ19" s="663"/>
      <c r="BR19" s="663"/>
      <c r="BS19" s="664" t="s">
        <v>122</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v>470</v>
      </c>
      <c r="S20" s="628"/>
      <c r="T20" s="628"/>
      <c r="U20" s="628"/>
      <c r="V20" s="628"/>
      <c r="W20" s="628"/>
      <c r="X20" s="628"/>
      <c r="Y20" s="629"/>
      <c r="Z20" s="663">
        <v>0</v>
      </c>
      <c r="AA20" s="663"/>
      <c r="AB20" s="663"/>
      <c r="AC20" s="663"/>
      <c r="AD20" s="664">
        <v>470</v>
      </c>
      <c r="AE20" s="664"/>
      <c r="AF20" s="664"/>
      <c r="AG20" s="664"/>
      <c r="AH20" s="664"/>
      <c r="AI20" s="664"/>
      <c r="AJ20" s="664"/>
      <c r="AK20" s="664"/>
      <c r="AL20" s="630">
        <v>0</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v>84</v>
      </c>
      <c r="BH20" s="628"/>
      <c r="BI20" s="628"/>
      <c r="BJ20" s="628"/>
      <c r="BK20" s="628"/>
      <c r="BL20" s="628"/>
      <c r="BM20" s="628"/>
      <c r="BN20" s="629"/>
      <c r="BO20" s="663">
        <v>0</v>
      </c>
      <c r="BP20" s="663"/>
      <c r="BQ20" s="663"/>
      <c r="BR20" s="663"/>
      <c r="BS20" s="664" t="s">
        <v>122</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17843830</v>
      </c>
      <c r="CS20" s="628"/>
      <c r="CT20" s="628"/>
      <c r="CU20" s="628"/>
      <c r="CV20" s="628"/>
      <c r="CW20" s="628"/>
      <c r="CX20" s="628"/>
      <c r="CY20" s="629"/>
      <c r="CZ20" s="663">
        <v>100</v>
      </c>
      <c r="DA20" s="663"/>
      <c r="DB20" s="663"/>
      <c r="DC20" s="663"/>
      <c r="DD20" s="633">
        <v>2451087</v>
      </c>
      <c r="DE20" s="628"/>
      <c r="DF20" s="628"/>
      <c r="DG20" s="628"/>
      <c r="DH20" s="628"/>
      <c r="DI20" s="628"/>
      <c r="DJ20" s="628"/>
      <c r="DK20" s="628"/>
      <c r="DL20" s="628"/>
      <c r="DM20" s="628"/>
      <c r="DN20" s="628"/>
      <c r="DO20" s="628"/>
      <c r="DP20" s="629"/>
      <c r="DQ20" s="633">
        <v>11634893</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3612606</v>
      </c>
      <c r="S21" s="628"/>
      <c r="T21" s="628"/>
      <c r="U21" s="628"/>
      <c r="V21" s="628"/>
      <c r="W21" s="628"/>
      <c r="X21" s="628"/>
      <c r="Y21" s="629"/>
      <c r="Z21" s="663">
        <v>19.2</v>
      </c>
      <c r="AA21" s="663"/>
      <c r="AB21" s="663"/>
      <c r="AC21" s="663"/>
      <c r="AD21" s="664">
        <v>3029858</v>
      </c>
      <c r="AE21" s="664"/>
      <c r="AF21" s="664"/>
      <c r="AG21" s="664"/>
      <c r="AH21" s="664"/>
      <c r="AI21" s="664"/>
      <c r="AJ21" s="664"/>
      <c r="AK21" s="664"/>
      <c r="AL21" s="630">
        <v>31.8</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v>84</v>
      </c>
      <c r="BH21" s="628"/>
      <c r="BI21" s="628"/>
      <c r="BJ21" s="628"/>
      <c r="BK21" s="628"/>
      <c r="BL21" s="628"/>
      <c r="BM21" s="628"/>
      <c r="BN21" s="629"/>
      <c r="BO21" s="663">
        <v>0</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3029858</v>
      </c>
      <c r="S22" s="628"/>
      <c r="T22" s="628"/>
      <c r="U22" s="628"/>
      <c r="V22" s="628"/>
      <c r="W22" s="628"/>
      <c r="X22" s="628"/>
      <c r="Y22" s="629"/>
      <c r="Z22" s="663">
        <v>16.100000000000001</v>
      </c>
      <c r="AA22" s="663"/>
      <c r="AB22" s="663"/>
      <c r="AC22" s="663"/>
      <c r="AD22" s="664">
        <v>3029858</v>
      </c>
      <c r="AE22" s="664"/>
      <c r="AF22" s="664"/>
      <c r="AG22" s="664"/>
      <c r="AH22" s="664"/>
      <c r="AI22" s="664"/>
      <c r="AJ22" s="664"/>
      <c r="AK22" s="664"/>
      <c r="AL22" s="630">
        <v>31.8</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428987</v>
      </c>
      <c r="S23" s="628"/>
      <c r="T23" s="628"/>
      <c r="U23" s="628"/>
      <c r="V23" s="628"/>
      <c r="W23" s="628"/>
      <c r="X23" s="628"/>
      <c r="Y23" s="629"/>
      <c r="Z23" s="663">
        <v>2.2999999999999998</v>
      </c>
      <c r="AA23" s="663"/>
      <c r="AB23" s="663"/>
      <c r="AC23" s="663"/>
      <c r="AD23" s="664" t="s">
        <v>122</v>
      </c>
      <c r="AE23" s="664"/>
      <c r="AF23" s="664"/>
      <c r="AG23" s="664"/>
      <c r="AH23" s="664"/>
      <c r="AI23" s="664"/>
      <c r="AJ23" s="664"/>
      <c r="AK23" s="664"/>
      <c r="AL23" s="630" t="s">
        <v>122</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v>153761</v>
      </c>
      <c r="S24" s="628"/>
      <c r="T24" s="628"/>
      <c r="U24" s="628"/>
      <c r="V24" s="628"/>
      <c r="W24" s="628"/>
      <c r="X24" s="628"/>
      <c r="Y24" s="629"/>
      <c r="Z24" s="663">
        <v>0.8</v>
      </c>
      <c r="AA24" s="663"/>
      <c r="AB24" s="663"/>
      <c r="AC24" s="663"/>
      <c r="AD24" s="664" t="s">
        <v>122</v>
      </c>
      <c r="AE24" s="664"/>
      <c r="AF24" s="664"/>
      <c r="AG24" s="664"/>
      <c r="AH24" s="664"/>
      <c r="AI24" s="664"/>
      <c r="AJ24" s="664"/>
      <c r="AK24" s="664"/>
      <c r="AL24" s="630" t="s">
        <v>122</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6458224</v>
      </c>
      <c r="CS24" s="674"/>
      <c r="CT24" s="674"/>
      <c r="CU24" s="674"/>
      <c r="CV24" s="674"/>
      <c r="CW24" s="674"/>
      <c r="CX24" s="674"/>
      <c r="CY24" s="702"/>
      <c r="CZ24" s="703">
        <v>36.200000000000003</v>
      </c>
      <c r="DA24" s="686"/>
      <c r="DB24" s="686"/>
      <c r="DC24" s="705"/>
      <c r="DD24" s="701">
        <v>4605258</v>
      </c>
      <c r="DE24" s="674"/>
      <c r="DF24" s="674"/>
      <c r="DG24" s="674"/>
      <c r="DH24" s="674"/>
      <c r="DI24" s="674"/>
      <c r="DJ24" s="674"/>
      <c r="DK24" s="702"/>
      <c r="DL24" s="701">
        <v>4429777</v>
      </c>
      <c r="DM24" s="674"/>
      <c r="DN24" s="674"/>
      <c r="DO24" s="674"/>
      <c r="DP24" s="674"/>
      <c r="DQ24" s="674"/>
      <c r="DR24" s="674"/>
      <c r="DS24" s="674"/>
      <c r="DT24" s="674"/>
      <c r="DU24" s="674"/>
      <c r="DV24" s="702"/>
      <c r="DW24" s="703">
        <v>46.5</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10016128</v>
      </c>
      <c r="S25" s="628"/>
      <c r="T25" s="628"/>
      <c r="U25" s="628"/>
      <c r="V25" s="628"/>
      <c r="W25" s="628"/>
      <c r="X25" s="628"/>
      <c r="Y25" s="629"/>
      <c r="Z25" s="663">
        <v>53.3</v>
      </c>
      <c r="AA25" s="663"/>
      <c r="AB25" s="663"/>
      <c r="AC25" s="663"/>
      <c r="AD25" s="664">
        <v>9433380</v>
      </c>
      <c r="AE25" s="664"/>
      <c r="AF25" s="664"/>
      <c r="AG25" s="664"/>
      <c r="AH25" s="664"/>
      <c r="AI25" s="664"/>
      <c r="AJ25" s="664"/>
      <c r="AK25" s="664"/>
      <c r="AL25" s="630">
        <v>99.1</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2897658</v>
      </c>
      <c r="CS25" s="636"/>
      <c r="CT25" s="636"/>
      <c r="CU25" s="636"/>
      <c r="CV25" s="636"/>
      <c r="CW25" s="636"/>
      <c r="CX25" s="636"/>
      <c r="CY25" s="637"/>
      <c r="CZ25" s="630">
        <v>16.2</v>
      </c>
      <c r="DA25" s="638"/>
      <c r="DB25" s="638"/>
      <c r="DC25" s="639"/>
      <c r="DD25" s="633">
        <v>2649853</v>
      </c>
      <c r="DE25" s="636"/>
      <c r="DF25" s="636"/>
      <c r="DG25" s="636"/>
      <c r="DH25" s="636"/>
      <c r="DI25" s="636"/>
      <c r="DJ25" s="636"/>
      <c r="DK25" s="637"/>
      <c r="DL25" s="633">
        <v>2530697</v>
      </c>
      <c r="DM25" s="636"/>
      <c r="DN25" s="636"/>
      <c r="DO25" s="636"/>
      <c r="DP25" s="636"/>
      <c r="DQ25" s="636"/>
      <c r="DR25" s="636"/>
      <c r="DS25" s="636"/>
      <c r="DT25" s="636"/>
      <c r="DU25" s="636"/>
      <c r="DV25" s="637"/>
      <c r="DW25" s="630">
        <v>26.6</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v>2756</v>
      </c>
      <c r="S26" s="628"/>
      <c r="T26" s="628"/>
      <c r="U26" s="628"/>
      <c r="V26" s="628"/>
      <c r="W26" s="628"/>
      <c r="X26" s="628"/>
      <c r="Y26" s="629"/>
      <c r="Z26" s="663">
        <v>0</v>
      </c>
      <c r="AA26" s="663"/>
      <c r="AB26" s="663"/>
      <c r="AC26" s="663"/>
      <c r="AD26" s="664">
        <v>2756</v>
      </c>
      <c r="AE26" s="664"/>
      <c r="AF26" s="664"/>
      <c r="AG26" s="664"/>
      <c r="AH26" s="664"/>
      <c r="AI26" s="664"/>
      <c r="AJ26" s="664"/>
      <c r="AK26" s="664"/>
      <c r="AL26" s="630">
        <v>0</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1496073</v>
      </c>
      <c r="CS26" s="628"/>
      <c r="CT26" s="628"/>
      <c r="CU26" s="628"/>
      <c r="CV26" s="628"/>
      <c r="CW26" s="628"/>
      <c r="CX26" s="628"/>
      <c r="CY26" s="629"/>
      <c r="CZ26" s="630">
        <v>8.4</v>
      </c>
      <c r="DA26" s="638"/>
      <c r="DB26" s="638"/>
      <c r="DC26" s="639"/>
      <c r="DD26" s="633">
        <v>1362285</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14564</v>
      </c>
      <c r="S27" s="628"/>
      <c r="T27" s="628"/>
      <c r="U27" s="628"/>
      <c r="V27" s="628"/>
      <c r="W27" s="628"/>
      <c r="X27" s="628"/>
      <c r="Y27" s="629"/>
      <c r="Z27" s="663">
        <v>0.1</v>
      </c>
      <c r="AA27" s="663"/>
      <c r="AB27" s="663"/>
      <c r="AC27" s="663"/>
      <c r="AD27" s="664" t="s">
        <v>122</v>
      </c>
      <c r="AE27" s="664"/>
      <c r="AF27" s="664"/>
      <c r="AG27" s="664"/>
      <c r="AH27" s="664"/>
      <c r="AI27" s="664"/>
      <c r="AJ27" s="664"/>
      <c r="AK27" s="664"/>
      <c r="AL27" s="630" t="s">
        <v>122</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5031083</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1991694</v>
      </c>
      <c r="CS27" s="636"/>
      <c r="CT27" s="636"/>
      <c r="CU27" s="636"/>
      <c r="CV27" s="636"/>
      <c r="CW27" s="636"/>
      <c r="CX27" s="636"/>
      <c r="CY27" s="637"/>
      <c r="CZ27" s="630">
        <v>11.2</v>
      </c>
      <c r="DA27" s="638"/>
      <c r="DB27" s="638"/>
      <c r="DC27" s="639"/>
      <c r="DD27" s="633">
        <v>555824</v>
      </c>
      <c r="DE27" s="636"/>
      <c r="DF27" s="636"/>
      <c r="DG27" s="636"/>
      <c r="DH27" s="636"/>
      <c r="DI27" s="636"/>
      <c r="DJ27" s="636"/>
      <c r="DK27" s="637"/>
      <c r="DL27" s="633">
        <v>505230</v>
      </c>
      <c r="DM27" s="636"/>
      <c r="DN27" s="636"/>
      <c r="DO27" s="636"/>
      <c r="DP27" s="636"/>
      <c r="DQ27" s="636"/>
      <c r="DR27" s="636"/>
      <c r="DS27" s="636"/>
      <c r="DT27" s="636"/>
      <c r="DU27" s="636"/>
      <c r="DV27" s="637"/>
      <c r="DW27" s="630">
        <v>5.3</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246955</v>
      </c>
      <c r="S28" s="628"/>
      <c r="T28" s="628"/>
      <c r="U28" s="628"/>
      <c r="V28" s="628"/>
      <c r="W28" s="628"/>
      <c r="X28" s="628"/>
      <c r="Y28" s="629"/>
      <c r="Z28" s="663">
        <v>1.3</v>
      </c>
      <c r="AA28" s="663"/>
      <c r="AB28" s="663"/>
      <c r="AC28" s="663"/>
      <c r="AD28" s="664">
        <v>10477</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1568872</v>
      </c>
      <c r="CS28" s="628"/>
      <c r="CT28" s="628"/>
      <c r="CU28" s="628"/>
      <c r="CV28" s="628"/>
      <c r="CW28" s="628"/>
      <c r="CX28" s="628"/>
      <c r="CY28" s="629"/>
      <c r="CZ28" s="630">
        <v>8.8000000000000007</v>
      </c>
      <c r="DA28" s="638"/>
      <c r="DB28" s="638"/>
      <c r="DC28" s="639"/>
      <c r="DD28" s="633">
        <v>1399581</v>
      </c>
      <c r="DE28" s="628"/>
      <c r="DF28" s="628"/>
      <c r="DG28" s="628"/>
      <c r="DH28" s="628"/>
      <c r="DI28" s="628"/>
      <c r="DJ28" s="628"/>
      <c r="DK28" s="629"/>
      <c r="DL28" s="633">
        <v>1393850</v>
      </c>
      <c r="DM28" s="628"/>
      <c r="DN28" s="628"/>
      <c r="DO28" s="628"/>
      <c r="DP28" s="628"/>
      <c r="DQ28" s="628"/>
      <c r="DR28" s="628"/>
      <c r="DS28" s="628"/>
      <c r="DT28" s="628"/>
      <c r="DU28" s="628"/>
      <c r="DV28" s="629"/>
      <c r="DW28" s="630">
        <v>14.6</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17051</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67</v>
      </c>
      <c r="CG29" s="625"/>
      <c r="CH29" s="625"/>
      <c r="CI29" s="625"/>
      <c r="CJ29" s="625"/>
      <c r="CK29" s="625"/>
      <c r="CL29" s="625"/>
      <c r="CM29" s="625"/>
      <c r="CN29" s="625"/>
      <c r="CO29" s="625"/>
      <c r="CP29" s="625"/>
      <c r="CQ29" s="626"/>
      <c r="CR29" s="627">
        <v>1567899</v>
      </c>
      <c r="CS29" s="636"/>
      <c r="CT29" s="636"/>
      <c r="CU29" s="636"/>
      <c r="CV29" s="636"/>
      <c r="CW29" s="636"/>
      <c r="CX29" s="636"/>
      <c r="CY29" s="637"/>
      <c r="CZ29" s="630">
        <v>8.8000000000000007</v>
      </c>
      <c r="DA29" s="638"/>
      <c r="DB29" s="638"/>
      <c r="DC29" s="639"/>
      <c r="DD29" s="633">
        <v>1398608</v>
      </c>
      <c r="DE29" s="636"/>
      <c r="DF29" s="636"/>
      <c r="DG29" s="636"/>
      <c r="DH29" s="636"/>
      <c r="DI29" s="636"/>
      <c r="DJ29" s="636"/>
      <c r="DK29" s="637"/>
      <c r="DL29" s="633">
        <v>1392877</v>
      </c>
      <c r="DM29" s="636"/>
      <c r="DN29" s="636"/>
      <c r="DO29" s="636"/>
      <c r="DP29" s="636"/>
      <c r="DQ29" s="636"/>
      <c r="DR29" s="636"/>
      <c r="DS29" s="636"/>
      <c r="DT29" s="636"/>
      <c r="DU29" s="636"/>
      <c r="DV29" s="637"/>
      <c r="DW29" s="630">
        <v>14.6</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2292766</v>
      </c>
      <c r="S30" s="628"/>
      <c r="T30" s="628"/>
      <c r="U30" s="628"/>
      <c r="V30" s="628"/>
      <c r="W30" s="628"/>
      <c r="X30" s="628"/>
      <c r="Y30" s="629"/>
      <c r="Z30" s="663">
        <v>12.2</v>
      </c>
      <c r="AA30" s="663"/>
      <c r="AB30" s="663"/>
      <c r="AC30" s="663"/>
      <c r="AD30" s="664" t="s">
        <v>122</v>
      </c>
      <c r="AE30" s="664"/>
      <c r="AF30" s="664"/>
      <c r="AG30" s="664"/>
      <c r="AH30" s="664"/>
      <c r="AI30" s="664"/>
      <c r="AJ30" s="664"/>
      <c r="AK30" s="664"/>
      <c r="AL30" s="630" t="s">
        <v>122</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1484191</v>
      </c>
      <c r="CS30" s="628"/>
      <c r="CT30" s="628"/>
      <c r="CU30" s="628"/>
      <c r="CV30" s="628"/>
      <c r="CW30" s="628"/>
      <c r="CX30" s="628"/>
      <c r="CY30" s="629"/>
      <c r="CZ30" s="630">
        <v>8.3000000000000007</v>
      </c>
      <c r="DA30" s="638"/>
      <c r="DB30" s="638"/>
      <c r="DC30" s="639"/>
      <c r="DD30" s="633">
        <v>1316512</v>
      </c>
      <c r="DE30" s="628"/>
      <c r="DF30" s="628"/>
      <c r="DG30" s="628"/>
      <c r="DH30" s="628"/>
      <c r="DI30" s="628"/>
      <c r="DJ30" s="628"/>
      <c r="DK30" s="629"/>
      <c r="DL30" s="633">
        <v>1310781</v>
      </c>
      <c r="DM30" s="628"/>
      <c r="DN30" s="628"/>
      <c r="DO30" s="628"/>
      <c r="DP30" s="628"/>
      <c r="DQ30" s="628"/>
      <c r="DR30" s="628"/>
      <c r="DS30" s="628"/>
      <c r="DT30" s="628"/>
      <c r="DU30" s="628"/>
      <c r="DV30" s="629"/>
      <c r="DW30" s="630">
        <v>13.8</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99.7</v>
      </c>
      <c r="BH31" s="685"/>
      <c r="BI31" s="685"/>
      <c r="BJ31" s="685"/>
      <c r="BK31" s="685"/>
      <c r="BL31" s="685"/>
      <c r="BM31" s="686">
        <v>99</v>
      </c>
      <c r="BN31" s="685"/>
      <c r="BO31" s="685"/>
      <c r="BP31" s="685"/>
      <c r="BQ31" s="687"/>
      <c r="BR31" s="684">
        <v>99.6</v>
      </c>
      <c r="BS31" s="685"/>
      <c r="BT31" s="685"/>
      <c r="BU31" s="685"/>
      <c r="BV31" s="685"/>
      <c r="BW31" s="685"/>
      <c r="BX31" s="686">
        <v>98.5</v>
      </c>
      <c r="BY31" s="685"/>
      <c r="BZ31" s="685"/>
      <c r="CA31" s="685"/>
      <c r="CB31" s="687"/>
      <c r="CD31" s="642"/>
      <c r="CE31" s="643"/>
      <c r="CF31" s="624" t="s">
        <v>301</v>
      </c>
      <c r="CG31" s="625"/>
      <c r="CH31" s="625"/>
      <c r="CI31" s="625"/>
      <c r="CJ31" s="625"/>
      <c r="CK31" s="625"/>
      <c r="CL31" s="625"/>
      <c r="CM31" s="625"/>
      <c r="CN31" s="625"/>
      <c r="CO31" s="625"/>
      <c r="CP31" s="625"/>
      <c r="CQ31" s="626"/>
      <c r="CR31" s="627">
        <v>83708</v>
      </c>
      <c r="CS31" s="636"/>
      <c r="CT31" s="636"/>
      <c r="CU31" s="636"/>
      <c r="CV31" s="636"/>
      <c r="CW31" s="636"/>
      <c r="CX31" s="636"/>
      <c r="CY31" s="637"/>
      <c r="CZ31" s="630">
        <v>0.5</v>
      </c>
      <c r="DA31" s="638"/>
      <c r="DB31" s="638"/>
      <c r="DC31" s="639"/>
      <c r="DD31" s="633">
        <v>82096</v>
      </c>
      <c r="DE31" s="636"/>
      <c r="DF31" s="636"/>
      <c r="DG31" s="636"/>
      <c r="DH31" s="636"/>
      <c r="DI31" s="636"/>
      <c r="DJ31" s="636"/>
      <c r="DK31" s="637"/>
      <c r="DL31" s="633">
        <v>82096</v>
      </c>
      <c r="DM31" s="636"/>
      <c r="DN31" s="636"/>
      <c r="DO31" s="636"/>
      <c r="DP31" s="636"/>
      <c r="DQ31" s="636"/>
      <c r="DR31" s="636"/>
      <c r="DS31" s="636"/>
      <c r="DT31" s="636"/>
      <c r="DU31" s="636"/>
      <c r="DV31" s="637"/>
      <c r="DW31" s="630">
        <v>0.9</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1218733</v>
      </c>
      <c r="S32" s="628"/>
      <c r="T32" s="628"/>
      <c r="U32" s="628"/>
      <c r="V32" s="628"/>
      <c r="W32" s="628"/>
      <c r="X32" s="628"/>
      <c r="Y32" s="629"/>
      <c r="Z32" s="663">
        <v>6.5</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303</v>
      </c>
      <c r="AX32" s="624" t="s">
        <v>304</v>
      </c>
      <c r="AY32" s="625"/>
      <c r="AZ32" s="625"/>
      <c r="BA32" s="625"/>
      <c r="BB32" s="625"/>
      <c r="BC32" s="625"/>
      <c r="BD32" s="625"/>
      <c r="BE32" s="625"/>
      <c r="BF32" s="626"/>
      <c r="BG32" s="683">
        <v>99.6</v>
      </c>
      <c r="BH32" s="636"/>
      <c r="BI32" s="636"/>
      <c r="BJ32" s="636"/>
      <c r="BK32" s="636"/>
      <c r="BL32" s="636"/>
      <c r="BM32" s="631">
        <v>98.8</v>
      </c>
      <c r="BN32" s="636"/>
      <c r="BO32" s="636"/>
      <c r="BP32" s="636"/>
      <c r="BQ32" s="661"/>
      <c r="BR32" s="683">
        <v>99.5</v>
      </c>
      <c r="BS32" s="636"/>
      <c r="BT32" s="636"/>
      <c r="BU32" s="636"/>
      <c r="BV32" s="636"/>
      <c r="BW32" s="636"/>
      <c r="BX32" s="631">
        <v>98.4</v>
      </c>
      <c r="BY32" s="636"/>
      <c r="BZ32" s="636"/>
      <c r="CA32" s="636"/>
      <c r="CB32" s="661"/>
      <c r="CD32" s="644"/>
      <c r="CE32" s="645"/>
      <c r="CF32" s="624" t="s">
        <v>305</v>
      </c>
      <c r="CG32" s="625"/>
      <c r="CH32" s="625"/>
      <c r="CI32" s="625"/>
      <c r="CJ32" s="625"/>
      <c r="CK32" s="625"/>
      <c r="CL32" s="625"/>
      <c r="CM32" s="625"/>
      <c r="CN32" s="625"/>
      <c r="CO32" s="625"/>
      <c r="CP32" s="625"/>
      <c r="CQ32" s="626"/>
      <c r="CR32" s="627">
        <v>973</v>
      </c>
      <c r="CS32" s="628"/>
      <c r="CT32" s="628"/>
      <c r="CU32" s="628"/>
      <c r="CV32" s="628"/>
      <c r="CW32" s="628"/>
      <c r="CX32" s="628"/>
      <c r="CY32" s="629"/>
      <c r="CZ32" s="630">
        <v>0</v>
      </c>
      <c r="DA32" s="638"/>
      <c r="DB32" s="638"/>
      <c r="DC32" s="639"/>
      <c r="DD32" s="633">
        <v>973</v>
      </c>
      <c r="DE32" s="628"/>
      <c r="DF32" s="628"/>
      <c r="DG32" s="628"/>
      <c r="DH32" s="628"/>
      <c r="DI32" s="628"/>
      <c r="DJ32" s="628"/>
      <c r="DK32" s="629"/>
      <c r="DL32" s="633">
        <v>973</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64369</v>
      </c>
      <c r="S33" s="628"/>
      <c r="T33" s="628"/>
      <c r="U33" s="628"/>
      <c r="V33" s="628"/>
      <c r="W33" s="628"/>
      <c r="X33" s="628"/>
      <c r="Y33" s="629"/>
      <c r="Z33" s="663">
        <v>0.3</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99.7</v>
      </c>
      <c r="BH33" s="612"/>
      <c r="BI33" s="612"/>
      <c r="BJ33" s="612"/>
      <c r="BK33" s="612"/>
      <c r="BL33" s="612"/>
      <c r="BM33" s="656">
        <v>98.9</v>
      </c>
      <c r="BN33" s="612"/>
      <c r="BO33" s="612"/>
      <c r="BP33" s="612"/>
      <c r="BQ33" s="650"/>
      <c r="BR33" s="682">
        <v>99.7</v>
      </c>
      <c r="BS33" s="612"/>
      <c r="BT33" s="612"/>
      <c r="BU33" s="612"/>
      <c r="BV33" s="612"/>
      <c r="BW33" s="612"/>
      <c r="BX33" s="656">
        <v>98.4</v>
      </c>
      <c r="BY33" s="612"/>
      <c r="BZ33" s="612"/>
      <c r="CA33" s="612"/>
      <c r="CB33" s="650"/>
      <c r="CD33" s="624" t="s">
        <v>308</v>
      </c>
      <c r="CE33" s="625"/>
      <c r="CF33" s="625"/>
      <c r="CG33" s="625"/>
      <c r="CH33" s="625"/>
      <c r="CI33" s="625"/>
      <c r="CJ33" s="625"/>
      <c r="CK33" s="625"/>
      <c r="CL33" s="625"/>
      <c r="CM33" s="625"/>
      <c r="CN33" s="625"/>
      <c r="CO33" s="625"/>
      <c r="CP33" s="625"/>
      <c r="CQ33" s="626"/>
      <c r="CR33" s="627">
        <v>8934519</v>
      </c>
      <c r="CS33" s="636"/>
      <c r="CT33" s="636"/>
      <c r="CU33" s="636"/>
      <c r="CV33" s="636"/>
      <c r="CW33" s="636"/>
      <c r="CX33" s="636"/>
      <c r="CY33" s="637"/>
      <c r="CZ33" s="630">
        <v>50.1</v>
      </c>
      <c r="DA33" s="638"/>
      <c r="DB33" s="638"/>
      <c r="DC33" s="639"/>
      <c r="DD33" s="633">
        <v>6675231</v>
      </c>
      <c r="DE33" s="636"/>
      <c r="DF33" s="636"/>
      <c r="DG33" s="636"/>
      <c r="DH33" s="636"/>
      <c r="DI33" s="636"/>
      <c r="DJ33" s="636"/>
      <c r="DK33" s="637"/>
      <c r="DL33" s="633">
        <v>4501513</v>
      </c>
      <c r="DM33" s="636"/>
      <c r="DN33" s="636"/>
      <c r="DO33" s="636"/>
      <c r="DP33" s="636"/>
      <c r="DQ33" s="636"/>
      <c r="DR33" s="636"/>
      <c r="DS33" s="636"/>
      <c r="DT33" s="636"/>
      <c r="DU33" s="636"/>
      <c r="DV33" s="637"/>
      <c r="DW33" s="630">
        <v>47.3</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951249</v>
      </c>
      <c r="S34" s="628"/>
      <c r="T34" s="628"/>
      <c r="U34" s="628"/>
      <c r="V34" s="628"/>
      <c r="W34" s="628"/>
      <c r="X34" s="628"/>
      <c r="Y34" s="629"/>
      <c r="Z34" s="663">
        <v>5.0999999999999996</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3279641</v>
      </c>
      <c r="CS34" s="628"/>
      <c r="CT34" s="628"/>
      <c r="CU34" s="628"/>
      <c r="CV34" s="628"/>
      <c r="CW34" s="628"/>
      <c r="CX34" s="628"/>
      <c r="CY34" s="629"/>
      <c r="CZ34" s="630">
        <v>18.399999999999999</v>
      </c>
      <c r="DA34" s="638"/>
      <c r="DB34" s="638"/>
      <c r="DC34" s="639"/>
      <c r="DD34" s="633">
        <v>2083928</v>
      </c>
      <c r="DE34" s="628"/>
      <c r="DF34" s="628"/>
      <c r="DG34" s="628"/>
      <c r="DH34" s="628"/>
      <c r="DI34" s="628"/>
      <c r="DJ34" s="628"/>
      <c r="DK34" s="629"/>
      <c r="DL34" s="633">
        <v>1740559</v>
      </c>
      <c r="DM34" s="628"/>
      <c r="DN34" s="628"/>
      <c r="DO34" s="628"/>
      <c r="DP34" s="628"/>
      <c r="DQ34" s="628"/>
      <c r="DR34" s="628"/>
      <c r="DS34" s="628"/>
      <c r="DT34" s="628"/>
      <c r="DU34" s="628"/>
      <c r="DV34" s="629"/>
      <c r="DW34" s="630">
        <v>18.3</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1816395</v>
      </c>
      <c r="S35" s="628"/>
      <c r="T35" s="628"/>
      <c r="U35" s="628"/>
      <c r="V35" s="628"/>
      <c r="W35" s="628"/>
      <c r="X35" s="628"/>
      <c r="Y35" s="629"/>
      <c r="Z35" s="663">
        <v>9.6999999999999993</v>
      </c>
      <c r="AA35" s="663"/>
      <c r="AB35" s="663"/>
      <c r="AC35" s="663"/>
      <c r="AD35" s="664" t="s">
        <v>122</v>
      </c>
      <c r="AE35" s="664"/>
      <c r="AF35" s="664"/>
      <c r="AG35" s="664"/>
      <c r="AH35" s="664"/>
      <c r="AI35" s="664"/>
      <c r="AJ35" s="664"/>
      <c r="AK35" s="664"/>
      <c r="AL35" s="630" t="s">
        <v>122</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198084</v>
      </c>
      <c r="CS35" s="636"/>
      <c r="CT35" s="636"/>
      <c r="CU35" s="636"/>
      <c r="CV35" s="636"/>
      <c r="CW35" s="636"/>
      <c r="CX35" s="636"/>
      <c r="CY35" s="637"/>
      <c r="CZ35" s="630">
        <v>1.1000000000000001</v>
      </c>
      <c r="DA35" s="638"/>
      <c r="DB35" s="638"/>
      <c r="DC35" s="639"/>
      <c r="DD35" s="633">
        <v>151475</v>
      </c>
      <c r="DE35" s="636"/>
      <c r="DF35" s="636"/>
      <c r="DG35" s="636"/>
      <c r="DH35" s="636"/>
      <c r="DI35" s="636"/>
      <c r="DJ35" s="636"/>
      <c r="DK35" s="637"/>
      <c r="DL35" s="633">
        <v>150437</v>
      </c>
      <c r="DM35" s="636"/>
      <c r="DN35" s="636"/>
      <c r="DO35" s="636"/>
      <c r="DP35" s="636"/>
      <c r="DQ35" s="636"/>
      <c r="DR35" s="636"/>
      <c r="DS35" s="636"/>
      <c r="DT35" s="636"/>
      <c r="DU35" s="636"/>
      <c r="DV35" s="637"/>
      <c r="DW35" s="630">
        <v>1.6</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725693</v>
      </c>
      <c r="S36" s="628"/>
      <c r="T36" s="628"/>
      <c r="U36" s="628"/>
      <c r="V36" s="628"/>
      <c r="W36" s="628"/>
      <c r="X36" s="628"/>
      <c r="Y36" s="629"/>
      <c r="Z36" s="663">
        <v>3.9</v>
      </c>
      <c r="AA36" s="663"/>
      <c r="AB36" s="663"/>
      <c r="AC36" s="663"/>
      <c r="AD36" s="664" t="s">
        <v>122</v>
      </c>
      <c r="AE36" s="664"/>
      <c r="AF36" s="664"/>
      <c r="AG36" s="664"/>
      <c r="AH36" s="664"/>
      <c r="AI36" s="664"/>
      <c r="AJ36" s="664"/>
      <c r="AK36" s="664"/>
      <c r="AL36" s="630" t="s">
        <v>122</v>
      </c>
      <c r="AM36" s="631"/>
      <c r="AN36" s="631"/>
      <c r="AO36" s="665"/>
      <c r="AP36" s="210"/>
      <c r="AQ36" s="670" t="s">
        <v>316</v>
      </c>
      <c r="AR36" s="671"/>
      <c r="AS36" s="671"/>
      <c r="AT36" s="671"/>
      <c r="AU36" s="671"/>
      <c r="AV36" s="671"/>
      <c r="AW36" s="671"/>
      <c r="AX36" s="671"/>
      <c r="AY36" s="672"/>
      <c r="AZ36" s="673">
        <v>1550495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40078</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2883038</v>
      </c>
      <c r="CS36" s="628"/>
      <c r="CT36" s="628"/>
      <c r="CU36" s="628"/>
      <c r="CV36" s="628"/>
      <c r="CW36" s="628"/>
      <c r="CX36" s="628"/>
      <c r="CY36" s="629"/>
      <c r="CZ36" s="630">
        <v>16.2</v>
      </c>
      <c r="DA36" s="638"/>
      <c r="DB36" s="638"/>
      <c r="DC36" s="639"/>
      <c r="DD36" s="633">
        <v>2548150</v>
      </c>
      <c r="DE36" s="628"/>
      <c r="DF36" s="628"/>
      <c r="DG36" s="628"/>
      <c r="DH36" s="628"/>
      <c r="DI36" s="628"/>
      <c r="DJ36" s="628"/>
      <c r="DK36" s="629"/>
      <c r="DL36" s="633">
        <v>1722816</v>
      </c>
      <c r="DM36" s="628"/>
      <c r="DN36" s="628"/>
      <c r="DO36" s="628"/>
      <c r="DP36" s="628"/>
      <c r="DQ36" s="628"/>
      <c r="DR36" s="628"/>
      <c r="DS36" s="628"/>
      <c r="DT36" s="628"/>
      <c r="DU36" s="628"/>
      <c r="DV36" s="629"/>
      <c r="DW36" s="630">
        <v>18.100000000000001</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242172</v>
      </c>
      <c r="S37" s="628"/>
      <c r="T37" s="628"/>
      <c r="U37" s="628"/>
      <c r="V37" s="628"/>
      <c r="W37" s="628"/>
      <c r="X37" s="628"/>
      <c r="Y37" s="629"/>
      <c r="Z37" s="663">
        <v>1.3</v>
      </c>
      <c r="AA37" s="663"/>
      <c r="AB37" s="663"/>
      <c r="AC37" s="663"/>
      <c r="AD37" s="664">
        <v>75972</v>
      </c>
      <c r="AE37" s="664"/>
      <c r="AF37" s="664"/>
      <c r="AG37" s="664"/>
      <c r="AH37" s="664"/>
      <c r="AI37" s="664"/>
      <c r="AJ37" s="664"/>
      <c r="AK37" s="664"/>
      <c r="AL37" s="630">
        <v>0.8</v>
      </c>
      <c r="AM37" s="631"/>
      <c r="AN37" s="631"/>
      <c r="AO37" s="665"/>
      <c r="AQ37" s="658" t="s">
        <v>320</v>
      </c>
      <c r="AR37" s="659"/>
      <c r="AS37" s="659"/>
      <c r="AT37" s="659"/>
      <c r="AU37" s="659"/>
      <c r="AV37" s="659"/>
      <c r="AW37" s="659"/>
      <c r="AX37" s="659"/>
      <c r="AY37" s="660"/>
      <c r="AZ37" s="627">
        <v>344913</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34878</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1000284</v>
      </c>
      <c r="CS37" s="636"/>
      <c r="CT37" s="636"/>
      <c r="CU37" s="636"/>
      <c r="CV37" s="636"/>
      <c r="CW37" s="636"/>
      <c r="CX37" s="636"/>
      <c r="CY37" s="637"/>
      <c r="CZ37" s="630">
        <v>5.6</v>
      </c>
      <c r="DA37" s="638"/>
      <c r="DB37" s="638"/>
      <c r="DC37" s="639"/>
      <c r="DD37" s="633">
        <v>1000275</v>
      </c>
      <c r="DE37" s="636"/>
      <c r="DF37" s="636"/>
      <c r="DG37" s="636"/>
      <c r="DH37" s="636"/>
      <c r="DI37" s="636"/>
      <c r="DJ37" s="636"/>
      <c r="DK37" s="637"/>
      <c r="DL37" s="633">
        <v>961200</v>
      </c>
      <c r="DM37" s="636"/>
      <c r="DN37" s="636"/>
      <c r="DO37" s="636"/>
      <c r="DP37" s="636"/>
      <c r="DQ37" s="636"/>
      <c r="DR37" s="636"/>
      <c r="DS37" s="636"/>
      <c r="DT37" s="636"/>
      <c r="DU37" s="636"/>
      <c r="DV37" s="637"/>
      <c r="DW37" s="630">
        <v>10.1</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1194600</v>
      </c>
      <c r="S38" s="628"/>
      <c r="T38" s="628"/>
      <c r="U38" s="628"/>
      <c r="V38" s="628"/>
      <c r="W38" s="628"/>
      <c r="X38" s="628"/>
      <c r="Y38" s="629"/>
      <c r="Z38" s="663">
        <v>6.4</v>
      </c>
      <c r="AA38" s="663"/>
      <c r="AB38" s="663"/>
      <c r="AC38" s="663"/>
      <c r="AD38" s="664" t="s">
        <v>122</v>
      </c>
      <c r="AE38" s="664"/>
      <c r="AF38" s="664"/>
      <c r="AG38" s="664"/>
      <c r="AH38" s="664"/>
      <c r="AI38" s="664"/>
      <c r="AJ38" s="664"/>
      <c r="AK38" s="664"/>
      <c r="AL38" s="630" t="s">
        <v>122</v>
      </c>
      <c r="AM38" s="631"/>
      <c r="AN38" s="631"/>
      <c r="AO38" s="665"/>
      <c r="AQ38" s="658" t="s">
        <v>324</v>
      </c>
      <c r="AR38" s="659"/>
      <c r="AS38" s="659"/>
      <c r="AT38" s="659"/>
      <c r="AU38" s="659"/>
      <c r="AV38" s="659"/>
      <c r="AW38" s="659"/>
      <c r="AX38" s="659"/>
      <c r="AY38" s="660"/>
      <c r="AZ38" s="627">
        <v>100000</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3254</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1143062</v>
      </c>
      <c r="CS38" s="628"/>
      <c r="CT38" s="628"/>
      <c r="CU38" s="628"/>
      <c r="CV38" s="628"/>
      <c r="CW38" s="628"/>
      <c r="CX38" s="628"/>
      <c r="CY38" s="629"/>
      <c r="CZ38" s="630">
        <v>6.4</v>
      </c>
      <c r="DA38" s="638"/>
      <c r="DB38" s="638"/>
      <c r="DC38" s="639"/>
      <c r="DD38" s="633">
        <v>929555</v>
      </c>
      <c r="DE38" s="628"/>
      <c r="DF38" s="628"/>
      <c r="DG38" s="628"/>
      <c r="DH38" s="628"/>
      <c r="DI38" s="628"/>
      <c r="DJ38" s="628"/>
      <c r="DK38" s="629"/>
      <c r="DL38" s="633">
        <v>812701</v>
      </c>
      <c r="DM38" s="628"/>
      <c r="DN38" s="628"/>
      <c r="DO38" s="628"/>
      <c r="DP38" s="628"/>
      <c r="DQ38" s="628"/>
      <c r="DR38" s="628"/>
      <c r="DS38" s="628"/>
      <c r="DT38" s="628"/>
      <c r="DU38" s="628"/>
      <c r="DV38" s="629"/>
      <c r="DW38" s="630">
        <v>8.5</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328</v>
      </c>
      <c r="AR39" s="659"/>
      <c r="AS39" s="659"/>
      <c r="AT39" s="659"/>
      <c r="AU39" s="659"/>
      <c r="AV39" s="659"/>
      <c r="AW39" s="659"/>
      <c r="AX39" s="659"/>
      <c r="AY39" s="660"/>
      <c r="AZ39" s="627">
        <v>62520</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4910</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1327389</v>
      </c>
      <c r="CS39" s="636"/>
      <c r="CT39" s="636"/>
      <c r="CU39" s="636"/>
      <c r="CV39" s="636"/>
      <c r="CW39" s="636"/>
      <c r="CX39" s="636"/>
      <c r="CY39" s="637"/>
      <c r="CZ39" s="630">
        <v>7.4</v>
      </c>
      <c r="DA39" s="638"/>
      <c r="DB39" s="638"/>
      <c r="DC39" s="639"/>
      <c r="DD39" s="633">
        <v>858818</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t="s">
        <v>122</v>
      </c>
      <c r="S40" s="628"/>
      <c r="T40" s="628"/>
      <c r="U40" s="628"/>
      <c r="V40" s="628"/>
      <c r="W40" s="628"/>
      <c r="X40" s="628"/>
      <c r="Y40" s="629"/>
      <c r="Z40" s="663" t="s">
        <v>122</v>
      </c>
      <c r="AA40" s="663"/>
      <c r="AB40" s="663"/>
      <c r="AC40" s="663"/>
      <c r="AD40" s="664" t="s">
        <v>122</v>
      </c>
      <c r="AE40" s="664"/>
      <c r="AF40" s="664"/>
      <c r="AG40" s="664"/>
      <c r="AH40" s="664"/>
      <c r="AI40" s="664"/>
      <c r="AJ40" s="664"/>
      <c r="AK40" s="664"/>
      <c r="AL40" s="630" t="s">
        <v>122</v>
      </c>
      <c r="AM40" s="631"/>
      <c r="AN40" s="631"/>
      <c r="AO40" s="665"/>
      <c r="AQ40" s="658" t="s">
        <v>332</v>
      </c>
      <c r="AR40" s="659"/>
      <c r="AS40" s="659"/>
      <c r="AT40" s="659"/>
      <c r="AU40" s="659"/>
      <c r="AV40" s="659"/>
      <c r="AW40" s="659"/>
      <c r="AX40" s="659"/>
      <c r="AY40" s="660"/>
      <c r="AZ40" s="627" t="s">
        <v>122</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88</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103305</v>
      </c>
      <c r="CS40" s="628"/>
      <c r="CT40" s="628"/>
      <c r="CU40" s="628"/>
      <c r="CV40" s="628"/>
      <c r="CW40" s="628"/>
      <c r="CX40" s="628"/>
      <c r="CY40" s="629"/>
      <c r="CZ40" s="630">
        <v>0.6</v>
      </c>
      <c r="DA40" s="638"/>
      <c r="DB40" s="638"/>
      <c r="DC40" s="639"/>
      <c r="DD40" s="633">
        <v>103305</v>
      </c>
      <c r="DE40" s="628"/>
      <c r="DF40" s="628"/>
      <c r="DG40" s="628"/>
      <c r="DH40" s="628"/>
      <c r="DI40" s="628"/>
      <c r="DJ40" s="628"/>
      <c r="DK40" s="629"/>
      <c r="DL40" s="633">
        <v>75000</v>
      </c>
      <c r="DM40" s="628"/>
      <c r="DN40" s="628"/>
      <c r="DO40" s="628"/>
      <c r="DP40" s="628"/>
      <c r="DQ40" s="628"/>
      <c r="DR40" s="628"/>
      <c r="DS40" s="628"/>
      <c r="DT40" s="628"/>
      <c r="DU40" s="628"/>
      <c r="DV40" s="629"/>
      <c r="DW40" s="630">
        <v>0.8</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18803431</v>
      </c>
      <c r="S41" s="649"/>
      <c r="T41" s="649"/>
      <c r="U41" s="649"/>
      <c r="V41" s="649"/>
      <c r="W41" s="649"/>
      <c r="X41" s="649"/>
      <c r="Y41" s="653"/>
      <c r="Z41" s="654">
        <v>100</v>
      </c>
      <c r="AA41" s="654"/>
      <c r="AB41" s="654"/>
      <c r="AC41" s="654"/>
      <c r="AD41" s="655">
        <v>9522585</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214658</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t="s">
        <v>122</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340</v>
      </c>
      <c r="AR42" s="647"/>
      <c r="AS42" s="647"/>
      <c r="AT42" s="647"/>
      <c r="AU42" s="647"/>
      <c r="AV42" s="647"/>
      <c r="AW42" s="647"/>
      <c r="AX42" s="647"/>
      <c r="AY42" s="648"/>
      <c r="AZ42" s="611">
        <v>828404</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352</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2451087</v>
      </c>
      <c r="CS42" s="636"/>
      <c r="CT42" s="636"/>
      <c r="CU42" s="636"/>
      <c r="CV42" s="636"/>
      <c r="CW42" s="636"/>
      <c r="CX42" s="636"/>
      <c r="CY42" s="637"/>
      <c r="CZ42" s="630">
        <v>13.7</v>
      </c>
      <c r="DA42" s="638"/>
      <c r="DB42" s="638"/>
      <c r="DC42" s="639"/>
      <c r="DD42" s="633">
        <v>354404</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343</v>
      </c>
      <c r="CD43" s="624" t="s">
        <v>344</v>
      </c>
      <c r="CE43" s="625"/>
      <c r="CF43" s="625"/>
      <c r="CG43" s="625"/>
      <c r="CH43" s="625"/>
      <c r="CI43" s="625"/>
      <c r="CJ43" s="625"/>
      <c r="CK43" s="625"/>
      <c r="CL43" s="625"/>
      <c r="CM43" s="625"/>
      <c r="CN43" s="625"/>
      <c r="CO43" s="625"/>
      <c r="CP43" s="625"/>
      <c r="CQ43" s="626"/>
      <c r="CR43" s="627">
        <v>15003</v>
      </c>
      <c r="CS43" s="636"/>
      <c r="CT43" s="636"/>
      <c r="CU43" s="636"/>
      <c r="CV43" s="636"/>
      <c r="CW43" s="636"/>
      <c r="CX43" s="636"/>
      <c r="CY43" s="637"/>
      <c r="CZ43" s="630">
        <v>0.1</v>
      </c>
      <c r="DA43" s="638"/>
      <c r="DB43" s="638"/>
      <c r="DC43" s="639"/>
      <c r="DD43" s="633">
        <v>15003</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2451087</v>
      </c>
      <c r="CS44" s="628"/>
      <c r="CT44" s="628"/>
      <c r="CU44" s="628"/>
      <c r="CV44" s="628"/>
      <c r="CW44" s="628"/>
      <c r="CX44" s="628"/>
      <c r="CY44" s="629"/>
      <c r="CZ44" s="630">
        <v>13.7</v>
      </c>
      <c r="DA44" s="631"/>
      <c r="DB44" s="631"/>
      <c r="DC44" s="632"/>
      <c r="DD44" s="633">
        <v>354404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1048828</v>
      </c>
      <c r="CS45" s="636"/>
      <c r="CT45" s="636"/>
      <c r="CU45" s="636"/>
      <c r="CV45" s="636"/>
      <c r="CW45" s="636"/>
      <c r="CX45" s="636"/>
      <c r="CY45" s="637"/>
      <c r="CZ45" s="630">
        <v>5.9</v>
      </c>
      <c r="DA45" s="638"/>
      <c r="DB45" s="638"/>
      <c r="DC45" s="639"/>
      <c r="DD45" s="633">
        <v>39143</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349</v>
      </c>
      <c r="CG46" s="625"/>
      <c r="CH46" s="625"/>
      <c r="CI46" s="625"/>
      <c r="CJ46" s="625"/>
      <c r="CK46" s="625"/>
      <c r="CL46" s="625"/>
      <c r="CM46" s="625"/>
      <c r="CN46" s="625"/>
      <c r="CO46" s="625"/>
      <c r="CP46" s="625"/>
      <c r="CQ46" s="626"/>
      <c r="CR46" s="627">
        <v>1316957</v>
      </c>
      <c r="CS46" s="628"/>
      <c r="CT46" s="628"/>
      <c r="CU46" s="628"/>
      <c r="CV46" s="628"/>
      <c r="CW46" s="628"/>
      <c r="CX46" s="628"/>
      <c r="CY46" s="629"/>
      <c r="CZ46" s="630">
        <v>7.4</v>
      </c>
      <c r="DA46" s="631"/>
      <c r="DB46" s="631"/>
      <c r="DC46" s="632"/>
      <c r="DD46" s="633">
        <v>310466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350</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351</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352</v>
      </c>
      <c r="CE49" s="609"/>
      <c r="CF49" s="609"/>
      <c r="CG49" s="609"/>
      <c r="CH49" s="609"/>
      <c r="CI49" s="609"/>
      <c r="CJ49" s="609"/>
      <c r="CK49" s="609"/>
      <c r="CL49" s="609"/>
      <c r="CM49" s="609"/>
      <c r="CN49" s="609"/>
      <c r="CO49" s="609"/>
      <c r="CP49" s="609"/>
      <c r="CQ49" s="610"/>
      <c r="CR49" s="611">
        <v>17843830</v>
      </c>
      <c r="CS49" s="612"/>
      <c r="CT49" s="612"/>
      <c r="CU49" s="612"/>
      <c r="CV49" s="612"/>
      <c r="CW49" s="612"/>
      <c r="CX49" s="612"/>
      <c r="CY49" s="613"/>
      <c r="CZ49" s="614">
        <v>100</v>
      </c>
      <c r="DA49" s="615"/>
      <c r="DB49" s="615"/>
      <c r="DC49" s="616"/>
      <c r="DD49" s="617">
        <v>11634893</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tUtjwxoTHe8geyrZdTdO0l/aIJ6BA2zZvySD3VAKLgLgwMUjURtuTspxHh4lOOKITzXueIT+3y1eAQDlKZO5fw==" saltValue="9o6zd73swTFc4vC/3T8d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ageMargins left="0.59055118110236227" right="0" top="0.59055118110236227" bottom="0.59055118110236227" header="0.39370078740157483" footer="0.39370078740157483"/>
  <pageSetup paperSize="8" scale="88" orientation="landscape" horizont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election activeCell="A5" sqref="A5:P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087">
        <v>18803</v>
      </c>
      <c r="R7" s="1088"/>
      <c r="S7" s="1088"/>
      <c r="T7" s="1088"/>
      <c r="U7" s="1088"/>
      <c r="V7" s="1088">
        <v>17844</v>
      </c>
      <c r="W7" s="1088"/>
      <c r="X7" s="1088"/>
      <c r="Y7" s="1088"/>
      <c r="Z7" s="1088"/>
      <c r="AA7" s="1088">
        <v>960</v>
      </c>
      <c r="AB7" s="1088"/>
      <c r="AC7" s="1088"/>
      <c r="AD7" s="1088"/>
      <c r="AE7" s="1089"/>
      <c r="AF7" s="1090">
        <v>910</v>
      </c>
      <c r="AG7" s="1091"/>
      <c r="AH7" s="1091"/>
      <c r="AI7" s="1091"/>
      <c r="AJ7" s="1092"/>
      <c r="AK7" s="1093">
        <v>1816</v>
      </c>
      <c r="AL7" s="1094"/>
      <c r="AM7" s="1094"/>
      <c r="AN7" s="1094"/>
      <c r="AO7" s="1094"/>
      <c r="AP7" s="1094">
        <v>20176</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910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2496</v>
      </c>
      <c r="R28" s="1051"/>
      <c r="S28" s="1051"/>
      <c r="T28" s="1051"/>
      <c r="U28" s="1051"/>
      <c r="V28" s="1051">
        <v>2456</v>
      </c>
      <c r="W28" s="1051"/>
      <c r="X28" s="1051"/>
      <c r="Y28" s="1051"/>
      <c r="Z28" s="1051"/>
      <c r="AA28" s="1051">
        <v>40</v>
      </c>
      <c r="AB28" s="1051"/>
      <c r="AC28" s="1051"/>
      <c r="AD28" s="1051"/>
      <c r="AE28" s="1052"/>
      <c r="AF28" s="1053">
        <v>40</v>
      </c>
      <c r="AG28" s="1051"/>
      <c r="AH28" s="1051"/>
      <c r="AI28" s="1051"/>
      <c r="AJ28" s="1054"/>
      <c r="AK28" s="1042">
        <v>212</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110</v>
      </c>
      <c r="R29" s="1039"/>
      <c r="S29" s="1039"/>
      <c r="T29" s="1039"/>
      <c r="U29" s="1039"/>
      <c r="V29" s="1039">
        <v>107</v>
      </c>
      <c r="W29" s="1039"/>
      <c r="X29" s="1039"/>
      <c r="Y29" s="1039"/>
      <c r="Z29" s="1039"/>
      <c r="AA29" s="1039">
        <v>2</v>
      </c>
      <c r="AB29" s="1039"/>
      <c r="AC29" s="1039"/>
      <c r="AD29" s="1039"/>
      <c r="AE29" s="1040"/>
      <c r="AF29" s="1035">
        <v>2</v>
      </c>
      <c r="AG29" s="1036"/>
      <c r="AH29" s="1036"/>
      <c r="AI29" s="1036"/>
      <c r="AJ29" s="1037"/>
      <c r="AK29" s="980">
        <v>58</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384</v>
      </c>
      <c r="R30" s="1039"/>
      <c r="S30" s="1039"/>
      <c r="T30" s="1039"/>
      <c r="U30" s="1039"/>
      <c r="V30" s="1039">
        <v>378</v>
      </c>
      <c r="W30" s="1039"/>
      <c r="X30" s="1039"/>
      <c r="Y30" s="1039"/>
      <c r="Z30" s="1039"/>
      <c r="AA30" s="1039">
        <v>5</v>
      </c>
      <c r="AB30" s="1039"/>
      <c r="AC30" s="1039"/>
      <c r="AD30" s="1039"/>
      <c r="AE30" s="1040"/>
      <c r="AF30" s="1035">
        <v>5</v>
      </c>
      <c r="AG30" s="1036"/>
      <c r="AH30" s="1036"/>
      <c r="AI30" s="1036"/>
      <c r="AJ30" s="1037"/>
      <c r="AK30" s="980">
        <v>97</v>
      </c>
      <c r="AL30" s="971"/>
      <c r="AM30" s="971"/>
      <c r="AN30" s="971"/>
      <c r="AO30" s="971"/>
      <c r="AP30" s="971">
        <v>0</v>
      </c>
      <c r="AQ30" s="971"/>
      <c r="AR30" s="971"/>
      <c r="AS30" s="971"/>
      <c r="AT30" s="971"/>
      <c r="AU30" s="971">
        <v>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2956</v>
      </c>
      <c r="R31" s="1039"/>
      <c r="S31" s="1039"/>
      <c r="T31" s="1039"/>
      <c r="U31" s="1039"/>
      <c r="V31" s="1039">
        <v>2856</v>
      </c>
      <c r="W31" s="1039"/>
      <c r="X31" s="1039"/>
      <c r="Y31" s="1039"/>
      <c r="Z31" s="1039"/>
      <c r="AA31" s="1039">
        <v>100</v>
      </c>
      <c r="AB31" s="1039"/>
      <c r="AC31" s="1039"/>
      <c r="AD31" s="1039"/>
      <c r="AE31" s="1040"/>
      <c r="AF31" s="1035">
        <v>100</v>
      </c>
      <c r="AG31" s="1036"/>
      <c r="AH31" s="1036"/>
      <c r="AI31" s="1036"/>
      <c r="AJ31" s="1037"/>
      <c r="AK31" s="980">
        <v>510</v>
      </c>
      <c r="AL31" s="971"/>
      <c r="AM31" s="971"/>
      <c r="AN31" s="971"/>
      <c r="AO31" s="971"/>
      <c r="AP31" s="971">
        <v>0</v>
      </c>
      <c r="AQ31" s="971"/>
      <c r="AR31" s="971"/>
      <c r="AS31" s="971"/>
      <c r="AT31" s="971"/>
      <c r="AU31" s="971">
        <v>0</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1028</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v>344</v>
      </c>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128</v>
      </c>
      <c r="R34" s="1039"/>
      <c r="S34" s="1039"/>
      <c r="T34" s="1039"/>
      <c r="U34" s="1039"/>
      <c r="V34" s="1039">
        <v>128</v>
      </c>
      <c r="W34" s="1039"/>
      <c r="X34" s="1039"/>
      <c r="Y34" s="1039"/>
      <c r="Z34" s="1039"/>
      <c r="AA34" s="1039">
        <v>0</v>
      </c>
      <c r="AB34" s="1039"/>
      <c r="AC34" s="1039"/>
      <c r="AD34" s="1039"/>
      <c r="AE34" s="1040"/>
      <c r="AF34" s="1035">
        <v>85</v>
      </c>
      <c r="AG34" s="1036"/>
      <c r="AH34" s="1036"/>
      <c r="AI34" s="1036"/>
      <c r="AJ34" s="1037"/>
      <c r="AK34" s="980">
        <v>100</v>
      </c>
      <c r="AL34" s="971"/>
      <c r="AM34" s="971"/>
      <c r="AN34" s="971"/>
      <c r="AO34" s="971"/>
      <c r="AP34" s="971">
        <v>0</v>
      </c>
      <c r="AQ34" s="971"/>
      <c r="AR34" s="971"/>
      <c r="AS34" s="971"/>
      <c r="AT34" s="971"/>
      <c r="AU34" s="971">
        <v>0</v>
      </c>
      <c r="AV34" s="971"/>
      <c r="AW34" s="971"/>
      <c r="AX34" s="971"/>
      <c r="AY34" s="971"/>
      <c r="AZ34" s="1041"/>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113</v>
      </c>
      <c r="R35" s="1039"/>
      <c r="S35" s="1039"/>
      <c r="T35" s="1039"/>
      <c r="U35" s="1039"/>
      <c r="V35" s="1039">
        <v>113</v>
      </c>
      <c r="W35" s="1039"/>
      <c r="X35" s="1039"/>
      <c r="Y35" s="1039"/>
      <c r="Z35" s="1039"/>
      <c r="AA35" s="1039">
        <v>0</v>
      </c>
      <c r="AB35" s="1039"/>
      <c r="AC35" s="1039"/>
      <c r="AD35" s="1039"/>
      <c r="AE35" s="1040"/>
      <c r="AF35" s="1035" t="s">
        <v>122</v>
      </c>
      <c r="AG35" s="1036"/>
      <c r="AH35" s="1036"/>
      <c r="AI35" s="1036"/>
      <c r="AJ35" s="1037"/>
      <c r="AK35" s="980">
        <v>0</v>
      </c>
      <c r="AL35" s="971"/>
      <c r="AM35" s="971"/>
      <c r="AN35" s="971"/>
      <c r="AO35" s="971"/>
      <c r="AP35" s="971">
        <v>0</v>
      </c>
      <c r="AQ35" s="971"/>
      <c r="AR35" s="971"/>
      <c r="AS35" s="971"/>
      <c r="AT35" s="971"/>
      <c r="AU35" s="971">
        <v>0</v>
      </c>
      <c r="AV35" s="971"/>
      <c r="AW35" s="971"/>
      <c r="AX35" s="971"/>
      <c r="AY35" s="971"/>
      <c r="AZ35" s="1041"/>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1606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1300</v>
      </c>
      <c r="R68" s="982"/>
      <c r="S68" s="982"/>
      <c r="T68" s="982"/>
      <c r="U68" s="982"/>
      <c r="V68" s="982">
        <v>1205</v>
      </c>
      <c r="W68" s="982"/>
      <c r="X68" s="982"/>
      <c r="Y68" s="982"/>
      <c r="Z68" s="982"/>
      <c r="AA68" s="982">
        <v>94</v>
      </c>
      <c r="AB68" s="982"/>
      <c r="AC68" s="982"/>
      <c r="AD68" s="982"/>
      <c r="AE68" s="982"/>
      <c r="AF68" s="982">
        <v>93</v>
      </c>
      <c r="AG68" s="982"/>
      <c r="AH68" s="982"/>
      <c r="AI68" s="982"/>
      <c r="AJ68" s="982"/>
      <c r="AK68" s="982">
        <v>22</v>
      </c>
      <c r="AL68" s="982"/>
      <c r="AM68" s="982"/>
      <c r="AN68" s="982"/>
      <c r="AO68" s="982"/>
      <c r="AP68" s="982">
        <v>-36</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1</v>
      </c>
      <c r="R69" s="971"/>
      <c r="S69" s="971"/>
      <c r="T69" s="971"/>
      <c r="U69" s="971"/>
      <c r="V69" s="971">
        <v>1</v>
      </c>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997</v>
      </c>
      <c r="R70" s="971"/>
      <c r="S70" s="971"/>
      <c r="T70" s="971"/>
      <c r="U70" s="971"/>
      <c r="V70" s="971">
        <v>947</v>
      </c>
      <c r="W70" s="971"/>
      <c r="X70" s="971"/>
      <c r="Y70" s="971"/>
      <c r="Z70" s="971"/>
      <c r="AA70" s="971">
        <v>50</v>
      </c>
      <c r="AB70" s="971"/>
      <c r="AC70" s="971"/>
      <c r="AD70" s="971"/>
      <c r="AE70" s="971"/>
      <c r="AF70" s="971">
        <v>50</v>
      </c>
      <c r="AG70" s="971"/>
      <c r="AH70" s="971"/>
      <c r="AI70" s="971"/>
      <c r="AJ70" s="971"/>
      <c r="AK70" s="971">
        <v>0</v>
      </c>
      <c r="AL70" s="971"/>
      <c r="AM70" s="971"/>
      <c r="AN70" s="971"/>
      <c r="AO70" s="971"/>
      <c r="AP70" s="971">
        <v>0</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259339</v>
      </c>
      <c r="R71" s="971"/>
      <c r="S71" s="971"/>
      <c r="T71" s="971"/>
      <c r="U71" s="971"/>
      <c r="V71" s="971">
        <v>254515</v>
      </c>
      <c r="W71" s="971"/>
      <c r="X71" s="971"/>
      <c r="Y71" s="971"/>
      <c r="Z71" s="971"/>
      <c r="AA71" s="971">
        <v>4824</v>
      </c>
      <c r="AB71" s="971"/>
      <c r="AC71" s="971"/>
      <c r="AD71" s="971"/>
      <c r="AE71" s="971"/>
      <c r="AF71" s="971">
        <v>4824</v>
      </c>
      <c r="AG71" s="971"/>
      <c r="AH71" s="971"/>
      <c r="AI71" s="971"/>
      <c r="AJ71" s="971"/>
      <c r="AK71" s="971">
        <v>1141</v>
      </c>
      <c r="AL71" s="971"/>
      <c r="AM71" s="971"/>
      <c r="AN71" s="971"/>
      <c r="AO71" s="971"/>
      <c r="AP71" s="971">
        <v>0</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8445</v>
      </c>
      <c r="R72" s="971"/>
      <c r="S72" s="971"/>
      <c r="T72" s="971"/>
      <c r="U72" s="971"/>
      <c r="V72" s="971">
        <v>6617</v>
      </c>
      <c r="W72" s="971"/>
      <c r="X72" s="971"/>
      <c r="Y72" s="971"/>
      <c r="Z72" s="971"/>
      <c r="AA72" s="971">
        <v>1828</v>
      </c>
      <c r="AB72" s="971"/>
      <c r="AC72" s="971"/>
      <c r="AD72" s="971"/>
      <c r="AE72" s="971"/>
      <c r="AF72" s="971"/>
      <c r="AG72" s="971"/>
      <c r="AH72" s="971"/>
      <c r="AI72" s="971"/>
      <c r="AJ72" s="971"/>
      <c r="AK72" s="971">
        <v>14</v>
      </c>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1514</v>
      </c>
      <c r="R73" s="971"/>
      <c r="S73" s="971"/>
      <c r="T73" s="971"/>
      <c r="U73" s="971"/>
      <c r="V73" s="971">
        <v>1513</v>
      </c>
      <c r="W73" s="971"/>
      <c r="X73" s="971"/>
      <c r="Y73" s="971"/>
      <c r="Z73" s="971"/>
      <c r="AA73" s="971">
        <v>1</v>
      </c>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2</v>
      </c>
      <c r="R74" s="971"/>
      <c r="S74" s="971"/>
      <c r="T74" s="971"/>
      <c r="U74" s="971"/>
      <c r="V74" s="971">
        <v>0</v>
      </c>
      <c r="W74" s="971"/>
      <c r="X74" s="971"/>
      <c r="Y74" s="971"/>
      <c r="Z74" s="971"/>
      <c r="AA74" s="971">
        <v>2</v>
      </c>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53</v>
      </c>
      <c r="R75" s="979"/>
      <c r="S75" s="979"/>
      <c r="T75" s="979"/>
      <c r="U75" s="980"/>
      <c r="V75" s="981">
        <v>29</v>
      </c>
      <c r="W75" s="979"/>
      <c r="X75" s="979"/>
      <c r="Y75" s="979"/>
      <c r="Z75" s="980"/>
      <c r="AA75" s="981">
        <v>24</v>
      </c>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561</v>
      </c>
      <c r="C76" s="975"/>
      <c r="D76" s="975"/>
      <c r="E76" s="975"/>
      <c r="F76" s="975"/>
      <c r="G76" s="975"/>
      <c r="H76" s="975"/>
      <c r="I76" s="975"/>
      <c r="J76" s="975"/>
      <c r="K76" s="975"/>
      <c r="L76" s="975"/>
      <c r="M76" s="975"/>
      <c r="N76" s="975"/>
      <c r="O76" s="975"/>
      <c r="P76" s="976"/>
      <c r="Q76" s="978">
        <v>43</v>
      </c>
      <c r="R76" s="979"/>
      <c r="S76" s="979"/>
      <c r="T76" s="979"/>
      <c r="U76" s="980"/>
      <c r="V76" s="981">
        <v>42</v>
      </c>
      <c r="W76" s="979"/>
      <c r="X76" s="979"/>
      <c r="Y76" s="979"/>
      <c r="Z76" s="980"/>
      <c r="AA76" s="981">
        <v>1</v>
      </c>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562</v>
      </c>
      <c r="C77" s="975"/>
      <c r="D77" s="975"/>
      <c r="E77" s="975"/>
      <c r="F77" s="975"/>
      <c r="G77" s="975"/>
      <c r="H77" s="975"/>
      <c r="I77" s="975"/>
      <c r="J77" s="975"/>
      <c r="K77" s="975"/>
      <c r="L77" s="975"/>
      <c r="M77" s="975"/>
      <c r="N77" s="975"/>
      <c r="O77" s="975"/>
      <c r="P77" s="976"/>
      <c r="Q77" s="978">
        <v>345</v>
      </c>
      <c r="R77" s="979"/>
      <c r="S77" s="979"/>
      <c r="T77" s="979"/>
      <c r="U77" s="980"/>
      <c r="V77" s="981">
        <v>187</v>
      </c>
      <c r="W77" s="979"/>
      <c r="X77" s="979"/>
      <c r="Y77" s="979"/>
      <c r="Z77" s="980"/>
      <c r="AA77" s="981">
        <v>158</v>
      </c>
      <c r="AB77" s="979"/>
      <c r="AC77" s="979"/>
      <c r="AD77" s="979"/>
      <c r="AE77" s="980"/>
      <c r="AF77" s="981">
        <v>158</v>
      </c>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15">
      <c r="A110" s="809" t="s">
        <v>417</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1101908</v>
      </c>
      <c r="AB110" s="889"/>
      <c r="AC110" s="889"/>
      <c r="AD110" s="889"/>
      <c r="AE110" s="890"/>
      <c r="AF110" s="891">
        <v>1498500</v>
      </c>
      <c r="AG110" s="889"/>
      <c r="AH110" s="889"/>
      <c r="AI110" s="889"/>
      <c r="AJ110" s="890"/>
      <c r="AK110" s="891">
        <v>1562168</v>
      </c>
      <c r="AL110" s="889"/>
      <c r="AM110" s="889"/>
      <c r="AN110" s="889"/>
      <c r="AO110" s="890"/>
      <c r="AP110" s="892">
        <v>18.8</v>
      </c>
      <c r="AQ110" s="893"/>
      <c r="AR110" s="893"/>
      <c r="AS110" s="893"/>
      <c r="AT110" s="894"/>
      <c r="AU110" s="930" t="s">
        <v>70</v>
      </c>
      <c r="AV110" s="931"/>
      <c r="AW110" s="931"/>
      <c r="AX110" s="931"/>
      <c r="AY110" s="931"/>
      <c r="AZ110" s="860" t="s">
        <v>418</v>
      </c>
      <c r="BA110" s="810"/>
      <c r="BB110" s="810"/>
      <c r="BC110" s="810"/>
      <c r="BD110" s="810"/>
      <c r="BE110" s="810"/>
      <c r="BF110" s="810"/>
      <c r="BG110" s="810"/>
      <c r="BH110" s="810"/>
      <c r="BI110" s="810"/>
      <c r="BJ110" s="810"/>
      <c r="BK110" s="810"/>
      <c r="BL110" s="810"/>
      <c r="BM110" s="810"/>
      <c r="BN110" s="810"/>
      <c r="BO110" s="810"/>
      <c r="BP110" s="811"/>
      <c r="BQ110" s="861">
        <v>20097250</v>
      </c>
      <c r="BR110" s="842"/>
      <c r="BS110" s="842"/>
      <c r="BT110" s="842"/>
      <c r="BU110" s="842"/>
      <c r="BV110" s="842">
        <v>20465471</v>
      </c>
      <c r="BW110" s="842"/>
      <c r="BX110" s="842"/>
      <c r="BY110" s="842"/>
      <c r="BZ110" s="842"/>
      <c r="CA110" s="842">
        <v>20175880</v>
      </c>
      <c r="CB110" s="842"/>
      <c r="CC110" s="842"/>
      <c r="CD110" s="842"/>
      <c r="CE110" s="842"/>
      <c r="CF110" s="866">
        <v>242.9</v>
      </c>
      <c r="CG110" s="867"/>
      <c r="CH110" s="867"/>
      <c r="CI110" s="867"/>
      <c r="CJ110" s="867"/>
      <c r="CK110" s="926" t="s">
        <v>419</v>
      </c>
      <c r="CL110" s="819"/>
      <c r="CM110" s="860" t="s">
        <v>420</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422</v>
      </c>
      <c r="BA111" s="752"/>
      <c r="BB111" s="752"/>
      <c r="BC111" s="752"/>
      <c r="BD111" s="752"/>
      <c r="BE111" s="752"/>
      <c r="BF111" s="752"/>
      <c r="BG111" s="752"/>
      <c r="BH111" s="752"/>
      <c r="BI111" s="752"/>
      <c r="BJ111" s="752"/>
      <c r="BK111" s="752"/>
      <c r="BL111" s="752"/>
      <c r="BM111" s="752"/>
      <c r="BN111" s="752"/>
      <c r="BO111" s="752"/>
      <c r="BP111" s="753"/>
      <c r="BQ111" s="789">
        <v>415423</v>
      </c>
      <c r="BR111" s="790"/>
      <c r="BS111" s="790"/>
      <c r="BT111" s="790"/>
      <c r="BU111" s="790"/>
      <c r="BV111" s="790">
        <v>312619</v>
      </c>
      <c r="BW111" s="790"/>
      <c r="BX111" s="790"/>
      <c r="BY111" s="790"/>
      <c r="BZ111" s="790"/>
      <c r="CA111" s="790">
        <v>209990</v>
      </c>
      <c r="CB111" s="790"/>
      <c r="CC111" s="790"/>
      <c r="CD111" s="790"/>
      <c r="CE111" s="790"/>
      <c r="CF111" s="875">
        <v>2.5</v>
      </c>
      <c r="CG111" s="876"/>
      <c r="CH111" s="876"/>
      <c r="CI111" s="876"/>
      <c r="CJ111" s="876"/>
      <c r="CK111" s="927"/>
      <c r="CL111" s="821"/>
      <c r="CM111" s="817"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54167</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426</v>
      </c>
      <c r="BA112" s="752"/>
      <c r="BB112" s="752"/>
      <c r="BC112" s="752"/>
      <c r="BD112" s="752"/>
      <c r="BE112" s="752"/>
      <c r="BF112" s="752"/>
      <c r="BG112" s="752"/>
      <c r="BH112" s="752"/>
      <c r="BI112" s="752"/>
      <c r="BJ112" s="752"/>
      <c r="BK112" s="752"/>
      <c r="BL112" s="752"/>
      <c r="BM112" s="752"/>
      <c r="BN112" s="752"/>
      <c r="BO112" s="752"/>
      <c r="BP112" s="753"/>
      <c r="BQ112" s="789">
        <v>2686563</v>
      </c>
      <c r="BR112" s="790"/>
      <c r="BS112" s="790"/>
      <c r="BT112" s="790"/>
      <c r="BU112" s="790"/>
      <c r="BV112" s="790">
        <v>2618254</v>
      </c>
      <c r="BW112" s="790"/>
      <c r="BX112" s="790"/>
      <c r="BY112" s="790"/>
      <c r="BZ112" s="790"/>
      <c r="CA112" s="790">
        <v>2335634</v>
      </c>
      <c r="CB112" s="790"/>
      <c r="CC112" s="790"/>
      <c r="CD112" s="790"/>
      <c r="CE112" s="790"/>
      <c r="CF112" s="875">
        <v>28.1</v>
      </c>
      <c r="CG112" s="876"/>
      <c r="CH112" s="876"/>
      <c r="CI112" s="876"/>
      <c r="CJ112" s="876"/>
      <c r="CK112" s="927"/>
      <c r="CL112" s="821"/>
      <c r="CM112" s="817"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273539</v>
      </c>
      <c r="AB113" s="919"/>
      <c r="AC113" s="919"/>
      <c r="AD113" s="919"/>
      <c r="AE113" s="920"/>
      <c r="AF113" s="921">
        <v>272613</v>
      </c>
      <c r="AG113" s="919"/>
      <c r="AH113" s="919"/>
      <c r="AI113" s="919"/>
      <c r="AJ113" s="920"/>
      <c r="AK113" s="921">
        <v>272212</v>
      </c>
      <c r="AL113" s="919"/>
      <c r="AM113" s="919"/>
      <c r="AN113" s="919"/>
      <c r="AO113" s="920"/>
      <c r="AP113" s="922">
        <v>3.3</v>
      </c>
      <c r="AQ113" s="923"/>
      <c r="AR113" s="923"/>
      <c r="AS113" s="923"/>
      <c r="AT113" s="924"/>
      <c r="AU113" s="932"/>
      <c r="AV113" s="933"/>
      <c r="AW113" s="933"/>
      <c r="AX113" s="933"/>
      <c r="AY113" s="933"/>
      <c r="AZ113" s="817" t="s">
        <v>429</v>
      </c>
      <c r="BA113" s="752"/>
      <c r="BB113" s="752"/>
      <c r="BC113" s="752"/>
      <c r="BD113" s="752"/>
      <c r="BE113" s="752"/>
      <c r="BF113" s="752"/>
      <c r="BG113" s="752"/>
      <c r="BH113" s="752"/>
      <c r="BI113" s="752"/>
      <c r="BJ113" s="752"/>
      <c r="BK113" s="752"/>
      <c r="BL113" s="752"/>
      <c r="BM113" s="752"/>
      <c r="BN113" s="752"/>
      <c r="BO113" s="752"/>
      <c r="BP113" s="753"/>
      <c r="BQ113" s="789">
        <v>-14259</v>
      </c>
      <c r="BR113" s="790"/>
      <c r="BS113" s="790"/>
      <c r="BT113" s="790"/>
      <c r="BU113" s="790"/>
      <c r="BV113" s="790">
        <v>-35709</v>
      </c>
      <c r="BW113" s="790"/>
      <c r="BX113" s="790"/>
      <c r="BY113" s="790"/>
      <c r="BZ113" s="790"/>
      <c r="CA113" s="790">
        <v>-36310</v>
      </c>
      <c r="CB113" s="790"/>
      <c r="CC113" s="790"/>
      <c r="CD113" s="790"/>
      <c r="CE113" s="790"/>
      <c r="CF113" s="875">
        <v>-0.4</v>
      </c>
      <c r="CG113" s="876"/>
      <c r="CH113" s="876"/>
      <c r="CI113" s="876"/>
      <c r="CJ113" s="876"/>
      <c r="CK113" s="927"/>
      <c r="CL113" s="821"/>
      <c r="CM113" s="817"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-14259</v>
      </c>
      <c r="AB114" s="780"/>
      <c r="AC114" s="780"/>
      <c r="AD114" s="780"/>
      <c r="AE114" s="781"/>
      <c r="AF114" s="782">
        <v>-35709</v>
      </c>
      <c r="AG114" s="780"/>
      <c r="AH114" s="780"/>
      <c r="AI114" s="780"/>
      <c r="AJ114" s="781"/>
      <c r="AK114" s="782">
        <v>-36310</v>
      </c>
      <c r="AL114" s="780"/>
      <c r="AM114" s="780"/>
      <c r="AN114" s="780"/>
      <c r="AO114" s="781"/>
      <c r="AP114" s="824">
        <v>-0.4</v>
      </c>
      <c r="AQ114" s="825"/>
      <c r="AR114" s="825"/>
      <c r="AS114" s="825"/>
      <c r="AT114" s="826"/>
      <c r="AU114" s="932"/>
      <c r="AV114" s="933"/>
      <c r="AW114" s="933"/>
      <c r="AX114" s="933"/>
      <c r="AY114" s="933"/>
      <c r="AZ114" s="817" t="s">
        <v>432</v>
      </c>
      <c r="BA114" s="752"/>
      <c r="BB114" s="752"/>
      <c r="BC114" s="752"/>
      <c r="BD114" s="752"/>
      <c r="BE114" s="752"/>
      <c r="BF114" s="752"/>
      <c r="BG114" s="752"/>
      <c r="BH114" s="752"/>
      <c r="BI114" s="752"/>
      <c r="BJ114" s="752"/>
      <c r="BK114" s="752"/>
      <c r="BL114" s="752"/>
      <c r="BM114" s="752"/>
      <c r="BN114" s="752"/>
      <c r="BO114" s="752"/>
      <c r="BP114" s="753"/>
      <c r="BQ114" s="789">
        <v>1608344</v>
      </c>
      <c r="BR114" s="790"/>
      <c r="BS114" s="790"/>
      <c r="BT114" s="790"/>
      <c r="BU114" s="790"/>
      <c r="BV114" s="790">
        <v>1553131</v>
      </c>
      <c r="BW114" s="790"/>
      <c r="BX114" s="790"/>
      <c r="BY114" s="790"/>
      <c r="BZ114" s="790"/>
      <c r="CA114" s="790">
        <v>1519094</v>
      </c>
      <c r="CB114" s="790"/>
      <c r="CC114" s="790"/>
      <c r="CD114" s="790"/>
      <c r="CE114" s="790"/>
      <c r="CF114" s="875">
        <v>18.3</v>
      </c>
      <c r="CG114" s="876"/>
      <c r="CH114" s="876"/>
      <c r="CI114" s="876"/>
      <c r="CJ114" s="876"/>
      <c r="CK114" s="927"/>
      <c r="CL114" s="821"/>
      <c r="CM114" s="817"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3425</v>
      </c>
      <c r="AB115" s="919"/>
      <c r="AC115" s="919"/>
      <c r="AD115" s="919"/>
      <c r="AE115" s="920"/>
      <c r="AF115" s="921">
        <v>2914</v>
      </c>
      <c r="AG115" s="919"/>
      <c r="AH115" s="919"/>
      <c r="AI115" s="919"/>
      <c r="AJ115" s="920"/>
      <c r="AK115" s="921">
        <v>2630</v>
      </c>
      <c r="AL115" s="919"/>
      <c r="AM115" s="919"/>
      <c r="AN115" s="919"/>
      <c r="AO115" s="920"/>
      <c r="AP115" s="922">
        <v>0</v>
      </c>
      <c r="AQ115" s="923"/>
      <c r="AR115" s="923"/>
      <c r="AS115" s="923"/>
      <c r="AT115" s="924"/>
      <c r="AU115" s="932"/>
      <c r="AV115" s="933"/>
      <c r="AW115" s="933"/>
      <c r="AX115" s="933"/>
      <c r="AY115" s="933"/>
      <c r="AZ115" s="817" t="s">
        <v>435</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400000</v>
      </c>
      <c r="DH115" s="780"/>
      <c r="DI115" s="780"/>
      <c r="DJ115" s="780"/>
      <c r="DK115" s="781"/>
      <c r="DL115" s="782">
        <v>300000</v>
      </c>
      <c r="DM115" s="780"/>
      <c r="DN115" s="780"/>
      <c r="DO115" s="780"/>
      <c r="DP115" s="781"/>
      <c r="DQ115" s="782">
        <v>200000</v>
      </c>
      <c r="DR115" s="780"/>
      <c r="DS115" s="780"/>
      <c r="DT115" s="780"/>
      <c r="DU115" s="781"/>
      <c r="DV115" s="824">
        <v>2.4</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252</v>
      </c>
      <c r="AB116" s="780"/>
      <c r="AC116" s="780"/>
      <c r="AD116" s="780"/>
      <c r="AE116" s="781"/>
      <c r="AF116" s="782">
        <v>376</v>
      </c>
      <c r="AG116" s="780"/>
      <c r="AH116" s="780"/>
      <c r="AI116" s="780"/>
      <c r="AJ116" s="781"/>
      <c r="AK116" s="782">
        <v>973</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1419032</v>
      </c>
      <c r="AB117" s="903"/>
      <c r="AC117" s="903"/>
      <c r="AD117" s="903"/>
      <c r="AE117" s="904"/>
      <c r="AF117" s="905">
        <v>1738694</v>
      </c>
      <c r="AG117" s="903"/>
      <c r="AH117" s="903"/>
      <c r="AI117" s="903"/>
      <c r="AJ117" s="904"/>
      <c r="AK117" s="905">
        <v>1801673</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24793321</v>
      </c>
      <c r="BR119" s="845"/>
      <c r="BS119" s="845"/>
      <c r="BT119" s="845"/>
      <c r="BU119" s="845"/>
      <c r="BV119" s="845">
        <v>24913766</v>
      </c>
      <c r="BW119" s="845"/>
      <c r="BX119" s="845"/>
      <c r="BY119" s="845"/>
      <c r="BZ119" s="845"/>
      <c r="CA119" s="845">
        <v>24204288</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15423</v>
      </c>
      <c r="DH119" s="764"/>
      <c r="DI119" s="764"/>
      <c r="DJ119" s="764"/>
      <c r="DK119" s="765"/>
      <c r="DL119" s="766">
        <v>12619</v>
      </c>
      <c r="DM119" s="764"/>
      <c r="DN119" s="764"/>
      <c r="DO119" s="764"/>
      <c r="DP119" s="765"/>
      <c r="DQ119" s="766">
        <v>9990</v>
      </c>
      <c r="DR119" s="764"/>
      <c r="DS119" s="764"/>
      <c r="DT119" s="764"/>
      <c r="DU119" s="765"/>
      <c r="DV119" s="848">
        <v>0.1</v>
      </c>
      <c r="DW119" s="849"/>
      <c r="DX119" s="849"/>
      <c r="DY119" s="849"/>
      <c r="DZ119" s="850"/>
    </row>
    <row r="120" spans="1:130" s="218" customFormat="1" ht="26.25" customHeight="1" x14ac:dyDescent="0.15">
      <c r="A120" s="820"/>
      <c r="B120" s="821"/>
      <c r="C120" s="817"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10"/>
      <c r="BB120" s="810"/>
      <c r="BC120" s="810"/>
      <c r="BD120" s="810"/>
      <c r="BE120" s="810"/>
      <c r="BF120" s="810"/>
      <c r="BG120" s="810"/>
      <c r="BH120" s="810"/>
      <c r="BI120" s="810"/>
      <c r="BJ120" s="810"/>
      <c r="BK120" s="810"/>
      <c r="BL120" s="810"/>
      <c r="BM120" s="810"/>
      <c r="BN120" s="810"/>
      <c r="BO120" s="810"/>
      <c r="BP120" s="811"/>
      <c r="BQ120" s="861">
        <v>4280548</v>
      </c>
      <c r="BR120" s="842"/>
      <c r="BS120" s="842"/>
      <c r="BT120" s="842"/>
      <c r="BU120" s="842"/>
      <c r="BV120" s="842">
        <v>3997224</v>
      </c>
      <c r="BW120" s="842"/>
      <c r="BX120" s="842"/>
      <c r="BY120" s="842"/>
      <c r="BZ120" s="842"/>
      <c r="CA120" s="842">
        <v>4160143</v>
      </c>
      <c r="CB120" s="842"/>
      <c r="CC120" s="842"/>
      <c r="CD120" s="842"/>
      <c r="CE120" s="842"/>
      <c r="CF120" s="866">
        <v>50.1</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2330630</v>
      </c>
      <c r="DH120" s="842"/>
      <c r="DI120" s="842"/>
      <c r="DJ120" s="842"/>
      <c r="DK120" s="842"/>
      <c r="DL120" s="842">
        <v>2161956</v>
      </c>
      <c r="DM120" s="842"/>
      <c r="DN120" s="842"/>
      <c r="DO120" s="842"/>
      <c r="DP120" s="842"/>
      <c r="DQ120" s="842">
        <v>1980448</v>
      </c>
      <c r="DR120" s="842"/>
      <c r="DS120" s="842"/>
      <c r="DT120" s="842"/>
      <c r="DU120" s="842"/>
      <c r="DV120" s="843">
        <v>23.8</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451</v>
      </c>
      <c r="BA121" s="752"/>
      <c r="BB121" s="752"/>
      <c r="BC121" s="752"/>
      <c r="BD121" s="752"/>
      <c r="BE121" s="752"/>
      <c r="BF121" s="752"/>
      <c r="BG121" s="752"/>
      <c r="BH121" s="752"/>
      <c r="BI121" s="752"/>
      <c r="BJ121" s="752"/>
      <c r="BK121" s="752"/>
      <c r="BL121" s="752"/>
      <c r="BM121" s="752"/>
      <c r="BN121" s="752"/>
      <c r="BO121" s="752"/>
      <c r="BP121" s="753"/>
      <c r="BQ121" s="789">
        <v>2063145</v>
      </c>
      <c r="BR121" s="790"/>
      <c r="BS121" s="790"/>
      <c r="BT121" s="790"/>
      <c r="BU121" s="790"/>
      <c r="BV121" s="790">
        <v>2077407</v>
      </c>
      <c r="BW121" s="790"/>
      <c r="BX121" s="790"/>
      <c r="BY121" s="790"/>
      <c r="BZ121" s="790"/>
      <c r="CA121" s="790">
        <v>1849540</v>
      </c>
      <c r="CB121" s="790"/>
      <c r="CC121" s="790"/>
      <c r="CD121" s="790"/>
      <c r="CE121" s="790"/>
      <c r="CF121" s="875">
        <v>22.3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789">
        <v>355933</v>
      </c>
      <c r="DH121" s="790"/>
      <c r="DI121" s="790"/>
      <c r="DJ121" s="790"/>
      <c r="DK121" s="790"/>
      <c r="DL121" s="790">
        <v>456298</v>
      </c>
      <c r="DM121" s="790"/>
      <c r="DN121" s="790"/>
      <c r="DO121" s="790"/>
      <c r="DP121" s="790"/>
      <c r="DQ121" s="790">
        <v>355186</v>
      </c>
      <c r="DR121" s="790"/>
      <c r="DS121" s="790"/>
      <c r="DT121" s="790"/>
      <c r="DU121" s="790"/>
      <c r="DV121" s="796">
        <v>4.3</v>
      </c>
      <c r="DW121" s="796"/>
      <c r="DX121" s="796"/>
      <c r="DY121" s="796"/>
      <c r="DZ121" s="797"/>
    </row>
    <row r="122" spans="1:130" s="218" customFormat="1" ht="26.25" customHeight="1" x14ac:dyDescent="0.15">
      <c r="A122" s="820"/>
      <c r="B122" s="821"/>
      <c r="C122" s="817"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13911602</v>
      </c>
      <c r="BR122" s="845"/>
      <c r="BS122" s="845"/>
      <c r="BT122" s="845"/>
      <c r="BU122" s="845"/>
      <c r="BV122" s="845">
        <v>13526584</v>
      </c>
      <c r="BW122" s="845"/>
      <c r="BX122" s="845"/>
      <c r="BY122" s="845"/>
      <c r="BZ122" s="845"/>
      <c r="CA122" s="845">
        <v>12634526</v>
      </c>
      <c r="CB122" s="845"/>
      <c r="CC122" s="845"/>
      <c r="CD122" s="845"/>
      <c r="CE122" s="845"/>
      <c r="CF122" s="846">
        <v>152.1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20255295</v>
      </c>
      <c r="BR123" s="833"/>
      <c r="BS123" s="833"/>
      <c r="BT123" s="833"/>
      <c r="BU123" s="833"/>
      <c r="BV123" s="833">
        <v>19601215</v>
      </c>
      <c r="BW123" s="833"/>
      <c r="BX123" s="833"/>
      <c r="BY123" s="833"/>
      <c r="BZ123" s="833"/>
      <c r="CA123" s="833">
        <v>18644209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58.4</v>
      </c>
      <c r="BR124" s="831"/>
      <c r="BS124" s="831"/>
      <c r="BT124" s="831"/>
      <c r="BU124" s="831"/>
      <c r="BV124" s="831">
        <v>66.599999999999994</v>
      </c>
      <c r="BW124" s="831"/>
      <c r="BX124" s="831"/>
      <c r="BY124" s="831"/>
      <c r="BZ124" s="831"/>
      <c r="CA124" s="831">
        <v>66.900000000000006</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3425</v>
      </c>
      <c r="AB126" s="780"/>
      <c r="AC126" s="780"/>
      <c r="AD126" s="780"/>
      <c r="AE126" s="781"/>
      <c r="AF126" s="782">
        <v>2914</v>
      </c>
      <c r="AG126" s="780"/>
      <c r="AH126" s="780"/>
      <c r="AI126" s="780"/>
      <c r="AJ126" s="781"/>
      <c r="AK126" s="782">
        <v>2630</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458</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4"/>
      <c r="AZ127" s="814"/>
      <c r="BA127" s="814"/>
      <c r="BB127" s="814"/>
      <c r="BC127" s="814"/>
      <c r="BD127" s="814"/>
      <c r="BE127" s="815"/>
      <c r="BF127" s="813" t="s">
        <v>461</v>
      </c>
      <c r="BG127" s="814"/>
      <c r="BH127" s="814"/>
      <c r="BI127" s="814"/>
      <c r="BJ127" s="814"/>
      <c r="BK127" s="814"/>
      <c r="BL127" s="815"/>
      <c r="BM127" s="813" t="s">
        <v>462</v>
      </c>
      <c r="BN127" s="814"/>
      <c r="BO127" s="814"/>
      <c r="BP127" s="814"/>
      <c r="BQ127" s="814"/>
      <c r="BR127" s="814"/>
      <c r="BS127" s="815"/>
      <c r="BT127" s="813" t="s">
        <v>463</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464</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466</v>
      </c>
      <c r="X128" s="800"/>
      <c r="Y128" s="800"/>
      <c r="Z128" s="801"/>
      <c r="AA128" s="802">
        <v>25729</v>
      </c>
      <c r="AB128" s="803"/>
      <c r="AC128" s="803"/>
      <c r="AD128" s="803"/>
      <c r="AE128" s="804"/>
      <c r="AF128" s="805">
        <v>166252</v>
      </c>
      <c r="AG128" s="803"/>
      <c r="AH128" s="803"/>
      <c r="AI128" s="803"/>
      <c r="AJ128" s="804"/>
      <c r="AK128" s="805">
        <v>169291</v>
      </c>
      <c r="AL128" s="803"/>
      <c r="AM128" s="803"/>
      <c r="AN128" s="803"/>
      <c r="AO128" s="804"/>
      <c r="AP128" s="806"/>
      <c r="AQ128" s="807"/>
      <c r="AR128" s="807"/>
      <c r="AS128" s="807"/>
      <c r="AT128" s="808"/>
      <c r="AU128" s="220"/>
      <c r="AV128" s="220"/>
      <c r="AW128" s="220"/>
      <c r="AX128" s="809" t="s">
        <v>467</v>
      </c>
      <c r="AY128" s="810"/>
      <c r="AZ128" s="810"/>
      <c r="BA128" s="810"/>
      <c r="BB128" s="810"/>
      <c r="BC128" s="810"/>
      <c r="BD128" s="810"/>
      <c r="BE128" s="811"/>
      <c r="BF128" s="786" t="s">
        <v>122</v>
      </c>
      <c r="BG128" s="787"/>
      <c r="BH128" s="787"/>
      <c r="BI128" s="787"/>
      <c r="BJ128" s="787"/>
      <c r="BK128" s="787"/>
      <c r="BL128" s="812"/>
      <c r="BM128" s="786">
        <v>13.42</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468</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8748050</v>
      </c>
      <c r="AB129" s="780"/>
      <c r="AC129" s="780"/>
      <c r="AD129" s="780"/>
      <c r="AE129" s="781"/>
      <c r="AF129" s="782">
        <v>9035276</v>
      </c>
      <c r="AG129" s="780"/>
      <c r="AH129" s="780"/>
      <c r="AI129" s="780"/>
      <c r="AJ129" s="781"/>
      <c r="AK129" s="782">
        <v>9526294</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18.420000000000002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990638</v>
      </c>
      <c r="AB130" s="780"/>
      <c r="AC130" s="780"/>
      <c r="AD130" s="780"/>
      <c r="AE130" s="781"/>
      <c r="AF130" s="782">
        <v>1067362</v>
      </c>
      <c r="AG130" s="780"/>
      <c r="AH130" s="780"/>
      <c r="AI130" s="780"/>
      <c r="AJ130" s="781"/>
      <c r="AK130" s="782">
        <v>1221477</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5.4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7757412</v>
      </c>
      <c r="AB131" s="764"/>
      <c r="AC131" s="764"/>
      <c r="AD131" s="764"/>
      <c r="AE131" s="765"/>
      <c r="AF131" s="766">
        <v>7967914</v>
      </c>
      <c r="AG131" s="764"/>
      <c r="AH131" s="764"/>
      <c r="AI131" s="764"/>
      <c r="AJ131" s="765"/>
      <c r="AK131" s="766">
        <v>8304817</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66.900000000000006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5.1907130879999999</v>
      </c>
      <c r="AB132" s="745"/>
      <c r="AC132" s="745"/>
      <c r="AD132" s="745"/>
      <c r="AE132" s="746"/>
      <c r="AF132" s="747">
        <v>6.3389238389999996</v>
      </c>
      <c r="AG132" s="745"/>
      <c r="AH132" s="745"/>
      <c r="AI132" s="745"/>
      <c r="AJ132" s="746"/>
      <c r="AK132" s="747">
        <v>4.9477911429999999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5.2</v>
      </c>
      <c r="AB133" s="724"/>
      <c r="AC133" s="724"/>
      <c r="AD133" s="724"/>
      <c r="AE133" s="725"/>
      <c r="AF133" s="723">
        <v>5.5</v>
      </c>
      <c r="AG133" s="724"/>
      <c r="AH133" s="724"/>
      <c r="AI133" s="724"/>
      <c r="AJ133" s="725"/>
      <c r="AK133" s="723">
        <v>5.4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oR/VHzaG7DWq1711pU26l0+CDzU8t2vQMnE46mUDrwKeeF7jULVaotR6pnw9fiLkpcZHwFNxI7NtOTWxq844A==" saltValue="AJ0dQF6tRoYjoYrIpq6o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BH19" zoomScaleNormal="85" zoomScaleSheetLayoutView="100" workbookViewId="0">
      <selection activeCell="W6" sqref="W6:AB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EqoClZVSMbSJlTgpRkX+8R6UkYSkenBr/YLj3FiyHDFdiDB2tsAAgNwbWZ+qPlguTyksyC1O8UVBgO01LPKLQ==" saltValue="kMzwDNnNR3v5h7oGLC1Cug==" spinCount="100000" sheet="1" objects="1" scenarios="1"/>
  <dataConsolidate/>
  <phoneticPr fontId="2"/>
  <pageMargins left="0.59055118110236227" right="0" top="0.59055118110236227" bottom="0.59055118110236227" header="0.39370078740157483" footer="0.39370078740157483"/>
  <pageSetup paperSize="8" scale="62" orientation="landscape" horizont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CB1" zoomScaleNormal="100" zoomScaleSheetLayoutView="55" workbookViewId="0">
      <selection activeCell="W6" sqref="W6:AB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t/eajAxBLx6YEvkcG82RdrtBbdQUHP+LIFl3MpZwKfxj+IP2AZLdEbJoTcO/3acOKut96LGRGwGu72p+TV9kg==" saltValue="llzGi76tzW66Jzm65dyciw==" spinCount="100000" sheet="1" objects="1" scenarios="1"/>
  <dataConsolidate/>
  <phoneticPr fontId="2"/>
  <pageMargins left="0.59055118110236227" right="0" top="0.59055118110236227" bottom="0.59055118110236227" header="0.39370078740157483" footer="0.39370078740157483"/>
  <pageSetup paperSize="8" scale="68" orientation="landscape" horizontalDpi="12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zoomScale="70" zoomScaleSheetLayoutView="70" workbookViewId="0">
      <selection activeCell="W6" sqref="W6:AB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2897658</v>
      </c>
      <c r="AP9" s="269">
        <v>97525</v>
      </c>
      <c r="AQ9" s="270">
        <v>98214</v>
      </c>
      <c r="AR9" s="271">
        <v>-0.7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365919</v>
      </c>
      <c r="AP10" s="272">
        <v>12316</v>
      </c>
      <c r="AQ10" s="273">
        <v>8330</v>
      </c>
      <c r="AR10" s="274">
        <v>47.9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14121</v>
      </c>
      <c r="AP11" s="272">
        <v>475</v>
      </c>
      <c r="AQ11" s="273">
        <v>2236</v>
      </c>
      <c r="AR11" s="274">
        <v>-78.8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12</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69667</v>
      </c>
      <c r="AP13" s="272">
        <v>2345</v>
      </c>
      <c r="AQ13" s="273">
        <v>3111</v>
      </c>
      <c r="AR13" s="274">
        <v>-24.6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15003</v>
      </c>
      <c r="AP14" s="272">
        <v>505</v>
      </c>
      <c r="AQ14" s="273">
        <v>1882</v>
      </c>
      <c r="AR14" s="274">
        <v>-73.2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-142263</v>
      </c>
      <c r="AP15" s="272">
        <v>-4788</v>
      </c>
      <c r="AQ15" s="273">
        <v>-6411</v>
      </c>
      <c r="AR15" s="274">
        <v>-25.3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3220105</v>
      </c>
      <c r="AP16" s="272">
        <v>108377</v>
      </c>
      <c r="AQ16" s="273">
        <v>107373</v>
      </c>
      <c r="AR16" s="274">
        <v>0.9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8.2799999999999994</v>
      </c>
      <c r="AP21" s="286">
        <v>9.17</v>
      </c>
      <c r="AQ21" s="287">
        <v>-0.89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99.9</v>
      </c>
      <c r="AP22" s="291">
        <v>97.5</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1562168</v>
      </c>
      <c r="AP32" s="300">
        <v>52577</v>
      </c>
      <c r="AQ32" s="301">
        <v>55954</v>
      </c>
      <c r="AR32" s="302">
        <v>-6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272212</v>
      </c>
      <c r="AP35" s="300">
        <v>9162</v>
      </c>
      <c r="AQ35" s="301">
        <v>17691</v>
      </c>
      <c r="AR35" s="302">
        <v>-48.2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-36310</v>
      </c>
      <c r="AP36" s="300">
        <v>-1222</v>
      </c>
      <c r="AQ36" s="301">
        <v>2603</v>
      </c>
      <c r="AR36" s="302">
        <v>-146.9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2630</v>
      </c>
      <c r="AP37" s="300">
        <v>89</v>
      </c>
      <c r="AQ37" s="301">
        <v>579</v>
      </c>
      <c r="AR37" s="302">
        <v>-84.6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v>973</v>
      </c>
      <c r="AP38" s="303">
        <v>33</v>
      </c>
      <c r="AQ38" s="304">
        <v>4</v>
      </c>
      <c r="AR38" s="292">
        <v>725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-169291</v>
      </c>
      <c r="AP39" s="300">
        <v>-5698</v>
      </c>
      <c r="AQ39" s="301">
        <v>-4663</v>
      </c>
      <c r="AR39" s="302">
        <v>22.2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-1221477</v>
      </c>
      <c r="AP40" s="300">
        <v>-41111</v>
      </c>
      <c r="AQ40" s="301">
        <v>-48945</v>
      </c>
      <c r="AR40" s="302">
        <v>-16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410905</v>
      </c>
      <c r="AP41" s="300">
        <v>13830</v>
      </c>
      <c r="AQ41" s="301">
        <v>23225</v>
      </c>
      <c r="AR41" s="302">
        <v>-40.5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3034184</v>
      </c>
      <c r="AN51" s="322">
        <v>100646</v>
      </c>
      <c r="AO51" s="323">
        <v>48</v>
      </c>
      <c r="AP51" s="324">
        <v>76347</v>
      </c>
      <c r="AQ51" s="325">
        <v>2.4</v>
      </c>
      <c r="AR51" s="326">
        <v>45.6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2052246</v>
      </c>
      <c r="AN52" s="330">
        <v>68075</v>
      </c>
      <c r="AO52" s="331">
        <v>82</v>
      </c>
      <c r="AP52" s="332">
        <v>41762</v>
      </c>
      <c r="AQ52" s="333">
        <v>0.5</v>
      </c>
      <c r="AR52" s="334">
        <v>81.5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3841456</v>
      </c>
      <c r="AN53" s="322">
        <v>127878</v>
      </c>
      <c r="AO53" s="323">
        <v>27.1</v>
      </c>
      <c r="AP53" s="324">
        <v>69604</v>
      </c>
      <c r="AQ53" s="325">
        <v>-8.8000000000000007</v>
      </c>
      <c r="AR53" s="326">
        <v>35.9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1411771</v>
      </c>
      <c r="AN54" s="330">
        <v>46996</v>
      </c>
      <c r="AO54" s="331">
        <v>-31</v>
      </c>
      <c r="AP54" s="332">
        <v>36247</v>
      </c>
      <c r="AQ54" s="333">
        <v>-13.2</v>
      </c>
      <c r="AR54" s="334">
        <v>-17.8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3342564</v>
      </c>
      <c r="AN55" s="322">
        <v>111575</v>
      </c>
      <c r="AO55" s="323">
        <v>-12.7</v>
      </c>
      <c r="AP55" s="324">
        <v>68410</v>
      </c>
      <c r="AQ55" s="325">
        <v>-1.7</v>
      </c>
      <c r="AR55" s="326">
        <v>-11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1582298</v>
      </c>
      <c r="AN56" s="330">
        <v>52817</v>
      </c>
      <c r="AO56" s="331">
        <v>12.4</v>
      </c>
      <c r="AP56" s="332">
        <v>35086</v>
      </c>
      <c r="AQ56" s="333">
        <v>-3.2</v>
      </c>
      <c r="AR56" s="334">
        <v>15.6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3089387</v>
      </c>
      <c r="AN57" s="322">
        <v>103490</v>
      </c>
      <c r="AO57" s="323">
        <v>-7.2</v>
      </c>
      <c r="AP57" s="324">
        <v>73019</v>
      </c>
      <c r="AQ57" s="325">
        <v>6.7</v>
      </c>
      <c r="AR57" s="326">
        <v>-13.9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2305577</v>
      </c>
      <c r="AN58" s="330">
        <v>77234</v>
      </c>
      <c r="AO58" s="331">
        <v>46.2</v>
      </c>
      <c r="AP58" s="332">
        <v>39427</v>
      </c>
      <c r="AQ58" s="333">
        <v>12.4</v>
      </c>
      <c r="AR58" s="334">
        <v>33.799999999999997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2451087</v>
      </c>
      <c r="AN59" s="322">
        <v>82495</v>
      </c>
      <c r="AO59" s="323">
        <v>-20.3</v>
      </c>
      <c r="AP59" s="324">
        <v>76590</v>
      </c>
      <c r="AQ59" s="325">
        <v>4.9000000000000004</v>
      </c>
      <c r="AR59" s="326">
        <v>-25.2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1316957</v>
      </c>
      <c r="AN60" s="330">
        <v>44324</v>
      </c>
      <c r="AO60" s="331">
        <v>-42.6</v>
      </c>
      <c r="AP60" s="332">
        <v>42387</v>
      </c>
      <c r="AQ60" s="333">
        <v>7.5</v>
      </c>
      <c r="AR60" s="334">
        <v>-50.1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3151736</v>
      </c>
      <c r="AN61" s="337">
        <v>105217</v>
      </c>
      <c r="AO61" s="338">
        <v>7</v>
      </c>
      <c r="AP61" s="339">
        <v>72794</v>
      </c>
      <c r="AQ61" s="340">
        <v>0.7</v>
      </c>
      <c r="AR61" s="326">
        <v>6.3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1733770</v>
      </c>
      <c r="AN62" s="330">
        <v>57889</v>
      </c>
      <c r="AO62" s="331">
        <v>13.4</v>
      </c>
      <c r="AP62" s="332">
        <v>38982</v>
      </c>
      <c r="AQ62" s="333">
        <v>0.8</v>
      </c>
      <c r="AR62" s="334">
        <v>12.6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MP9DisCEZK9lZXxcFxqT89ouUEy3sYxjuddjRxvipP8XKWjTSetedtYvJ0aiR2KxjzJzz8C4ageTGX27cWcLQ==" saltValue="0d8z/OIpYL4sGsyhKtYO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ageMargins left="0.59055118110236227" right="0" top="0.59055118110236227" bottom="0.59055118110236227" header="0.39370078740157483" footer="0.39370078740157483"/>
  <pageSetup paperSize="8" scale="86" orientation="landscape" horizont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43" zoomScaleNormal="100" zoomScaleSheetLayoutView="55" workbookViewId="0">
      <selection activeCell="W6" sqref="W6:AB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Jr/xuw+GAx2b2h9C8WMU/cYYFEoH6x8aqV+k9ceeRLlSD6OXuI9euSNE59R+ucYmDqMnKVO5Sg3f3/XsDwAGQw==" saltValue="FMIzPxNJl/ITUJ2/cGD5yA==" spinCount="100000" sheet="1" objects="1" scenarios="1"/>
  <dataConsolidate/>
  <phoneticPr fontId="2"/>
  <pageMargins left="0.59055118110236227" right="0" top="0.59055118110236227" bottom="0.59055118110236227" header="0.39370078740157483" footer="0.39370078740157483"/>
  <pageSetup paperSize="8" scale="52" orientation="landscape" horizontalDpi="12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67" zoomScaleNormal="100" zoomScaleSheetLayoutView="55" workbookViewId="0">
      <selection activeCell="W6" sqref="W6:AB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U91redAfmU2IFs0UdAmVi5rSgamNNfGBTZzb1eUMOxwrFpHJPbjLvnUBhBzHtdzhnoA0cBrJxSAGGz0gUXEIYA==" saltValue="2czr4KJ2D1JsIKic+bNplQ==" spinCount="100000" sheet="1" objects="1" scenarios="1"/>
  <dataConsolidate/>
  <phoneticPr fontId="2"/>
  <pageMargins left="0.59055118110236227" right="0" top="0.59055118110236227" bottom="0.59055118110236227" header="0.39370078740157483" footer="0.39370078740157483"/>
  <pageSetup paperSize="8" scale="52" orientation="landscape" horizontalDpi="12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19" zoomScale="85" zoomScaleNormal="85" zoomScaleSheetLayoutView="100" workbookViewId="0">
      <selection activeCell="W6" sqref="W6:AB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16.260000000000002</v>
      </c>
      <c r="G47" s="12">
        <v>17.850000000000001</v>
      </c>
      <c r="H47" s="12">
        <v>21.63</v>
      </c>
      <c r="I47" s="12">
        <v>14.82</v>
      </c>
      <c r="J47" s="13">
        <v>14.8</v>
      </c>
    </row>
    <row r="48" spans="2:10" ht="57.75" customHeight="1" x14ac:dyDescent="0.15">
      <c r="B48" s="14"/>
      <c r="C48" s="1141" t="s">
        <v>4</v>
      </c>
      <c r="D48" s="1141"/>
      <c r="E48" s="1142"/>
      <c r="F48" s="15">
        <v>11.35</v>
      </c>
      <c r="G48" s="16">
        <v>13.96</v>
      </c>
      <c r="H48" s="16">
        <v>14.52</v>
      </c>
      <c r="I48" s="16">
        <v>10.039999999999999</v>
      </c>
      <c r="J48" s="17">
        <v>9.5500000000000007</v>
      </c>
    </row>
    <row r="49" spans="2:10" ht="57.75" customHeight="1" thickBot="1" x14ac:dyDescent="0.2">
      <c r="B49" s="18"/>
      <c r="C49" s="1143" t="s">
        <v>5</v>
      </c>
      <c r="D49" s="1143"/>
      <c r="E49" s="1144"/>
      <c r="F49" s="19" t="s">
        <v>534</v>
      </c>
      <c r="G49" s="20">
        <v>2.41</v>
      </c>
      <c r="H49" s="20" t="s">
        <v>535</v>
      </c>
      <c r="I49" s="20" t="s">
        <v>536</v>
      </c>
      <c r="J49" s="21" t="s">
        <v>537</v>
      </c>
    </row>
    <row r="50" spans="2:10" x14ac:dyDescent="0.15"/>
  </sheetData>
  <sheetProtection algorithmName="SHA-512" hashValue="LvZ7hNR3LMyNE+tXBGeVfnbzVOZ0EYGCGUKje1yYtKDKZ+b8Te3GNpx6PLvOYjyXQPj+4ZSURo0VeBdBgPNB2A==" saltValue="YkuCfBGyK9dHjFulisZtnQ=="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8" scale="84" orientation="landscape" horizontalDpi="12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465kawaguchi-k</cp:lastModifiedBy>
  <cp:lastPrinted>2026-03-10T08:41:00Z</cp:lastPrinted>
  <dcterms:created xsi:type="dcterms:W3CDTF">2026-02-23T04:54:28Z</dcterms:created>
  <dcterms:modified xsi:type="dcterms:W3CDTF">2026-03-11T04:20:38Z</dcterms:modified>
  <cp:category/>
</cp:coreProperties>
</file>