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bsrvinffl010\090_財務部\財政課\非公開\【県照会】財政状況資料集\R6\【1回目】財政状況資料集の作成について（３班作成）\03 回答\"/>
    </mc:Choice>
  </mc:AlternateContent>
  <bookViews>
    <workbookView xWindow="0" yWindow="0" windowWidth="23040" windowHeight="82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<sst xmlns="http://schemas.openxmlformats.org/spreadsheetml/2006/main" count="1109" uniqueCount="585">
  <si>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</si>
  <si>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</si>
  <si>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</si>
  <si>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</si>
  <si>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</si>
  <si>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</si>
  <si>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</si>
  <si>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</si>
  <si>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</si>
  <si>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</si>
  <si>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</si>
  <si>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</si>
  <si>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</si>
  <si>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</si>
  <si>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</si>
  <si>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</si>
  <si>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</si>
  <si>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</si>
  <si>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</si>
  <si>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</si>
  <si>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</si>
  <si>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</si>
  <si>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</si>
  <si>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</si>
  <si>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</si>
  <si>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</si>
  <si>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</si>
  <si>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</si>
  <si>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</si>
  <si>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</si>
  <si>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</si>
  <si>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</si>
  <si>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</si>
  <si>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</si>
  <si>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</si>
  <si>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</si>
  <si>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</si>
  <si>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</si>
  <si>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</si>
  <si>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</si>
  <si>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</si>
  <si>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</si>
  <si>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</si>
  <si>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</si>
  <si>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</si>
  <si>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</si>
  <si>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</si>
  <si>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</si>
  <si>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</si>
  <si>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</si>
  <si>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</si>
  <si>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</si>
  <si>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</si>
  <si>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</si>
  <si>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</si>
  <si>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</si>
  <si>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</si>
  <si>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</si>
  <si>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</si>
  <si>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</si>
  <si>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</si>
  <si>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</si>
  <si>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</si>
  <si>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</si>
  <si>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</si>
  <si>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</si>
  <si>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</si>
  <si>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</si>
  <si>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</si>
  <si>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</si>
  <si>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</si>
  <si>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</si>
  <si>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</si>
  <si>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</si>
  <si>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</si>
  <si>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</si>
  <si>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</si>
  <si>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</si>
  <si>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</si>
  <si>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</si>
  <si>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</si>
  <si>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</si>
  <si>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</si>
  <si>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</si>
  <si>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</si>
  <si>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</si>
  <si>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</si>
  <si>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</si>
  <si>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</si>
  <si>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</si>
  <si>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</si>
  <si>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</si>
  <si>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</si>
  <si>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</si>
  <si>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</si>
  <si>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</si>
  <si>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</si>
  <si>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</si>
  <si>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</si>
  <si>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</si>
  <si>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</si>
  <si>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</si>
  <si>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</si>
  <si>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</si>
  <si>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</si>
  <si>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</si>
  <si>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</si>
  <si>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</si>
  <si>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</si>
  <si>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</si>
  <si>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</si>
  <si>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</si>
  <si>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</si>
  <si>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</si>
  <si>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</si>
  <si>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</si>
  <si>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</si>
  <si>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</si>
  <si>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</si>
  <si>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</si>
  <si>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</si>
  <si>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</si>
  <si>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</si>
  <si>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</si>
  <si>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</si>
  <si>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</si>
  <si>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</si>
  <si>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</si>
  <si>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</si>
  <si>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</si>
  <si>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</si>
  <si>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</si>
  <si>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</si>
  <si>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</si>
  <si>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</si>
  <si>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</si>
  <si>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</si>
  <si>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</si>
  <si>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</si>
  <si>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</si>
  <si>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</si>
  <si>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</si>
  <si>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</si>
  <si>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</si>
  <si>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</si>
  <si>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</si>
  <si>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</si>
  <si>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</si>
  <si>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</si>
  <si>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</si>
  <si>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</si>
  <si>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</si>
  <si>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</si>
  <si>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</si>
  <si>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</si>
  <si>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</si>
  <si>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</si>
  <si>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</si>
  <si>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</si>
  <si>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</si>
  <si>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</si>
  <si>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</si>
  <si>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</si>
  <si>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</si>
  <si>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</si>
  <si>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</si>
  <si>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</si>
  <si>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</si>
  <si>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</si>
  <si>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</si>
  <si>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</si>
  <si>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</si>
  <si>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</si>
  <si>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</si>
  <si>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</si>
  <si>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</si>
  <si>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</si>
  <si>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</si>
  <si>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</si>
  <si>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</si>
  <si>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</si>
  <si>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</si>
  <si>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</si>
  <si>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</si>
  <si>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</si>
  <si>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</si>
  <si>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</si>
  <si>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</si>
  <si>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</si>
  <si>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</si>
  <si>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</si>
  <si>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</si>
  <si>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</si>
  <si>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</si>
  <si>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</si>
  <si>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</si>
  <si>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</si>
  <si>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</si>
  <si>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</si>
  <si>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</si>
  <si>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</si>
  <si>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</si>
  <si>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</si>
  <si>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</si>
  <si>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</si>
  <si>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</si>
  <si>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</si>
  <si>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</si>
  <si>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</si>
  <si>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</si>
  <si>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</si>
  <si>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</si>
  <si>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</si>
  <si>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</si>
  <si>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</si>
  <si>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</si>
  <si>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</si>
  <si>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</si>
  <si>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</si>
  <si>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</si>
  <si>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</si>
  <si>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</si>
  <si>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</si>
  <si>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</si>
  <si>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</si>
  <si>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</si>
  <si>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</si>
  <si>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</si>
  <si>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</si>
  <si>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</si>
  <si>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</si>
  <si>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</si>
  <si>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</si>
  <si>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</si>
  <si>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</si>
  <si>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</si>
  <si>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</si>
  <si>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</si>
  <si>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</si>
  <si>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</si>
  <si>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</si>
  <si>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</si>
  <si>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</si>
  <si>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</si>
  <si>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</si>
  <si>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</si>
  <si>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</si>
  <si>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</si>
  <si>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</si>
  <si>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</si>
  <si>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</si>
  <si>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</si>
  <si>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</si>
  <si>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</si>
  <si>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</si>
  <si>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</si>
  <si>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</si>
  <si>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</si>
  <si>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</si>
  <si>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</si>
  <si>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</si>
  <si>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</si>
  <si>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</si>
  <si>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</si>
  <si>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</si>
  <si>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</si>
  <si>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</si>
  <si>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</si>
  <si>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</si>
  <si>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</si>
  <si>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</si>
  <si>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</si>
  <si>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</si>
  <si>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</si>
  <si>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</si>
  <si>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</si>
  <si>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</si>
  <si>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</si>
  <si>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</si>
  <si>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</si>
  <si>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</si>
  <si>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</si>
  <si>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</si>
  <si>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</si>
  <si>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</si>
  <si>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</si>
  <si>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</si>
  <si>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</si>
  <si>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</si>
  <si>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</si>
  <si>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</si>
  <si>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</si>
  <si>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</si>
  <si>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</si>
  <si>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</si>
  <si>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</si>
  <si>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</si>
  <si>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</si>
  <si>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</si>
  <si>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</si>
  <si>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</si>
  <si>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</si>
  <si>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</si>
  <si>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</si>
  <si>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</si>
  <si>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</si>
  <si>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</si>
  <si>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</si>
  <si>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</si>
  <si>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</si>
  <si>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</si>
  <si>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</si>
  <si>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</si>
  <si>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</si>
  <si>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</si>
  <si>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</si>
  <si>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</si>
  <si>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</si>
  <si>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</si>
  <si>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</si>
  <si>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</si>
  <si>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</si>
  <si>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</si>
  <si>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</si>
  <si>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</si>
  <si>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</si>
  <si>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</si>
  <si>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</si>
  <si>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</si>
  <si>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</si>
  <si>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</si>
  <si>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</si>
  <si>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</si>
  <si>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</si>
  <si>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</si>
  <si>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</si>
  <si>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</si>
  <si>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</si>
  <si>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</si>
  <si>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</si>
  <si>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</si>
  <si>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</si>
  <si>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</si>
  <si>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</si>
  <si>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</si>
  <si>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</si>
  <si>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</si>
  <si>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</si>
  <si>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</si>
  <si>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</si>
  <si>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</si>
  <si>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</si>
  <si>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</si>
  <si>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</si>
  <si>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</si>
  <si>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</si>
  <si>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</si>
  <si>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</si>
  <si>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</si>
  <si>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</si>
  <si>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</si>
  <si>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</si>
  <si>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</si>
  <si>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</si>
  <si>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</si>
  <si>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</si>
  <si>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</si>
  <si>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</si>
  <si>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</si>
  <si>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</si>
  <si>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</si>
  <si>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</si>
  <si>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</si>
  <si>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</si>
  <si>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</si>
  <si>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</si>
  <si>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</si>
  <si>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郡山駅西口市街地再開発事業特別会計</t>
    <phoneticPr fontId="5"/>
  </si>
  <si>
    <t>荒井北井土地区画整理事業特別会計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</si>
  <si>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</si>
  <si>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</si>
  <si>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</si>
  <si>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</si>
  <si>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</si>
  <si>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</si>
  <si>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</si>
  <si>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</si>
  <si>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</si>
  <si>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</si>
  <si>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</si>
  <si>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</si>
  <si>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</si>
  <si>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</si>
  <si>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</si>
  <si>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</si>
  <si>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</si>
  <si>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</si>
  <si>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</si>
  <si>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</si>
  <si>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</si>
  <si>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</si>
  <si>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</si>
  <si>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簡易水道事業会計</t>
    <phoneticPr fontId="5"/>
  </si>
  <si>
    <t>下水道事業会計</t>
    <phoneticPr fontId="5"/>
  </si>
  <si>
    <t>農業集落排水事業会計</t>
    <phoneticPr fontId="5"/>
  </si>
  <si>
    <t>熱海温泉事業特別会計</t>
    <phoneticPr fontId="5"/>
  </si>
  <si>
    <t>法非適用企業</t>
    <phoneticPr fontId="5"/>
  </si>
  <si>
    <t>総合地方卸売市場特別会計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</si>
  <si>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</si>
  <si>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</si>
  <si>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</si>
  <si>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</si>
  <si>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</si>
  <si>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</si>
  <si>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</si>
  <si>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</si>
  <si>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</si>
  <si>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</si>
  <si>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</si>
  <si>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</si>
  <si>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</si>
  <si>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</si>
  <si>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</si>
  <si>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</si>
  <si>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</si>
  <si>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</si>
  <si>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</si>
  <si>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</si>
  <si>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</si>
  <si>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</si>
  <si>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</si>
  <si>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</si>
  <si>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</si>
  <si>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</si>
  <si>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</si>
  <si>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</si>
  <si>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</si>
  <si>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</si>
  <si>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</si>
  <si>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</si>
  <si>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</si>
  <si>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</si>
  <si>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</si>
  <si>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</si>
  <si>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</si>
  <si>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</si>
  <si>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</si>
  <si>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</si>
  <si>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</si>
  <si>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</si>
  <si>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</si>
  <si>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</si>
  <si>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</si>
  <si>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</si>
  <si>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</si>
  <si>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</si>
  <si>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</si>
  <si>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</si>
  <si>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</si>
  <si>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</si>
  <si>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</si>
  <si>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</si>
  <si>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</si>
  <si>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</si>
  <si>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</si>
  <si>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</si>
  <si>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</si>
  <si>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</si>
  <si>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</si>
  <si>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</si>
  <si>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</si>
  <si>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</si>
  <si>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</si>
  <si>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</si>
  <si>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</si>
  <si>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</si>
  <si>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</si>
  <si>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</si>
  <si>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</si>
  <si>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</si>
  <si>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</si>
  <si>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</si>
  <si>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</si>
  <si>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</si>
  <si>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</si>
  <si>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</si>
  <si>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</si>
  <si>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</si>
  <si>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</si>
  <si>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</si>
  <si>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</si>
  <si>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</si>
  <si>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</si>
  <si>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</si>
  <si>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</si>
  <si>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</si>
  <si>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</si>
  <si>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</si>
  <si>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</si>
  <si>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</si>
  <si>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</si>
  <si>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</si>
  <si>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</si>
  <si>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</si>
  <si>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</si>
  <si>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</si>
  <si>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</si>
  <si>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</si>
  <si>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</si>
  <si>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</si>
  <si>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</si>
  <si>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</si>
  <si>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</si>
  <si>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</si>
  <si>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</si>
  <si>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</si>
  <si>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</si>
  <si>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</si>
  <si>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</si>
  <si>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</si>
  <si>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</si>
  <si>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</si>
  <si>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</si>
  <si>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</si>
  <si>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</si>
  <si>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</si>
  <si>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</si>
  <si>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</si>
  <si>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</si>
  <si>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</si>
  <si>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</si>
  <si>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</si>
  <si>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</si>
  <si>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</si>
  <si>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</si>
  <si>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</si>
  <si>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</si>
  <si>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</si>
  <si>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</si>
  <si>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</si>
  <si>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</si>
  <si>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</si>
  <si>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</si>
  <si>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</si>
  <si>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4.81</t>
  </si>
  <si>
    <t>水道事業会計</t>
  </si>
  <si>
    <t>一般会計</t>
  </si>
  <si>
    <t>介護保険特別会計</t>
  </si>
  <si>
    <t>国民健康保険特別会計</t>
  </si>
  <si>
    <t>下水道事業会計</t>
  </si>
  <si>
    <t>熱海温泉事業特別会計</t>
  </si>
  <si>
    <t>母子父子寡婦福祉資金貸付金特別会計</t>
  </si>
  <si>
    <t>後期高齢者医療特別会計</t>
  </si>
  <si>
    <t>その他会計（赤字）</t>
  </si>
  <si>
    <t>▲ 0.18</t>
  </si>
  <si>
    <t>その他会計（黒字）</t>
  </si>
  <si>
    <t>R02</t>
    <phoneticPr fontId="5"/>
  </si>
  <si>
    <t>R03</t>
    <phoneticPr fontId="5"/>
  </si>
  <si>
    <t>R04</t>
    <phoneticPr fontId="5"/>
  </si>
  <si>
    <t>R05</t>
    <phoneticPr fontId="5"/>
  </si>
  <si>
    <t>R06</t>
    <phoneticPr fontId="5"/>
  </si>
  <si>
    <t>-</t>
    <phoneticPr fontId="2"/>
  </si>
  <si>
    <t>-</t>
    <phoneticPr fontId="2"/>
  </si>
  <si>
    <t>-</t>
    <phoneticPr fontId="2"/>
  </si>
  <si>
    <t>郡山地方広域消防組合　一般会計</t>
    <rPh sb="0" eb="2">
      <t>コオリヤマ</t>
    </rPh>
    <rPh sb="2" eb="4">
      <t>チホウ</t>
    </rPh>
    <rPh sb="4" eb="6">
      <t>コウイキ</t>
    </rPh>
    <rPh sb="6" eb="8">
      <t>ショウボウ</t>
    </rPh>
    <rPh sb="8" eb="10">
      <t>クミアイ</t>
    </rPh>
    <rPh sb="11" eb="15">
      <t>イッパンカイケイ</t>
    </rPh>
    <phoneticPr fontId="2"/>
  </si>
  <si>
    <t>福島県後期高齢者医療広域連合　一般会計</t>
    <rPh sb="0" eb="3">
      <t>フクシマケン</t>
    </rPh>
    <rPh sb="3" eb="5">
      <t>コウキ</t>
    </rPh>
    <rPh sb="5" eb="8">
      <t>コウレイシャ</t>
    </rPh>
    <rPh sb="8" eb="10">
      <t>イリョウ</t>
    </rPh>
    <rPh sb="10" eb="14">
      <t>コウイキレンゴウ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</si>
  <si>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4">
      <t>コウイキレンゴウ</t>
    </rPh>
    <rPh sb="15" eb="20">
      <t>コウキコウレイシャ</t>
    </rPh>
    <rPh sb="20" eb="22">
      <t>イリョウ</t>
    </rPh>
    <rPh sb="22" eb="26">
      <t>トクベツカイケイ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</si>
  <si>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</si>
  <si>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　一般会計</t>
    <rPh sb="13" eb="15">
      <t>イッパン</t>
    </rPh>
    <rPh sb="15" eb="17">
      <t>カイケイ</t>
    </rPh>
    <phoneticPr fontId="2"/>
  </si>
  <si>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</si>
  <si>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</si>
  <si>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</si>
  <si>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</si>
  <si>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公益財団法人郡山市文化・学び振興公社</t>
    <rPh sb="0" eb="2">
      <t>コウエキ</t>
    </rPh>
    <rPh sb="2" eb="6">
      <t>ザイダンホウジン</t>
    </rPh>
    <rPh sb="6" eb="9">
      <t>コオリヤマシ</t>
    </rPh>
    <rPh sb="9" eb="11">
      <t>ブンカ</t>
    </rPh>
    <rPh sb="12" eb="13">
      <t>マナ</t>
    </rPh>
    <rPh sb="14" eb="18">
      <t>シンコウコウシャ</t>
    </rPh>
    <phoneticPr fontId="2"/>
  </si>
  <si>
    <t>公益財団法人郡山市観光交流振興公社</t>
    <rPh sb="0" eb="2">
      <t>コウエキ</t>
    </rPh>
    <rPh sb="2" eb="6">
      <t>ザイダンホウジン</t>
    </rPh>
    <rPh sb="6" eb="9">
      <t>コオリヤマシ</t>
    </rPh>
    <rPh sb="9" eb="11">
      <t>カンコウ</t>
    </rPh>
    <rPh sb="11" eb="15">
      <t>コウリュウシンコウ</t>
    </rPh>
    <rPh sb="15" eb="17">
      <t>コウシャ</t>
    </rPh>
    <phoneticPr fontId="2"/>
  </si>
  <si>
    <t>公益財団法人郡山市健康振興財団</t>
    <rPh sb="0" eb="2">
      <t>コウエキ</t>
    </rPh>
    <rPh sb="2" eb="6">
      <t>ザイダンホウジン</t>
    </rPh>
    <rPh sb="6" eb="9">
      <t>コオリヤマシ</t>
    </rPh>
    <rPh sb="9" eb="11">
      <t>ケンコウ</t>
    </rPh>
    <rPh sb="11" eb="13">
      <t>シンコウ</t>
    </rPh>
    <rPh sb="13" eb="15">
      <t>ザイダン</t>
    </rPh>
    <phoneticPr fontId="2"/>
  </si>
  <si>
    <t>公益財団法人郡山コンベンションビューロー</t>
    <rPh sb="0" eb="2">
      <t>コウエキ</t>
    </rPh>
    <rPh sb="2" eb="6">
      <t>ザイダンホウジン</t>
    </rPh>
    <rPh sb="6" eb="8">
      <t>コオリヤマ</t>
    </rPh>
    <phoneticPr fontId="2"/>
  </si>
  <si>
    <t>郡山駅西口再開発株式会社</t>
    <rPh sb="0" eb="3">
      <t>コオリヤマエキ</t>
    </rPh>
    <rPh sb="3" eb="5">
      <t>ニシグチ</t>
    </rPh>
    <rPh sb="5" eb="8">
      <t>サイカイハツ</t>
    </rPh>
    <rPh sb="8" eb="12">
      <t>カブシキガイシャ</t>
    </rPh>
    <phoneticPr fontId="2"/>
  </si>
  <si>
    <t>郡山地方土地開発公社</t>
    <rPh sb="0" eb="4">
      <t>コオリヤマチホウ</t>
    </rPh>
    <rPh sb="4" eb="6">
      <t>トチ</t>
    </rPh>
    <rPh sb="6" eb="8">
      <t>カイハツ</t>
    </rPh>
    <rPh sb="8" eb="10">
      <t>コウシャ</t>
    </rPh>
    <phoneticPr fontId="2"/>
  </si>
  <si>
    <t>福祉基金</t>
  </si>
  <si>
    <t>東山霊園管理基金</t>
  </si>
  <si>
    <t>水と緑のまちづくり基金</t>
  </si>
  <si>
    <t>きずな基金</t>
  </si>
  <si>
    <t>公共施設等総合管理基金（R4は統合前4基金の合計額）</t>
    <rPh sb="15" eb="18">
      <t>トウゴウマエ</t>
    </rPh>
    <rPh sb="19" eb="21">
      <t>キキン</t>
    </rPh>
    <rPh sb="22" eb="25">
      <t>ゴウケイガク</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</si>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</sst>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9A45-48C5-B24B-9BE23899EC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33004</c:v>
                </c:pt>
                <c:pt idx="1">
                  <c:v>48479</c:v>
                </c:pt>
                <c:pt idx="2">
                  <c:v>65876</c:v>
                </c:pt>
                <c:pt idx="3">
                  <c:v>54136</c:v>
                </c:pt>
                <c:pt idx="4">
                  <c:v>84089</c:v>
                </c:pt>
              </c:numCache>
            </c:numRef>
          </c:val>
          <c:smooth val="0"/>
          <c:extLst>
            <c:ext xmlns:c16="http://schemas.microsoft.com/office/drawing/2014/chart" uri="{C3380CC4-5D6E-409C-BE32-E72D297353CC}">
              <c16:uniqueId val="{00000001-9A45-48C5-B24B-9BE23899EC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8.6199999999999992</c:v>
                </c:pt>
                <c:pt idx="1">
                  <c:v>9.43</c:v>
                </c:pt>
                <c:pt idx="2">
                  <c:v>9.2899999999999991</c:v>
                </c:pt>
                <c:pt idx="3">
                  <c:v>9.24</c:v>
                </c:pt>
                <c:pt idx="4">
                  <c:v>8.16</c:v>
                </c:pt>
              </c:numCache>
            </c:numRef>
          </c:val>
          <c:extLst>
            <c:ext xmlns:c16="http://schemas.microsoft.com/office/drawing/2014/chart" uri="{C3380CC4-5D6E-409C-BE32-E72D297353CC}">
              <c16:uniqueId val="{00000000-C940-42F7-AC96-048D681634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17.940000000000001</c:v>
                </c:pt>
                <c:pt idx="1">
                  <c:v>21.29</c:v>
                </c:pt>
                <c:pt idx="2">
                  <c:v>22.58</c:v>
                </c:pt>
                <c:pt idx="3">
                  <c:v>22.29</c:v>
                </c:pt>
                <c:pt idx="4">
                  <c:v>17.7</c:v>
                </c:pt>
              </c:numCache>
            </c:numRef>
          </c:val>
          <c:extLst>
            <c:ext xmlns:c16="http://schemas.microsoft.com/office/drawing/2014/chart" uri="{C3380CC4-5D6E-409C-BE32-E72D297353CC}">
              <c16:uniqueId val="{00000001-C940-42F7-AC96-048D681634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4.38</c:v>
                </c:pt>
                <c:pt idx="1">
                  <c:v>5.2</c:v>
                </c:pt>
                <c:pt idx="2">
                  <c:v>0.49</c:v>
                </c:pt>
                <c:pt idx="3">
                  <c:v>0.27</c:v>
                </c:pt>
                <c:pt idx="4">
                  <c:v>-4.8099999999999996</c:v>
                </c:pt>
              </c:numCache>
            </c:numRef>
          </c:val>
          <c:smooth val="0"/>
          <c:extLst>
            <c:ext xmlns:c16="http://schemas.microsoft.com/office/drawing/2014/chart" uri="{C3380CC4-5D6E-409C-BE32-E72D297353CC}">
              <c16:uniqueId val="{00000002-C940-42F7-AC96-048D681634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0.6</c:v>
                </c:pt>
                <c:pt idx="4">
                  <c:v>#N/A</c:v>
                </c:pt>
                <c:pt idx="5">
                  <c:v>0</c:v>
                </c:pt>
                <c:pt idx="6">
                  <c:v>#N/A</c:v>
                </c:pt>
                <c:pt idx="7">
                  <c:v>0</c:v>
                </c:pt>
                <c:pt idx="8">
                  <c:v>#N/A</c:v>
                </c:pt>
                <c:pt idx="9">
                  <c:v>0</c:v>
                </c:pt>
              </c:numCache>
            </c:numRef>
          </c:val>
          <c:extLst>
            <c:ext xmlns:c16="http://schemas.microsoft.com/office/drawing/2014/chart" uri="{C3380CC4-5D6E-409C-BE32-E72D297353CC}">
              <c16:uniqueId val="{00000000-487F-4BFB-BEA9-8696110AEA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0.18</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7F-4BFB-BEA9-8696110AEAA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487F-4BFB-BEA9-8696110AEAAD}"/>
            </c:ext>
          </c:extLst>
        </c:ser>
        <c:ser>
          <c:idx val="3"/>
          <c:order val="3"/>
          <c:tx>
            <c:strRef>
              <c:f>データシート!$A$30</c:f>
              <c:strCache>
                <c:ptCount val="1"/>
                <c:pt idx="0">
                  <c:v>母子父子寡婦福祉資金貸付金特別会計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87F-4BFB-BEA9-8696110AEAAD}"/>
            </c:ext>
          </c:extLst>
        </c:ser>
        <c:ser>
          <c:idx val="4"/>
          <c:order val="4"/>
          <c:tx>
            <c:strRef>
              <c:f>データシート!$A$31</c:f>
              <c:strCache>
                <c:ptCount val="1"/>
                <c:pt idx="0">
                  <c:v>熱海温泉事業特別会計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0.79</c:v>
                </c:pt>
                <c:pt idx="2">
                  <c:v>#N/A</c:v>
                </c:pt>
                <c:pt idx="3">
                  <c:v>0.76</c:v>
                </c:pt>
                <c:pt idx="4">
                  <c:v>#N/A</c:v>
                </c:pt>
                <c:pt idx="5">
                  <c:v>0.73</c:v>
                </c:pt>
                <c:pt idx="6">
                  <c:v>#N/A</c:v>
                </c:pt>
                <c:pt idx="7">
                  <c:v>0.6</c:v>
                </c:pt>
                <c:pt idx="8">
                  <c:v>#N/A</c:v>
                </c:pt>
                <c:pt idx="9">
                  <c:v>0.57999999999999996</c:v>
                </c:pt>
              </c:numCache>
            </c:numRef>
          </c:val>
          <c:extLst>
            <c:ext xmlns:c16="http://schemas.microsoft.com/office/drawing/2014/chart" uri="{C3380CC4-5D6E-409C-BE32-E72D297353CC}">
              <c16:uniqueId val="{00000004-487F-4BFB-BEA9-8696110AEAA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0.57999999999999996</c:v>
                </c:pt>
                <c:pt idx="2">
                  <c:v>#N/A</c:v>
                </c:pt>
                <c:pt idx="3">
                  <c:v>0.54</c:v>
                </c:pt>
                <c:pt idx="4">
                  <c:v>#N/A</c:v>
                </c:pt>
                <c:pt idx="5">
                  <c:v>0.72</c:v>
                </c:pt>
                <c:pt idx="6">
                  <c:v>#N/A</c:v>
                </c:pt>
                <c:pt idx="7">
                  <c:v>0.62</c:v>
                </c:pt>
                <c:pt idx="8">
                  <c:v>#N/A</c:v>
                </c:pt>
                <c:pt idx="9">
                  <c:v>0.61</c:v>
                </c:pt>
              </c:numCache>
            </c:numRef>
          </c:val>
          <c:extLst>
            <c:ext xmlns:c16="http://schemas.microsoft.com/office/drawing/2014/chart" uri="{C3380CC4-5D6E-409C-BE32-E72D297353CC}">
              <c16:uniqueId val="{00000005-487F-4BFB-BEA9-8696110AEAA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1.1499999999999999</c:v>
                </c:pt>
                <c:pt idx="2">
                  <c:v>#N/A</c:v>
                </c:pt>
                <c:pt idx="3">
                  <c:v>1.0900000000000001</c:v>
                </c:pt>
                <c:pt idx="4">
                  <c:v>#N/A</c:v>
                </c:pt>
                <c:pt idx="5">
                  <c:v>1.54</c:v>
                </c:pt>
                <c:pt idx="6">
                  <c:v>#N/A</c:v>
                </c:pt>
                <c:pt idx="7">
                  <c:v>0.68</c:v>
                </c:pt>
                <c:pt idx="8">
                  <c:v>#N/A</c:v>
                </c:pt>
                <c:pt idx="9">
                  <c:v>0.64</c:v>
                </c:pt>
              </c:numCache>
            </c:numRef>
          </c:val>
          <c:extLst>
            <c:ext xmlns:c16="http://schemas.microsoft.com/office/drawing/2014/chart" uri="{C3380CC4-5D6E-409C-BE32-E72D297353CC}">
              <c16:uniqueId val="{00000006-487F-4BFB-BEA9-8696110AEAA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0.89</c:v>
                </c:pt>
                <c:pt idx="2">
                  <c:v>#N/A</c:v>
                </c:pt>
                <c:pt idx="3">
                  <c:v>1.1100000000000001</c:v>
                </c:pt>
                <c:pt idx="4">
                  <c:v>#N/A</c:v>
                </c:pt>
                <c:pt idx="5">
                  <c:v>1.0900000000000001</c:v>
                </c:pt>
                <c:pt idx="6">
                  <c:v>#N/A</c:v>
                </c:pt>
                <c:pt idx="7">
                  <c:v>1.08</c:v>
                </c:pt>
                <c:pt idx="8">
                  <c:v>#N/A</c:v>
                </c:pt>
                <c:pt idx="9">
                  <c:v>0.88</c:v>
                </c:pt>
              </c:numCache>
            </c:numRef>
          </c:val>
          <c:extLst>
            <c:ext xmlns:c16="http://schemas.microsoft.com/office/drawing/2014/chart" uri="{C3380CC4-5D6E-409C-BE32-E72D297353CC}">
              <c16:uniqueId val="{00000007-487F-4BFB-BEA9-8696110AEA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8.6300000000000008</c:v>
                </c:pt>
                <c:pt idx="2">
                  <c:v>#N/A</c:v>
                </c:pt>
                <c:pt idx="3">
                  <c:v>9.4499999999999993</c:v>
                </c:pt>
                <c:pt idx="4">
                  <c:v>#N/A</c:v>
                </c:pt>
                <c:pt idx="5">
                  <c:v>9.26</c:v>
                </c:pt>
                <c:pt idx="6">
                  <c:v>#N/A</c:v>
                </c:pt>
                <c:pt idx="7">
                  <c:v>9.2200000000000006</c:v>
                </c:pt>
                <c:pt idx="8">
                  <c:v>#N/A</c:v>
                </c:pt>
                <c:pt idx="9">
                  <c:v>8.14</c:v>
                </c:pt>
              </c:numCache>
            </c:numRef>
          </c:val>
          <c:extLst>
            <c:ext xmlns:c16="http://schemas.microsoft.com/office/drawing/2014/chart" uri="{C3380CC4-5D6E-409C-BE32-E72D297353CC}">
              <c16:uniqueId val="{00000008-487F-4BFB-BEA9-8696110AEAA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16.16</c:v>
                </c:pt>
                <c:pt idx="2">
                  <c:v>#N/A</c:v>
                </c:pt>
                <c:pt idx="3">
                  <c:v>15.6</c:v>
                </c:pt>
                <c:pt idx="4">
                  <c:v>#N/A</c:v>
                </c:pt>
                <c:pt idx="5">
                  <c:v>15.24</c:v>
                </c:pt>
                <c:pt idx="6">
                  <c:v>#N/A</c:v>
                </c:pt>
                <c:pt idx="7">
                  <c:v>14.07</c:v>
                </c:pt>
                <c:pt idx="8">
                  <c:v>#N/A</c:v>
                </c:pt>
                <c:pt idx="9">
                  <c:v>12.69</c:v>
                </c:pt>
              </c:numCache>
            </c:numRef>
          </c:val>
          <c:extLst>
            <c:ext xmlns:c16="http://schemas.microsoft.com/office/drawing/2014/chart" uri="{C3380CC4-5D6E-409C-BE32-E72D297353CC}">
              <c16:uniqueId val="{00000009-487F-4BFB-BEA9-8696110AEA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11745</c:v>
                </c:pt>
                <c:pt idx="5">
                  <c:v>11607</c:v>
                </c:pt>
                <c:pt idx="8">
                  <c:v>11143</c:v>
                </c:pt>
                <c:pt idx="11">
                  <c:v>11127</c:v>
                </c:pt>
                <c:pt idx="14">
                  <c:v>11098</c:v>
                </c:pt>
              </c:numCache>
            </c:numRef>
          </c:val>
          <c:extLst>
            <c:ext xmlns:c16="http://schemas.microsoft.com/office/drawing/2014/chart" uri="{C3380CC4-5D6E-409C-BE32-E72D297353CC}">
              <c16:uniqueId val="{00000000-0C57-4D33-97F4-222B26E5D5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57-4D33-97F4-222B26E5D5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94</c:v>
                </c:pt>
                <c:pt idx="6">
                  <c:v>139</c:v>
                </c:pt>
                <c:pt idx="9">
                  <c:v>200</c:v>
                </c:pt>
                <c:pt idx="12">
                  <c:v>155</c:v>
                </c:pt>
              </c:numCache>
            </c:numRef>
          </c:val>
          <c:extLst>
            <c:ext xmlns:c16="http://schemas.microsoft.com/office/drawing/2014/chart" uri="{C3380CC4-5D6E-409C-BE32-E72D297353CC}">
              <c16:uniqueId val="{00000002-0C57-4D33-97F4-222B26E5D5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152</c:v>
                </c:pt>
                <c:pt idx="3">
                  <c:v>138</c:v>
                </c:pt>
                <c:pt idx="6">
                  <c:v>152</c:v>
                </c:pt>
                <c:pt idx="9">
                  <c:v>105</c:v>
                </c:pt>
                <c:pt idx="12">
                  <c:v>95</c:v>
                </c:pt>
              </c:numCache>
            </c:numRef>
          </c:val>
          <c:extLst>
            <c:ext xmlns:c16="http://schemas.microsoft.com/office/drawing/2014/chart" uri="{C3380CC4-5D6E-409C-BE32-E72D297353CC}">
              <c16:uniqueId val="{00000003-0C57-4D33-97F4-222B26E5D5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3790</c:v>
                </c:pt>
                <c:pt idx="3">
                  <c:v>3840</c:v>
                </c:pt>
                <c:pt idx="6">
                  <c:v>3416</c:v>
                </c:pt>
                <c:pt idx="9">
                  <c:v>3528</c:v>
                </c:pt>
                <c:pt idx="12">
                  <c:v>3631</c:v>
                </c:pt>
              </c:numCache>
            </c:numRef>
          </c:val>
          <c:extLst>
            <c:ext xmlns:c16="http://schemas.microsoft.com/office/drawing/2014/chart" uri="{C3380CC4-5D6E-409C-BE32-E72D297353CC}">
              <c16:uniqueId val="{00000004-0C57-4D33-97F4-222B26E5D5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57-4D33-97F4-222B26E5D5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57-4D33-97F4-222B26E5D5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9147</c:v>
                </c:pt>
                <c:pt idx="3">
                  <c:v>8887</c:v>
                </c:pt>
                <c:pt idx="6">
                  <c:v>8438</c:v>
                </c:pt>
                <c:pt idx="9">
                  <c:v>8142</c:v>
                </c:pt>
                <c:pt idx="12">
                  <c:v>7972</c:v>
                </c:pt>
              </c:numCache>
            </c:numRef>
          </c:val>
          <c:extLst>
            <c:ext xmlns:c16="http://schemas.microsoft.com/office/drawing/2014/chart" uri="{C3380CC4-5D6E-409C-BE32-E72D297353CC}">
              <c16:uniqueId val="{00000007-0C57-4D33-97F4-222B26E5D5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1408</c:v>
                </c:pt>
                <c:pt idx="2">
                  <c:v>#N/A</c:v>
                </c:pt>
                <c:pt idx="3">
                  <c:v>#N/A</c:v>
                </c:pt>
                <c:pt idx="4">
                  <c:v>1352</c:v>
                </c:pt>
                <c:pt idx="5">
                  <c:v>#N/A</c:v>
                </c:pt>
                <c:pt idx="6">
                  <c:v>#N/A</c:v>
                </c:pt>
                <c:pt idx="7">
                  <c:v>1002</c:v>
                </c:pt>
                <c:pt idx="8">
                  <c:v>#N/A</c:v>
                </c:pt>
                <c:pt idx="9">
                  <c:v>#N/A</c:v>
                </c:pt>
                <c:pt idx="10">
                  <c:v>848</c:v>
                </c:pt>
                <c:pt idx="11">
                  <c:v>#N/A</c:v>
                </c:pt>
                <c:pt idx="12">
                  <c:v>#N/A</c:v>
                </c:pt>
                <c:pt idx="13">
                  <c:v>755</c:v>
                </c:pt>
                <c:pt idx="14">
                  <c:v>#N/A</c:v>
                </c:pt>
              </c:numCache>
            </c:numRef>
          </c:val>
          <c:smooth val="0"/>
          <c:extLst>
            <c:ext xmlns:c16="http://schemas.microsoft.com/office/drawing/2014/chart" uri="{C3380CC4-5D6E-409C-BE32-E72D297353CC}">
              <c16:uniqueId val="{00000008-0C57-4D33-97F4-222B26E5D5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105436</c:v>
                </c:pt>
                <c:pt idx="5">
                  <c:v>105576</c:v>
                </c:pt>
                <c:pt idx="8">
                  <c:v>104694</c:v>
                </c:pt>
                <c:pt idx="11">
                  <c:v>105789</c:v>
                </c:pt>
                <c:pt idx="14">
                  <c:v>102720</c:v>
                </c:pt>
              </c:numCache>
            </c:numRef>
          </c:val>
          <c:extLst>
            <c:ext xmlns:c16="http://schemas.microsoft.com/office/drawing/2014/chart" uri="{C3380CC4-5D6E-409C-BE32-E72D297353CC}">
              <c16:uniqueId val="{00000000-74AC-4940-A300-C484923BDD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21150</c:v>
                </c:pt>
                <c:pt idx="5">
                  <c:v>29977</c:v>
                </c:pt>
                <c:pt idx="8">
                  <c:v>29052</c:v>
                </c:pt>
                <c:pt idx="11">
                  <c:v>29221</c:v>
                </c:pt>
                <c:pt idx="14">
                  <c:v>29078</c:v>
                </c:pt>
              </c:numCache>
            </c:numRef>
          </c:val>
          <c:extLst>
            <c:ext xmlns:c16="http://schemas.microsoft.com/office/drawing/2014/chart" uri="{C3380CC4-5D6E-409C-BE32-E72D297353CC}">
              <c16:uniqueId val="{00000001-74AC-4940-A300-C484923BDD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25953</c:v>
                </c:pt>
                <c:pt idx="5">
                  <c:v>31081</c:v>
                </c:pt>
                <c:pt idx="8">
                  <c:v>31837</c:v>
                </c:pt>
                <c:pt idx="11">
                  <c:v>36368</c:v>
                </c:pt>
                <c:pt idx="14">
                  <c:v>34926</c:v>
                </c:pt>
              </c:numCache>
            </c:numRef>
          </c:val>
          <c:extLst>
            <c:ext xmlns:c16="http://schemas.microsoft.com/office/drawing/2014/chart" uri="{C3380CC4-5D6E-409C-BE32-E72D297353CC}">
              <c16:uniqueId val="{00000002-74AC-4940-A300-C484923BDD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AC-4940-A300-C484923BDD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AC-4940-A300-C484923BDD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AC-4940-A300-C484923BDD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15137</c:v>
                </c:pt>
                <c:pt idx="3">
                  <c:v>15054</c:v>
                </c:pt>
                <c:pt idx="6">
                  <c:v>15077</c:v>
                </c:pt>
                <c:pt idx="9">
                  <c:v>15911</c:v>
                </c:pt>
                <c:pt idx="12">
                  <c:v>15619</c:v>
                </c:pt>
              </c:numCache>
            </c:numRef>
          </c:val>
          <c:extLst>
            <c:ext xmlns:c16="http://schemas.microsoft.com/office/drawing/2014/chart" uri="{C3380CC4-5D6E-409C-BE32-E72D297353CC}">
              <c16:uniqueId val="{00000006-74AC-4940-A300-C484923BDD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437</c:v>
                </c:pt>
                <c:pt idx="3">
                  <c:v>422</c:v>
                </c:pt>
                <c:pt idx="6">
                  <c:v>563</c:v>
                </c:pt>
                <c:pt idx="9">
                  <c:v>473</c:v>
                </c:pt>
                <c:pt idx="12">
                  <c:v>807</c:v>
                </c:pt>
              </c:numCache>
            </c:numRef>
          </c:val>
          <c:extLst>
            <c:ext xmlns:c16="http://schemas.microsoft.com/office/drawing/2014/chart" uri="{C3380CC4-5D6E-409C-BE32-E72D297353CC}">
              <c16:uniqueId val="{00000007-74AC-4940-A300-C484923BDD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47626</c:v>
                </c:pt>
                <c:pt idx="3">
                  <c:v>49954</c:v>
                </c:pt>
                <c:pt idx="6">
                  <c:v>42772</c:v>
                </c:pt>
                <c:pt idx="9">
                  <c:v>41682</c:v>
                </c:pt>
                <c:pt idx="12">
                  <c:v>39623</c:v>
                </c:pt>
              </c:numCache>
            </c:numRef>
          </c:val>
          <c:extLst>
            <c:ext xmlns:c16="http://schemas.microsoft.com/office/drawing/2014/chart" uri="{C3380CC4-5D6E-409C-BE32-E72D297353CC}">
              <c16:uniqueId val="{00000008-74AC-4940-A300-C484923BDD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351</c:v>
                </c:pt>
                <c:pt idx="3">
                  <c:v>292</c:v>
                </c:pt>
                <c:pt idx="6">
                  <c:v>232</c:v>
                </c:pt>
                <c:pt idx="9">
                  <c:v>173</c:v>
                </c:pt>
                <c:pt idx="12">
                  <c:v>684</c:v>
                </c:pt>
              </c:numCache>
            </c:numRef>
          </c:val>
          <c:extLst>
            <c:ext xmlns:c16="http://schemas.microsoft.com/office/drawing/2014/chart" uri="{C3380CC4-5D6E-409C-BE32-E72D297353CC}">
              <c16:uniqueId val="{00000009-74AC-4940-A300-C484923BDD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83949</c:v>
                </c:pt>
                <c:pt idx="3">
                  <c:v>89094</c:v>
                </c:pt>
                <c:pt idx="6">
                  <c:v>92645</c:v>
                </c:pt>
                <c:pt idx="9">
                  <c:v>94490</c:v>
                </c:pt>
                <c:pt idx="12">
                  <c:v>100542</c:v>
                </c:pt>
              </c:numCache>
            </c:numRef>
          </c:val>
          <c:extLst>
            <c:ext xmlns:c16="http://schemas.microsoft.com/office/drawing/2014/chart" uri="{C3380CC4-5D6E-409C-BE32-E72D297353CC}">
              <c16:uniqueId val="{0000000A-74AC-4940-A300-C484923BDD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4AC-4940-A300-C484923BDD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16177</c:v>
                </c:pt>
                <c:pt idx="1">
                  <c:v>16277</c:v>
                </c:pt>
                <c:pt idx="2">
                  <c:v>13289</c:v>
                </c:pt>
              </c:numCache>
            </c:numRef>
          </c:val>
          <c:extLst>
            <c:ext xmlns:c16="http://schemas.microsoft.com/office/drawing/2014/chart" uri="{C3380CC4-5D6E-409C-BE32-E72D297353CC}">
              <c16:uniqueId val="{00000000-E4FA-4ADE-A22A-245EE16825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1792</c:v>
                </c:pt>
                <c:pt idx="1">
                  <c:v>2139</c:v>
                </c:pt>
                <c:pt idx="2">
                  <c:v>2432</c:v>
                </c:pt>
              </c:numCache>
            </c:numRef>
          </c:val>
          <c:extLst>
            <c:ext xmlns:c16="http://schemas.microsoft.com/office/drawing/2014/chart" uri="{C3380CC4-5D6E-409C-BE32-E72D297353CC}">
              <c16:uniqueId val="{00000001-E4FA-4ADE-A22A-245EE16825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10588</c:v>
                </c:pt>
                <c:pt idx="1">
                  <c:v>14142</c:v>
                </c:pt>
                <c:pt idx="2">
                  <c:v>14537</c:v>
                </c:pt>
              </c:numCache>
            </c:numRef>
          </c:val>
          <c:extLst>
            <c:ext xmlns:c16="http://schemas.microsoft.com/office/drawing/2014/chart" uri="{C3380CC4-5D6E-409C-BE32-E72D297353CC}">
              <c16:uniqueId val="{00000002-E4FA-4ADE-A22A-245EE16825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計画的な地方債の償還により元利償還金は減少したが、公営企業債の元利償還金に対する繰入金は増加した。また、それらから控除する算入公債費等については、都市計画税充当可能額の減等により減少したため、実質公債費比率の分子は約９千３百万円の減となった。</a:t>
          </a:r>
        </a:p>
        <a:p>
          <a:r>
            <a:rPr kumimoji="1" lang="ja-JP" altLang="en-US" sz="1400">
              <a:solidFill>
                <a:sysClr val="windowText" lastClr="000000"/>
              </a:solidFill>
              <a:latin typeface="ＭＳ ゴシック" pitchFamily="49" charset="-128"/>
              <a:ea typeface="ＭＳ ゴシック" pitchFamily="49" charset="-128"/>
            </a:rPr>
            <a:t>　今後、元利償還金の増加等により分子が大きくなる見込みがあるため、金利や地方財政措置を考慮した起債の適正活用を原則とし、一定の水準を保てるよう努めていく。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一般会計等に係る地方債の現在高及び債務負担行為に基づく支出予定額が増加し、充当可能財源等は減少したため昨年度より数値は悪化したが、前年度に引き続き、マイナス値にはなっている。</a:t>
          </a:r>
        </a:p>
        <a:p>
          <a:r>
            <a:rPr kumimoji="1" lang="ja-JP" altLang="en-US" sz="1400">
              <a:solidFill>
                <a:sysClr val="windowText" lastClr="000000"/>
              </a:solidFill>
              <a:latin typeface="ＭＳ ゴシック" pitchFamily="49" charset="-128"/>
              <a:ea typeface="ＭＳ ゴシック" pitchFamily="49" charset="-128"/>
            </a:rPr>
            <a:t>　しかしながら、老朽化した公共施設の長寿命化事業等による地方債現在高の増加や、基金の取崩し等による充当可能財源等の減少が今後見込まれることから、計画的な地方債償還と財源確保を図り、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令和６年度末の基金残高は、普通会計で約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公共施設等の改修・更新等に要する経費の財源を確保するため、決算剰余金の一部や市有地売却益を公共施設等総合管理基金に約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万円積み立てるなどにより、特定目的基金は増加した。一方、人件費や物価の急激な上昇が顕著にあらわれ、経常経費・政策経費ともに事業費が増大したことから、財政調整基金を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万円を取り崩し、基金全体では減少した。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の老朽化が進展する中、公共施設等総合管理計画に基づく改修・更新費用は増加傾向であり、また、今後、大規模事業の起債の償還開始による公債費の増加も見込まれるため、財政需要に備え、基金の確実かつ効果的な運用に努め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・公共施設等総合管理基金：公共施設等の総合的かつ計画的な管理に基づく、公共施設等の改修・更新等に要する経費に充てるもの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・福祉基金：社会福祉の事業に要する経費に充てるもの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・水と緑のまちづくり基金：水と緑のある快適なまちづくりの推進に係る事業に要する経費に充てるもの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・きずな基金：市民生活に甚大な影響を及ぼす災害及び感染症その他の緊急事態における市民生活の安定化等に資する事業に要する経費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の財源に充てるもの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・公共施設等総合管理基金：公共施設の改修・更新等に要する事業のため、約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万円の取崩をおこなったものの、決算剰余金の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一部及び市有地売却益による積立を行った結果、前年度末比で約６億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・きずな基金：災害等の被災者に支給する災害見舞金の財源として充当するため、基金からの繰入れを行い、約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基金の設置目的に沿って、財政状況や事業の進捗等を踏まえながら、計画的に積立て及び活用を図っていく。また、今後の公共施設等総合管理計画による長寿命化や大規模改修等に備えて、効率的な資金運用を行うとともに、毎年度公共施設等総合管理基金への積立てを計画的に行っ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決算剰余金等を約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万円を取り崩した結果、全体では約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人件費の上昇、現下の国際情勢等による物価高騰、大規模災害の発生など不測の事態に備えるとともに、国県等の特定財源を最大限に活用してもなお不足する財源として今後の財政需要等を見据え、全国の地方自治体の状況等から一般的に適正規模とされる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％程度の基金額を確保していく。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普通交付税再算定による令和６年度臨時財政対策債の償還財源の積立により、約２億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償還のため毎年度計画的に取崩を行っていく。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312,433
308,749
757.20
162,304,707
155,125,522
6,125,966
75,093,664
100,521,476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類似団体の平均を上回ってはいるが、令和２年度から</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ポイントずつ低下傾向にある。これは、基準財政収入額については、景気回復や物価上昇を受け、市民税を除いた主要税目において増加が見られたものの、消費税交付金などの減により全体的にほぼ横ばいとなったことに対し、需要額については、人事院勧告や光熱費高騰を受け、国の算定上で増加となったためであ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今後も社会保障関連経費の増加や公共施設の維持管理に要する経費の増加が見込まれるため、効率的かつ効果的な事業運営や長期的視野に立った施設マネジメントに努めていく。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xdr:cNvCxnSpPr/>
      </xdr:nvCxnSpPr>
      <xdr:spPr>
        <a:xfrm>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4" name="直線コネクタ 73"/>
        <xdr:cNvCxnSpPr/>
      </xdr:nvCxnSpPr>
      <xdr:spPr>
        <a:xfrm>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xdr:cNvCxnSpPr/>
      </xdr:nvCxnSpPr>
      <xdr:spPr>
        <a:xfrm>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xdr:cNvCxnSpPr/>
      </xdr:nvCxnSpPr>
      <xdr:spPr>
        <a:xfrm>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類似団体の平均は下回っているものの、前年度に比べ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これは、歳出において、人事院勧告等に基づく人件費のほか、建設資材、光熱水費等の物価上昇による物件費の増加及び扶助費の増加により、経常的経費充当一般財源等が増加したところによ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高齢化の進展等に伴う扶助費等の社会保障費の増加や、老朽化した施設の維持補修費等の増加、さらには、全国的に続いている労務単価の上昇や物価高騰による人件費や物件費等の増加等、財政需要が膨らむことが予見されることから、長期的視野に立ち経常経費の削減に努め、経常収支比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％を超えないことを目標とする。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93133</xdr:rowOff>
    </xdr:to>
    <xdr:cxnSp macro="">
      <xdr:nvCxnSpPr>
        <xdr:cNvPr id="134" name="直線コネクタ 133"/>
        <xdr:cNvCxnSpPr/>
      </xdr:nvCxnSpPr>
      <xdr:spPr>
        <a:xfrm>
          <a:off x="4114800" y="1114890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65</xdr:row>
      <xdr:rowOff>4656</xdr:rowOff>
    </xdr:to>
    <xdr:cxnSp macro="">
      <xdr:nvCxnSpPr>
        <xdr:cNvPr id="137" name="直線コネクタ 136"/>
        <xdr:cNvCxnSpPr/>
      </xdr:nvCxnSpPr>
      <xdr:spPr>
        <a:xfrm>
          <a:off x="3225800" y="1110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64</xdr:row>
      <xdr:rowOff>127846</xdr:rowOff>
    </xdr:to>
    <xdr:cxnSp macro="">
      <xdr:nvCxnSpPr>
        <xdr:cNvPr id="140" name="直線コネクタ 139"/>
        <xdr:cNvCxnSpPr/>
      </xdr:nvCxnSpPr>
      <xdr:spPr>
        <a:xfrm>
          <a:off x="2336800" y="10807065"/>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64</xdr:row>
      <xdr:rowOff>119804</xdr:rowOff>
    </xdr:to>
    <xdr:cxnSp macro="">
      <xdr:nvCxnSpPr>
        <xdr:cNvPr id="143" name="直線コネクタ 142"/>
        <xdr:cNvCxnSpPr/>
      </xdr:nvCxnSpPr>
      <xdr:spPr>
        <a:xfrm flipV="1">
          <a:off x="1447800" y="10807065"/>
          <a:ext cx="889000" cy="28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58860</xdr:rowOff>
    </xdr:from>
    <xdr:ext cx="762000" cy="259045"/>
    <xdr:sp macro="" textlink="">
      <xdr:nvSpPr>
        <xdr:cNvPr id="154" name="財政構造の弾力性該当値テキスト"/>
        <xdr:cNvSpPr txBox="1"/>
      </xdr:nvSpPr>
      <xdr:spPr>
        <a:xfrm>
          <a:off x="50419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5" name="楕円 154"/>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6" name="テキスト ボックス 155"/>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7" name="楕円 156"/>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17373</xdr:rowOff>
    </xdr:from>
    <xdr:ext cx="762000" cy="259045"/>
    <xdr:sp macro="" textlink="">
      <xdr:nvSpPr>
        <xdr:cNvPr id="158" name="テキスト ボックス 157"/>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9" name="楕円 158"/>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66692</xdr:rowOff>
    </xdr:from>
    <xdr:ext cx="762000" cy="259045"/>
    <xdr:sp macro="" textlink="">
      <xdr:nvSpPr>
        <xdr:cNvPr id="160" name="テキスト ボックス 159"/>
        <xdr:cNvSpPr txBox="1"/>
      </xdr:nvSpPr>
      <xdr:spPr>
        <a:xfrm>
          <a:off x="1955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61" name="楕円 160"/>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62" name="テキスト ボックス 161"/>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前年度に最も類似団体平均との差が縮まったが、今年度はまた差を広げ、依然として平均を上回る結果となっている。これは、人件費については類似団体平均をやや下回っているものの、物件費等（物件費、維持補修費）が類似団体平均を大幅に上回っているためである。</a:t>
          </a:r>
          <a:endParaRPr kumimoji="1" lang="en-US" altLang="ja-JP" sz="12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本市の人口一人当たりの物件費及び維持補修費が高い要因の一つは、公共施設の多さに起因するものであると認識しており、現在行っている公共施設総合管理計画及び個別施設計画の見直しの中で、施設の在り方を見直し、集約・複合化や廃止等などによる総量縮減を図り、コストの削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31696</xdr:rowOff>
    </xdr:from>
    <xdr:to>
      <xdr:col>23</xdr:col>
      <xdr:colOff>133350</xdr:colOff>
      <xdr:row>85</xdr:row>
      <xdr:rowOff>33077</xdr:rowOff>
    </xdr:to>
    <xdr:cxnSp macro="">
      <xdr:nvCxnSpPr>
        <xdr:cNvPr id="197" name="直線コネクタ 196"/>
        <xdr:cNvCxnSpPr/>
      </xdr:nvCxnSpPr>
      <xdr:spPr>
        <a:xfrm>
          <a:off x="4114800" y="14433496"/>
          <a:ext cx="838200" cy="17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31696</xdr:rowOff>
    </xdr:from>
    <xdr:to>
      <xdr:col>19</xdr:col>
      <xdr:colOff>133350</xdr:colOff>
      <xdr:row>85</xdr:row>
      <xdr:rowOff>30242</xdr:rowOff>
    </xdr:to>
    <xdr:cxnSp macro="">
      <xdr:nvCxnSpPr>
        <xdr:cNvPr id="200" name="直線コネクタ 199"/>
        <xdr:cNvCxnSpPr/>
      </xdr:nvCxnSpPr>
      <xdr:spPr>
        <a:xfrm flipV="1">
          <a:off x="3225800" y="14433496"/>
          <a:ext cx="889000" cy="16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123651</xdr:rowOff>
    </xdr:from>
    <xdr:to>
      <xdr:col>15</xdr:col>
      <xdr:colOff>82550</xdr:colOff>
      <xdr:row>85</xdr:row>
      <xdr:rowOff>30242</xdr:rowOff>
    </xdr:to>
    <xdr:cxnSp macro="">
      <xdr:nvCxnSpPr>
        <xdr:cNvPr id="203" name="直線コネクタ 202"/>
        <xdr:cNvCxnSpPr/>
      </xdr:nvCxnSpPr>
      <xdr:spPr>
        <a:xfrm>
          <a:off x="2336800" y="14525451"/>
          <a:ext cx="889000" cy="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98361</xdr:rowOff>
    </xdr:from>
    <xdr:to>
      <xdr:col>11</xdr:col>
      <xdr:colOff>31750</xdr:colOff>
      <xdr:row>84</xdr:row>
      <xdr:rowOff>123651</xdr:rowOff>
    </xdr:to>
    <xdr:cxnSp macro="">
      <xdr:nvCxnSpPr>
        <xdr:cNvPr id="206" name="直線コネクタ 205"/>
        <xdr:cNvCxnSpPr/>
      </xdr:nvCxnSpPr>
      <xdr:spPr>
        <a:xfrm>
          <a:off x="1447800" y="14328711"/>
          <a:ext cx="889000" cy="19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153727</xdr:rowOff>
    </xdr:from>
    <xdr:to>
      <xdr:col>23</xdr:col>
      <xdr:colOff>184150</xdr:colOff>
      <xdr:row>85</xdr:row>
      <xdr:rowOff>83877</xdr:rowOff>
    </xdr:to>
    <xdr:sp macro="" textlink="">
      <xdr:nvSpPr>
        <xdr:cNvPr id="216" name="楕円 215"/>
        <xdr:cNvSpPr/>
      </xdr:nvSpPr>
      <xdr:spPr>
        <a:xfrm>
          <a:off x="4902200" y="1455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125804</xdr:rowOff>
    </xdr:from>
    <xdr:ext cx="762000" cy="259045"/>
    <xdr:sp macro="" textlink="">
      <xdr:nvSpPr>
        <xdr:cNvPr id="217" name="人件費・物件費等の状況該当値テキスト"/>
        <xdr:cNvSpPr txBox="1"/>
      </xdr:nvSpPr>
      <xdr:spPr>
        <a:xfrm>
          <a:off x="5041900" y="1452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152346</xdr:rowOff>
    </xdr:from>
    <xdr:to>
      <xdr:col>19</xdr:col>
      <xdr:colOff>184150</xdr:colOff>
      <xdr:row>84</xdr:row>
      <xdr:rowOff>82496</xdr:rowOff>
    </xdr:to>
    <xdr:sp macro="" textlink="">
      <xdr:nvSpPr>
        <xdr:cNvPr id="218" name="楕円 217"/>
        <xdr:cNvSpPr/>
      </xdr:nvSpPr>
      <xdr:spPr>
        <a:xfrm>
          <a:off x="4064000" y="143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67273</xdr:rowOff>
    </xdr:from>
    <xdr:ext cx="736600" cy="259045"/>
    <xdr:sp macro="" textlink="">
      <xdr:nvSpPr>
        <xdr:cNvPr id="219" name="テキスト ボックス 218"/>
        <xdr:cNvSpPr txBox="1"/>
      </xdr:nvSpPr>
      <xdr:spPr>
        <a:xfrm>
          <a:off x="3733800" y="14469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150892</xdr:rowOff>
    </xdr:from>
    <xdr:to>
      <xdr:col>15</xdr:col>
      <xdr:colOff>133350</xdr:colOff>
      <xdr:row>85</xdr:row>
      <xdr:rowOff>81042</xdr:rowOff>
    </xdr:to>
    <xdr:sp macro="" textlink="">
      <xdr:nvSpPr>
        <xdr:cNvPr id="220" name="楕円 219"/>
        <xdr:cNvSpPr/>
      </xdr:nvSpPr>
      <xdr:spPr>
        <a:xfrm>
          <a:off x="3175000" y="14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65819</xdr:rowOff>
    </xdr:from>
    <xdr:ext cx="762000" cy="259045"/>
    <xdr:sp macro="" textlink="">
      <xdr:nvSpPr>
        <xdr:cNvPr id="221" name="テキスト ボックス 220"/>
        <xdr:cNvSpPr txBox="1"/>
      </xdr:nvSpPr>
      <xdr:spPr>
        <a:xfrm>
          <a:off x="2844800" y="1463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72851</xdr:rowOff>
    </xdr:from>
    <xdr:to>
      <xdr:col>11</xdr:col>
      <xdr:colOff>82550</xdr:colOff>
      <xdr:row>85</xdr:row>
      <xdr:rowOff>3001</xdr:rowOff>
    </xdr:to>
    <xdr:sp macro="" textlink="">
      <xdr:nvSpPr>
        <xdr:cNvPr id="222" name="楕円 221"/>
        <xdr:cNvSpPr/>
      </xdr:nvSpPr>
      <xdr:spPr>
        <a:xfrm>
          <a:off x="2286000" y="14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159228</xdr:rowOff>
    </xdr:from>
    <xdr:ext cx="762000" cy="259045"/>
    <xdr:sp macro="" textlink="">
      <xdr:nvSpPr>
        <xdr:cNvPr id="223" name="テキスト ボックス 222"/>
        <xdr:cNvSpPr txBox="1"/>
      </xdr:nvSpPr>
      <xdr:spPr>
        <a:xfrm>
          <a:off x="1955800" y="145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47561</xdr:rowOff>
    </xdr:from>
    <xdr:to>
      <xdr:col>7</xdr:col>
      <xdr:colOff>31750</xdr:colOff>
      <xdr:row>83</xdr:row>
      <xdr:rowOff>149161</xdr:rowOff>
    </xdr:to>
    <xdr:sp macro="" textlink="">
      <xdr:nvSpPr>
        <xdr:cNvPr id="224" name="楕円 223"/>
        <xdr:cNvSpPr/>
      </xdr:nvSpPr>
      <xdr:spPr>
        <a:xfrm>
          <a:off x="1397000" y="1427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133938</xdr:rowOff>
    </xdr:from>
    <xdr:ext cx="762000" cy="259045"/>
    <xdr:sp macro="" textlink="">
      <xdr:nvSpPr>
        <xdr:cNvPr id="225" name="テキスト ボックス 224"/>
        <xdr:cNvSpPr txBox="1"/>
      </xdr:nvSpPr>
      <xdr:spPr>
        <a:xfrm>
          <a:off x="1066800" y="1436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類似団体平均及び全国平均を上回っていることから、今後も福島県人事院勧告に準じた給与改定を行うとともに、より一層の給与適正化に努めていく。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80963</xdr:rowOff>
    </xdr:from>
    <xdr:to>
      <xdr:col>81</xdr:col>
      <xdr:colOff>44450</xdr:colOff>
      <xdr:row>87</xdr:row>
      <xdr:rowOff>141288</xdr:rowOff>
    </xdr:to>
    <xdr:cxnSp macro="">
      <xdr:nvCxnSpPr>
        <xdr:cNvPr id="263" name="直線コネクタ 262"/>
        <xdr:cNvCxnSpPr/>
      </xdr:nvCxnSpPr>
      <xdr:spPr>
        <a:xfrm flipV="1">
          <a:off x="16179800" y="1499711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141288</xdr:rowOff>
    </xdr:to>
    <xdr:cxnSp macro="">
      <xdr:nvCxnSpPr>
        <xdr:cNvPr id="266" name="直線コネクタ 265"/>
        <xdr:cNvCxnSpPr/>
      </xdr:nvCxnSpPr>
      <xdr:spPr>
        <a:xfrm>
          <a:off x="15290800" y="150272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126206</xdr:rowOff>
    </xdr:to>
    <xdr:cxnSp macro="">
      <xdr:nvCxnSpPr>
        <xdr:cNvPr id="269" name="直線コネクタ 268"/>
        <xdr:cNvCxnSpPr/>
      </xdr:nvCxnSpPr>
      <xdr:spPr>
        <a:xfrm flipV="1">
          <a:off x="14401800" y="150272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126206</xdr:rowOff>
    </xdr:from>
    <xdr:to>
      <xdr:col>68</xdr:col>
      <xdr:colOff>152400</xdr:colOff>
      <xdr:row>88</xdr:row>
      <xdr:rowOff>15081</xdr:rowOff>
    </xdr:to>
    <xdr:cxnSp macro="">
      <xdr:nvCxnSpPr>
        <xdr:cNvPr id="272" name="直線コネクタ 271"/>
        <xdr:cNvCxnSpPr/>
      </xdr:nvCxnSpPr>
      <xdr:spPr>
        <a:xfrm flipV="1">
          <a:off x="13512800" y="150423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30163</xdr:rowOff>
    </xdr:from>
    <xdr:to>
      <xdr:col>81</xdr:col>
      <xdr:colOff>95250</xdr:colOff>
      <xdr:row>87</xdr:row>
      <xdr:rowOff>131763</xdr:rowOff>
    </xdr:to>
    <xdr:sp macro="" textlink="">
      <xdr:nvSpPr>
        <xdr:cNvPr id="282" name="楕円 281"/>
        <xdr:cNvSpPr/>
      </xdr:nvSpPr>
      <xdr:spPr>
        <a:xfrm>
          <a:off x="169672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2240</xdr:rowOff>
    </xdr:from>
    <xdr:ext cx="762000" cy="259045"/>
    <xdr:sp macro="" textlink="">
      <xdr:nvSpPr>
        <xdr:cNvPr id="283" name="給与水準   （国との比較）該当値テキスト"/>
        <xdr:cNvSpPr txBox="1"/>
      </xdr:nvSpPr>
      <xdr:spPr>
        <a:xfrm>
          <a:off x="17106900" y="14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90488</xdr:rowOff>
    </xdr:from>
    <xdr:to>
      <xdr:col>77</xdr:col>
      <xdr:colOff>95250</xdr:colOff>
      <xdr:row>88</xdr:row>
      <xdr:rowOff>20638</xdr:rowOff>
    </xdr:to>
    <xdr:sp macro="" textlink="">
      <xdr:nvSpPr>
        <xdr:cNvPr id="284" name="楕円 283"/>
        <xdr:cNvSpPr/>
      </xdr:nvSpPr>
      <xdr:spPr>
        <a:xfrm>
          <a:off x="16129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5415</xdr:rowOff>
    </xdr:from>
    <xdr:ext cx="736600" cy="259045"/>
    <xdr:sp macro="" textlink="">
      <xdr:nvSpPr>
        <xdr:cNvPr id="285" name="テキスト ボックス 284"/>
        <xdr:cNvSpPr txBox="1"/>
      </xdr:nvSpPr>
      <xdr:spPr>
        <a:xfrm>
          <a:off x="15798800" y="1509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6" name="楕円 285"/>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87" name="テキスト ボックス 286"/>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75406</xdr:rowOff>
    </xdr:from>
    <xdr:to>
      <xdr:col>68</xdr:col>
      <xdr:colOff>203200</xdr:colOff>
      <xdr:row>88</xdr:row>
      <xdr:rowOff>5556</xdr:rowOff>
    </xdr:to>
    <xdr:sp macro="" textlink="">
      <xdr:nvSpPr>
        <xdr:cNvPr id="288" name="楕円 287"/>
        <xdr:cNvSpPr/>
      </xdr:nvSpPr>
      <xdr:spPr>
        <a:xfrm>
          <a:off x="14351000" y="149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161783</xdr:rowOff>
    </xdr:from>
    <xdr:ext cx="762000" cy="259045"/>
    <xdr:sp macro="" textlink="">
      <xdr:nvSpPr>
        <xdr:cNvPr id="289" name="テキスト ボックス 288"/>
        <xdr:cNvSpPr txBox="1"/>
      </xdr:nvSpPr>
      <xdr:spPr>
        <a:xfrm>
          <a:off x="14020800" y="15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135731</xdr:rowOff>
    </xdr:from>
    <xdr:to>
      <xdr:col>64</xdr:col>
      <xdr:colOff>152400</xdr:colOff>
      <xdr:row>88</xdr:row>
      <xdr:rowOff>65881</xdr:rowOff>
    </xdr:to>
    <xdr:sp macro="" textlink="">
      <xdr:nvSpPr>
        <xdr:cNvPr id="290" name="楕円 289"/>
        <xdr:cNvSpPr/>
      </xdr:nvSpPr>
      <xdr:spPr>
        <a:xfrm>
          <a:off x="13462000" y="15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50658</xdr:rowOff>
    </xdr:from>
    <xdr:ext cx="762000" cy="259045"/>
    <xdr:sp macro="" textlink="">
      <xdr:nvSpPr>
        <xdr:cNvPr id="291" name="テキスト ボックス 290"/>
        <xdr:cNvSpPr txBox="1"/>
      </xdr:nvSpPr>
      <xdr:spPr>
        <a:xfrm>
          <a:off x="13131800" y="15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業務体制の見直しや人員配置の適正化を図りながら、類似団体平均及び全国平均を下回る職員数を維持している。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も、行財政改革大綱実施計画に基づく定員適正化、民間委託及び指定管理者制度の導入等に取り組んできたところである。今後見込まれる人口減少下において、人口や業務量と職員数のバランスを考慮した上で、より一層の最適な定員管理が求められる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利活用や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AI</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RPA</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による業務自動化、業務プロセスの見直し等により更なる業務効率化に努めていく。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52070</xdr:rowOff>
    </xdr:from>
    <xdr:to>
      <xdr:col>81</xdr:col>
      <xdr:colOff>44450</xdr:colOff>
      <xdr:row>59</xdr:row>
      <xdr:rowOff>89988</xdr:rowOff>
    </xdr:to>
    <xdr:cxnSp macro="">
      <xdr:nvCxnSpPr>
        <xdr:cNvPr id="328" name="直線コネクタ 327"/>
        <xdr:cNvCxnSpPr/>
      </xdr:nvCxnSpPr>
      <xdr:spPr>
        <a:xfrm>
          <a:off x="16179800" y="10167620"/>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41728</xdr:rowOff>
    </xdr:from>
    <xdr:to>
      <xdr:col>77</xdr:col>
      <xdr:colOff>44450</xdr:colOff>
      <xdr:row>59</xdr:row>
      <xdr:rowOff>52070</xdr:rowOff>
    </xdr:to>
    <xdr:cxnSp macro="">
      <xdr:nvCxnSpPr>
        <xdr:cNvPr id="331" name="直線コネクタ 330"/>
        <xdr:cNvCxnSpPr/>
      </xdr:nvCxnSpPr>
      <xdr:spPr>
        <a:xfrm>
          <a:off x="15290800" y="101572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31387</xdr:rowOff>
    </xdr:from>
    <xdr:to>
      <xdr:col>72</xdr:col>
      <xdr:colOff>203200</xdr:colOff>
      <xdr:row>59</xdr:row>
      <xdr:rowOff>41728</xdr:rowOff>
    </xdr:to>
    <xdr:cxnSp macro="">
      <xdr:nvCxnSpPr>
        <xdr:cNvPr id="334" name="直線コネクタ 333"/>
        <xdr:cNvCxnSpPr/>
      </xdr:nvCxnSpPr>
      <xdr:spPr>
        <a:xfrm>
          <a:off x="14401800" y="1014693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21046</xdr:rowOff>
    </xdr:from>
    <xdr:to>
      <xdr:col>68</xdr:col>
      <xdr:colOff>152400</xdr:colOff>
      <xdr:row>59</xdr:row>
      <xdr:rowOff>31387</xdr:rowOff>
    </xdr:to>
    <xdr:cxnSp macro="">
      <xdr:nvCxnSpPr>
        <xdr:cNvPr id="337" name="直線コネクタ 336"/>
        <xdr:cNvCxnSpPr/>
      </xdr:nvCxnSpPr>
      <xdr:spPr>
        <a:xfrm>
          <a:off x="13512800" y="101365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39188</xdr:rowOff>
    </xdr:from>
    <xdr:to>
      <xdr:col>81</xdr:col>
      <xdr:colOff>95250</xdr:colOff>
      <xdr:row>59</xdr:row>
      <xdr:rowOff>140788</xdr:rowOff>
    </xdr:to>
    <xdr:sp macro="" textlink="">
      <xdr:nvSpPr>
        <xdr:cNvPr id="347" name="楕円 346"/>
        <xdr:cNvSpPr/>
      </xdr:nvSpPr>
      <xdr:spPr>
        <a:xfrm>
          <a:off x="169672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55715</xdr:rowOff>
    </xdr:from>
    <xdr:ext cx="762000" cy="259045"/>
    <xdr:sp macro="" textlink="">
      <xdr:nvSpPr>
        <xdr:cNvPr id="348" name="定員管理の状況該当値テキスト"/>
        <xdr:cNvSpPr txBox="1"/>
      </xdr:nvSpPr>
      <xdr:spPr>
        <a:xfrm>
          <a:off x="17106900" y="999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1270</xdr:rowOff>
    </xdr:from>
    <xdr:to>
      <xdr:col>77</xdr:col>
      <xdr:colOff>95250</xdr:colOff>
      <xdr:row>59</xdr:row>
      <xdr:rowOff>102870</xdr:rowOff>
    </xdr:to>
    <xdr:sp macro="" textlink="">
      <xdr:nvSpPr>
        <xdr:cNvPr id="349" name="楕円 348"/>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113047</xdr:rowOff>
    </xdr:from>
    <xdr:ext cx="736600" cy="259045"/>
    <xdr:sp macro="" textlink="">
      <xdr:nvSpPr>
        <xdr:cNvPr id="350" name="テキスト ボックス 349"/>
        <xdr:cNvSpPr txBox="1"/>
      </xdr:nvSpPr>
      <xdr:spPr>
        <a:xfrm>
          <a:off x="15798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162378</xdr:rowOff>
    </xdr:from>
    <xdr:to>
      <xdr:col>73</xdr:col>
      <xdr:colOff>44450</xdr:colOff>
      <xdr:row>59</xdr:row>
      <xdr:rowOff>92528</xdr:rowOff>
    </xdr:to>
    <xdr:sp macro="" textlink="">
      <xdr:nvSpPr>
        <xdr:cNvPr id="351" name="楕円 350"/>
        <xdr:cNvSpPr/>
      </xdr:nvSpPr>
      <xdr:spPr>
        <a:xfrm>
          <a:off x="15240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102705</xdr:rowOff>
    </xdr:from>
    <xdr:ext cx="762000" cy="259045"/>
    <xdr:sp macro="" textlink="">
      <xdr:nvSpPr>
        <xdr:cNvPr id="352" name="テキスト ボックス 351"/>
        <xdr:cNvSpPr txBox="1"/>
      </xdr:nvSpPr>
      <xdr:spPr>
        <a:xfrm>
          <a:off x="14909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152037</xdr:rowOff>
    </xdr:from>
    <xdr:to>
      <xdr:col>68</xdr:col>
      <xdr:colOff>203200</xdr:colOff>
      <xdr:row>59</xdr:row>
      <xdr:rowOff>82187</xdr:rowOff>
    </xdr:to>
    <xdr:sp macro="" textlink="">
      <xdr:nvSpPr>
        <xdr:cNvPr id="353" name="楕円 352"/>
        <xdr:cNvSpPr/>
      </xdr:nvSpPr>
      <xdr:spPr>
        <a:xfrm>
          <a:off x="14351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92364</xdr:rowOff>
    </xdr:from>
    <xdr:ext cx="762000" cy="259045"/>
    <xdr:sp macro="" textlink="">
      <xdr:nvSpPr>
        <xdr:cNvPr id="354" name="テキスト ボックス 353"/>
        <xdr:cNvSpPr txBox="1"/>
      </xdr:nvSpPr>
      <xdr:spPr>
        <a:xfrm>
          <a:off x="14020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141696</xdr:rowOff>
    </xdr:from>
    <xdr:to>
      <xdr:col>64</xdr:col>
      <xdr:colOff>152400</xdr:colOff>
      <xdr:row>59</xdr:row>
      <xdr:rowOff>71846</xdr:rowOff>
    </xdr:to>
    <xdr:sp macro="" textlink="">
      <xdr:nvSpPr>
        <xdr:cNvPr id="355" name="楕円 354"/>
        <xdr:cNvSpPr/>
      </xdr:nvSpPr>
      <xdr:spPr>
        <a:xfrm>
          <a:off x="13462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82023</xdr:rowOff>
    </xdr:from>
    <xdr:ext cx="762000" cy="259045"/>
    <xdr:sp macro="" textlink="">
      <xdr:nvSpPr>
        <xdr:cNvPr id="356" name="テキスト ボックス 355"/>
        <xdr:cNvSpPr txBox="1"/>
      </xdr:nvSpPr>
      <xdr:spPr>
        <a:xfrm>
          <a:off x="13131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元利償還金の額の減少及び基準財政需要額の増加に伴う普通交付税額の増加等により、単年度では対前年比で約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ポイントの改善、３か年平均では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今後においては令和６年度までに実施した大規模事業の償還開始に伴い、元利償還金の額が増加し、比率があがっていくものと見込まれるため、先々を見据えた計画的な地方債償還に取り組み、一定の水準を保てるように努め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846</xdr:rowOff>
    </xdr:from>
    <xdr:to>
      <xdr:col>81</xdr:col>
      <xdr:colOff>44450</xdr:colOff>
      <xdr:row>39</xdr:row>
      <xdr:rowOff>24977</xdr:rowOff>
    </xdr:to>
    <xdr:cxnSp macro="">
      <xdr:nvCxnSpPr>
        <xdr:cNvPr id="389" name="直線コネクタ 388"/>
        <xdr:cNvCxnSpPr/>
      </xdr:nvCxnSpPr>
      <xdr:spPr>
        <a:xfrm flipV="1">
          <a:off x="16179800" y="66873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49106</xdr:rowOff>
    </xdr:to>
    <xdr:cxnSp macro="">
      <xdr:nvCxnSpPr>
        <xdr:cNvPr id="392" name="直線コネクタ 391"/>
        <xdr:cNvCxnSpPr/>
      </xdr:nvCxnSpPr>
      <xdr:spPr>
        <a:xfrm flipV="1">
          <a:off x="15290800" y="67115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113454</xdr:rowOff>
    </xdr:to>
    <xdr:cxnSp macro="">
      <xdr:nvCxnSpPr>
        <xdr:cNvPr id="395" name="直線コネクタ 394"/>
        <xdr:cNvCxnSpPr/>
      </xdr:nvCxnSpPr>
      <xdr:spPr>
        <a:xfrm flipV="1">
          <a:off x="14401800" y="67356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39</xdr:row>
      <xdr:rowOff>153670</xdr:rowOff>
    </xdr:to>
    <xdr:cxnSp macro="">
      <xdr:nvCxnSpPr>
        <xdr:cNvPr id="398" name="直線コネクタ 397"/>
        <xdr:cNvCxnSpPr/>
      </xdr:nvCxnSpPr>
      <xdr:spPr>
        <a:xfrm flipV="1">
          <a:off x="13512800" y="68000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121496</xdr:rowOff>
    </xdr:from>
    <xdr:to>
      <xdr:col>81</xdr:col>
      <xdr:colOff>95250</xdr:colOff>
      <xdr:row>39</xdr:row>
      <xdr:rowOff>51646</xdr:rowOff>
    </xdr:to>
    <xdr:sp macro="" textlink="">
      <xdr:nvSpPr>
        <xdr:cNvPr id="408" name="楕円 407"/>
        <xdr:cNvSpPr/>
      </xdr:nvSpPr>
      <xdr:spPr>
        <a:xfrm>
          <a:off x="169672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138023</xdr:rowOff>
    </xdr:from>
    <xdr:ext cx="762000" cy="259045"/>
    <xdr:sp macro="" textlink="">
      <xdr:nvSpPr>
        <xdr:cNvPr id="409" name="公債費負担の状況該当値テキスト"/>
        <xdr:cNvSpPr txBox="1"/>
      </xdr:nvSpPr>
      <xdr:spPr>
        <a:xfrm>
          <a:off x="171069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10" name="楕円 409"/>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11" name="テキスト ボックス 410"/>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12" name="楕円 411"/>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13" name="テキスト ボックス 412"/>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14" name="楕円 413"/>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15" name="テキスト ボックス 414"/>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16" name="楕円 415"/>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17" name="テキスト ボックス 416"/>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前年度に引き続き、将来負担比率は発生していないが、主に開成山地区体育施設改修整備事業や歴史情報博物館施設整備事業などに伴う地方債現在高の増加及び充当可能財源の減少により、昨年度より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の老朽化等に伴い、施設の長寿命化事業等を実施することで、地方債現在高の増加や特定目的基金の取崩し等による将来負担比率の増加要因が見込まれるため、計画的な地方債償還と財源確保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312,433
308,749
757.20
162,304,707
155,125,522
6,125,966
75,093,664
100,521,476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類似団体及び全国平均を下回っているが、前年度と比較して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に基づく給与改定や会計年度職員の処遇改善等にに伴い、人件費は増加しているが、人口や業務量の変化に合わせた最適な定員管理や業務プロセスの見直し等による業務効率化により定員及び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149860</xdr:rowOff>
    </xdr:to>
    <xdr:cxnSp macro="">
      <xdr:nvCxnSpPr>
        <xdr:cNvPr id="66" name="直線コネクタ 65"/>
        <xdr:cNvCxnSpPr/>
      </xdr:nvCxnSpPr>
      <xdr:spPr>
        <a:xfrm>
          <a:off x="3987800" y="614680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5080</xdr:rowOff>
    </xdr:to>
    <xdr:cxnSp macro="">
      <xdr:nvCxnSpPr>
        <xdr:cNvPr id="69" name="直線コネクタ 68"/>
        <xdr:cNvCxnSpPr/>
      </xdr:nvCxnSpPr>
      <xdr:spPr>
        <a:xfrm flipV="1">
          <a:off x="3098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36</xdr:row>
      <xdr:rowOff>5080</xdr:rowOff>
    </xdr:to>
    <xdr:cxnSp macro="">
      <xdr:nvCxnSpPr>
        <xdr:cNvPr id="72" name="直線コネクタ 71"/>
        <xdr:cNvCxnSpPr/>
      </xdr:nvCxnSpPr>
      <xdr:spPr>
        <a:xfrm>
          <a:off x="2209800" y="6024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130810</xdr:rowOff>
    </xdr:to>
    <xdr:cxnSp macro="">
      <xdr:nvCxnSpPr>
        <xdr:cNvPr id="75" name="直線コネクタ 74"/>
        <xdr:cNvCxnSpPr/>
      </xdr:nvCxnSpPr>
      <xdr:spPr>
        <a:xfrm flipV="1">
          <a:off x="1320800" y="6024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類似団体平均及び全国平均を大きく上回っており、前年度と比較して</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ポイント上昇している。これは、人件費の増加や光熱費等の物価上昇等の影響により、指定管理委託料やその他事業委託料等が増加したためであり、本市の物件費の約７割を委託料が占めている。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今後も、民間委託等の推進により上昇が見込まれるが、最少の経費で最大の効果を上げられるよう、費用対効果の向上に努めていく。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168910</xdr:rowOff>
    </xdr:to>
    <xdr:cxnSp macro="">
      <xdr:nvCxnSpPr>
        <xdr:cNvPr id="127" name="直線コネクタ 126"/>
        <xdr:cNvCxnSpPr/>
      </xdr:nvCxnSpPr>
      <xdr:spPr>
        <a:xfrm>
          <a:off x="15671800" y="3373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16510</xdr:rowOff>
    </xdr:from>
    <xdr:to>
      <xdr:col>78</xdr:col>
      <xdr:colOff>69850</xdr:colOff>
      <xdr:row>19</xdr:row>
      <xdr:rowOff>115570</xdr:rowOff>
    </xdr:to>
    <xdr:cxnSp macro="">
      <xdr:nvCxnSpPr>
        <xdr:cNvPr id="130" name="直線コネクタ 129"/>
        <xdr:cNvCxnSpPr/>
      </xdr:nvCxnSpPr>
      <xdr:spPr>
        <a:xfrm>
          <a:off x="14782800" y="3274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19</xdr:row>
      <xdr:rowOff>16510</xdr:rowOff>
    </xdr:to>
    <xdr:cxnSp macro="">
      <xdr:nvCxnSpPr>
        <xdr:cNvPr id="133" name="直線コネクタ 132"/>
        <xdr:cNvCxnSpPr/>
      </xdr:nvCxnSpPr>
      <xdr:spPr>
        <a:xfrm>
          <a:off x="13893800" y="30149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27940</xdr:rowOff>
    </xdr:to>
    <xdr:cxnSp macro="">
      <xdr:nvCxnSpPr>
        <xdr:cNvPr id="136" name="直線コネクタ 135"/>
        <xdr:cNvCxnSpPr/>
      </xdr:nvCxnSpPr>
      <xdr:spPr>
        <a:xfrm flipV="1">
          <a:off x="13004800" y="3014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118110</xdr:rowOff>
    </xdr:from>
    <xdr:to>
      <xdr:col>82</xdr:col>
      <xdr:colOff>158750</xdr:colOff>
      <xdr:row>20</xdr:row>
      <xdr:rowOff>48260</xdr:rowOff>
    </xdr:to>
    <xdr:sp macro="" textlink="">
      <xdr:nvSpPr>
        <xdr:cNvPr id="146" name="楕円 145"/>
        <xdr:cNvSpPr/>
      </xdr:nvSpPr>
      <xdr:spPr>
        <a:xfrm>
          <a:off x="164592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90187</xdr:rowOff>
    </xdr:from>
    <xdr:ext cx="762000" cy="259045"/>
    <xdr:sp macro="" textlink="">
      <xdr:nvSpPr>
        <xdr:cNvPr id="147" name="物件費該当値テキスト"/>
        <xdr:cNvSpPr txBox="1"/>
      </xdr:nvSpPr>
      <xdr:spPr>
        <a:xfrm>
          <a:off x="165989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8" name="楕円 147"/>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9" name="テキスト ボックス 148"/>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137160</xdr:rowOff>
    </xdr:from>
    <xdr:to>
      <xdr:col>74</xdr:col>
      <xdr:colOff>31750</xdr:colOff>
      <xdr:row>19</xdr:row>
      <xdr:rowOff>67310</xdr:rowOff>
    </xdr:to>
    <xdr:sp macro="" textlink="">
      <xdr:nvSpPr>
        <xdr:cNvPr id="150" name="楕円 149"/>
        <xdr:cNvSpPr/>
      </xdr:nvSpPr>
      <xdr:spPr>
        <a:xfrm>
          <a:off x="14732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52087</xdr:rowOff>
    </xdr:from>
    <xdr:ext cx="762000" cy="259045"/>
    <xdr:sp macro="" textlink="">
      <xdr:nvSpPr>
        <xdr:cNvPr id="151" name="テキスト ボックス 150"/>
        <xdr:cNvSpPr txBox="1"/>
      </xdr:nvSpPr>
      <xdr:spPr>
        <a:xfrm>
          <a:off x="14401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3" name="テキスト ボックス 152"/>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4" name="楕円 153"/>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5" name="テキスト ボックス 154"/>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類似団体及び全国平均を下回っており、前年度と同水準を維持している。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民間認可保育所保育給付費や障害者介護給付費等の増加により扶助費の総額は前年度より増加した。</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今後においても高齢福祉施策対象者の増加に加え、障がい者福祉施策や子育て支援事業の拡充により増加が見込まれるため、単独事業の見直し等、引き続き適正な水準を保てるよう努めていく。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8" name="直線コネクタ 187"/>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69850</xdr:rowOff>
    </xdr:to>
    <xdr:cxnSp macro="">
      <xdr:nvCxnSpPr>
        <xdr:cNvPr id="191" name="直線コネクタ 190"/>
        <xdr:cNvCxnSpPr/>
      </xdr:nvCxnSpPr>
      <xdr:spPr>
        <a:xfrm>
          <a:off x="3098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165100</xdr:rowOff>
    </xdr:to>
    <xdr:cxnSp macro="">
      <xdr:nvCxnSpPr>
        <xdr:cNvPr id="194" name="直線コネクタ 193"/>
        <xdr:cNvCxnSpPr/>
      </xdr:nvCxnSpPr>
      <xdr:spPr>
        <a:xfrm>
          <a:off x="2209800" y="9359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55</xdr:row>
      <xdr:rowOff>6350</xdr:rowOff>
    </xdr:to>
    <xdr:cxnSp macro="">
      <xdr:nvCxnSpPr>
        <xdr:cNvPr id="197" name="直線コネクタ 196"/>
        <xdr:cNvCxnSpPr/>
      </xdr:nvCxnSpPr>
      <xdr:spPr>
        <a:xfrm flipV="1">
          <a:off x="1320800" y="935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1" name="楕円 210"/>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2" name="テキスト ボックス 211"/>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3" name="楕円 212"/>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4" name="テキスト ボックス 213"/>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127000</xdr:rowOff>
    </xdr:from>
    <xdr:to>
      <xdr:col>6</xdr:col>
      <xdr:colOff>171450</xdr:colOff>
      <xdr:row>55</xdr:row>
      <xdr:rowOff>57150</xdr:rowOff>
    </xdr:to>
    <xdr:sp macro="" textlink="">
      <xdr:nvSpPr>
        <xdr:cNvPr id="215" name="楕円 214"/>
        <xdr:cNvSpPr/>
      </xdr:nvSpPr>
      <xdr:spPr>
        <a:xfrm>
          <a:off x="1270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67327</xdr:rowOff>
    </xdr:from>
    <xdr:ext cx="762000" cy="259045"/>
    <xdr:sp macro="" textlink="">
      <xdr:nvSpPr>
        <xdr:cNvPr id="216" name="テキスト ボックス 215"/>
        <xdr:cNvSpPr txBox="1"/>
      </xdr:nvSpPr>
      <xdr:spPr>
        <a:xfrm>
          <a:off x="939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及び全国平均より高い比率となっている。これは、介護保険や後期高齢者医療保険等の特別会計への繰出金等によるものであるが、高齢化は今後も進展していくことから、増加要因となることが予想さ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各会計の収入確保及び経費節減を図り繰出金の抑制に努めるとともに、施設の老朽化に対応する維持補修費についても、公共施設等総合管理計画に基づき、引き続き最適化を図っていく。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58</xdr:row>
      <xdr:rowOff>165100</xdr:rowOff>
    </xdr:to>
    <xdr:cxnSp macro="">
      <xdr:nvCxnSpPr>
        <xdr:cNvPr id="249" name="直線コネクタ 248"/>
        <xdr:cNvCxnSpPr/>
      </xdr:nvCxnSpPr>
      <xdr:spPr>
        <a:xfrm>
          <a:off x="15671800" y="10096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58</xdr:row>
      <xdr:rowOff>152400</xdr:rowOff>
    </xdr:to>
    <xdr:cxnSp macro="">
      <xdr:nvCxnSpPr>
        <xdr:cNvPr id="252" name="直線コネクタ 251"/>
        <xdr:cNvCxnSpPr/>
      </xdr:nvCxnSpPr>
      <xdr:spPr>
        <a:xfrm>
          <a:off x="14782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139700</xdr:rowOff>
    </xdr:to>
    <xdr:cxnSp macro="">
      <xdr:nvCxnSpPr>
        <xdr:cNvPr id="255" name="直線コネクタ 254"/>
        <xdr:cNvCxnSpPr/>
      </xdr:nvCxnSpPr>
      <xdr:spPr>
        <a:xfrm>
          <a:off x="13893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31750</xdr:rowOff>
    </xdr:to>
    <xdr:cxnSp macro="">
      <xdr:nvCxnSpPr>
        <xdr:cNvPr id="258" name="直線コネクタ 257"/>
        <xdr:cNvCxnSpPr/>
      </xdr:nvCxnSpPr>
      <xdr:spPr>
        <a:xfrm flipV="1">
          <a:off x="13004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ポイント減少しており、ほぼ横ばいである。全国平均より低い比率ではあるものの、類似団体と比較すると依然として比率は高いままである。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本市の特徴として、負担金や衛生関係や教育関係における補助交付金が、類似団体よりも多く、今後も物価や人件費の上昇がそれらに影響することが考えられるため、各補助金等の内容を精査し、補助額や補助率の見直しを検討する等、より一層の適正化・最適化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30988</xdr:rowOff>
    </xdr:to>
    <xdr:cxnSp macro="">
      <xdr:nvCxnSpPr>
        <xdr:cNvPr id="308" name="直線コネクタ 307"/>
        <xdr:cNvCxnSpPr/>
      </xdr:nvCxnSpPr>
      <xdr:spPr>
        <a:xfrm flipV="1">
          <a:off x="15671800" y="6175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30988</xdr:rowOff>
    </xdr:to>
    <xdr:cxnSp macro="">
      <xdr:nvCxnSpPr>
        <xdr:cNvPr id="311" name="直線コネクタ 310"/>
        <xdr:cNvCxnSpPr/>
      </xdr:nvCxnSpPr>
      <xdr:spPr>
        <a:xfrm>
          <a:off x="14782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21844</xdr:rowOff>
    </xdr:to>
    <xdr:cxnSp macro="">
      <xdr:nvCxnSpPr>
        <xdr:cNvPr id="314" name="直線コネクタ 313"/>
        <xdr:cNvCxnSpPr/>
      </xdr:nvCxnSpPr>
      <xdr:spPr>
        <a:xfrm>
          <a:off x="13893800" y="6130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58420</xdr:rowOff>
    </xdr:to>
    <xdr:cxnSp macro="">
      <xdr:nvCxnSpPr>
        <xdr:cNvPr id="317" name="直線コネクタ 316"/>
        <xdr:cNvCxnSpPr/>
      </xdr:nvCxnSpPr>
      <xdr:spPr>
        <a:xfrm flipV="1">
          <a:off x="13004800" y="61300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7" name="楕円 326"/>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96283</xdr:rowOff>
    </xdr:from>
    <xdr:ext cx="762000" cy="259045"/>
    <xdr:sp macro="" textlink="">
      <xdr:nvSpPr>
        <xdr:cNvPr id="328" name="補助費等該当値テキスト"/>
        <xdr:cNvSpPr txBox="1"/>
      </xdr:nvSpPr>
      <xdr:spPr>
        <a:xfrm>
          <a:off x="165989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9" name="楕円 328"/>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66565</xdr:rowOff>
    </xdr:from>
    <xdr:ext cx="736600" cy="259045"/>
    <xdr:sp macro="" textlink="">
      <xdr:nvSpPr>
        <xdr:cNvPr id="330" name="テキスト ボックス 329"/>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1" name="楕円 330"/>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57421</xdr:rowOff>
    </xdr:from>
    <xdr:ext cx="762000" cy="259045"/>
    <xdr:sp macro="" textlink="">
      <xdr:nvSpPr>
        <xdr:cNvPr id="332" name="テキスト ボックス 331"/>
        <xdr:cNvSpPr txBox="1"/>
      </xdr:nvSpPr>
      <xdr:spPr>
        <a:xfrm>
          <a:off x="14401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3" name="楕円 332"/>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164863</xdr:rowOff>
    </xdr:from>
    <xdr:ext cx="762000" cy="259045"/>
    <xdr:sp macro="" textlink="">
      <xdr:nvSpPr>
        <xdr:cNvPr id="334" name="テキスト ボックス 333"/>
        <xdr:cNvSpPr txBox="1"/>
      </xdr:nvSpPr>
      <xdr:spPr>
        <a:xfrm>
          <a:off x="13512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5" name="楕円 334"/>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6" name="テキスト ボックス 335"/>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元利償還金の一部償還完了によるものであるが、今後は令和６年度までに実施した大規模事業の償還開始に伴い、公債費の増加が見込まれるため、地方財政措置の厚い起債の活用を基本としながら、計画的な償還を維持し、良好な水準を保てるよう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85090</xdr:rowOff>
    </xdr:to>
    <xdr:cxnSp macro="">
      <xdr:nvCxnSpPr>
        <xdr:cNvPr id="369" name="直線コネクタ 368"/>
        <xdr:cNvCxnSpPr/>
      </xdr:nvCxnSpPr>
      <xdr:spPr>
        <a:xfrm flipV="1">
          <a:off x="3987800" y="12898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123190</xdr:rowOff>
    </xdr:to>
    <xdr:cxnSp macro="">
      <xdr:nvCxnSpPr>
        <xdr:cNvPr id="372" name="直線コネクタ 371"/>
        <xdr:cNvCxnSpPr/>
      </xdr:nvCxnSpPr>
      <xdr:spPr>
        <a:xfrm flipV="1">
          <a:off x="3098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123190</xdr:rowOff>
    </xdr:to>
    <xdr:cxnSp macro="">
      <xdr:nvCxnSpPr>
        <xdr:cNvPr id="375" name="直線コネクタ 374"/>
        <xdr:cNvCxnSpPr/>
      </xdr:nvCxnSpPr>
      <xdr:spPr>
        <a:xfrm>
          <a:off x="2209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76</xdr:row>
      <xdr:rowOff>66039</xdr:rowOff>
    </xdr:to>
    <xdr:cxnSp macro="">
      <xdr:nvCxnSpPr>
        <xdr:cNvPr id="378" name="直線コネクタ 377"/>
        <xdr:cNvCxnSpPr/>
      </xdr:nvCxnSpPr>
      <xdr:spPr>
        <a:xfrm flipV="1">
          <a:off x="1320800" y="129819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8" name="楕円 387"/>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9" name="公債費該当値テキスト"/>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0" name="楕円 389"/>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91" name="テキスト ボックス 390"/>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2" name="楕円 391"/>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3" name="テキスト ボックス 392"/>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4" name="楕円 393"/>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5" name="テキスト ボックス 394"/>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6" name="楕円 395"/>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7" name="テキスト ボックス 396"/>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ポイント増加しており、類似団体平均及び全国平均より高い比率となっている。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これは、物価上昇に伴う人件費や物件費の増加が著しい中、それらに充当する特定財源が乏しく、経常一般財源によりまかなっているためである。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現在、本市では使用料・手数料の見直しに取り組んでおり、受益者負担の適正化に取り組むとともに、単独事業の見直し等による経費の削減を図り、引き続き適正な水準を保てるよう努めていく。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104139</xdr:rowOff>
    </xdr:to>
    <xdr:cxnSp macro="">
      <xdr:nvCxnSpPr>
        <xdr:cNvPr id="430" name="直線コネクタ 429"/>
        <xdr:cNvCxnSpPr/>
      </xdr:nvCxnSpPr>
      <xdr:spPr>
        <a:xfrm>
          <a:off x="15671800" y="1319911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168911</xdr:rowOff>
    </xdr:to>
    <xdr:cxnSp macro="">
      <xdr:nvCxnSpPr>
        <xdr:cNvPr id="433" name="直線コネクタ 432"/>
        <xdr:cNvCxnSpPr/>
      </xdr:nvCxnSpPr>
      <xdr:spPr>
        <a:xfrm>
          <a:off x="14782800" y="131343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168910</xdr:rowOff>
    </xdr:from>
    <xdr:to>
      <xdr:col>73</xdr:col>
      <xdr:colOff>180975</xdr:colOff>
      <xdr:row>76</xdr:row>
      <xdr:rowOff>104139</xdr:rowOff>
    </xdr:to>
    <xdr:cxnSp macro="">
      <xdr:nvCxnSpPr>
        <xdr:cNvPr id="436" name="直線コネクタ 435"/>
        <xdr:cNvCxnSpPr/>
      </xdr:nvCxnSpPr>
      <xdr:spPr>
        <a:xfrm>
          <a:off x="13893800" y="12856210"/>
          <a:ext cx="889000" cy="27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168910</xdr:rowOff>
    </xdr:from>
    <xdr:to>
      <xdr:col>69</xdr:col>
      <xdr:colOff>92075</xdr:colOff>
      <xdr:row>76</xdr:row>
      <xdr:rowOff>39370</xdr:rowOff>
    </xdr:to>
    <xdr:cxnSp macro="">
      <xdr:nvCxnSpPr>
        <xdr:cNvPr id="439" name="直線コネクタ 438"/>
        <xdr:cNvCxnSpPr/>
      </xdr:nvCxnSpPr>
      <xdr:spPr>
        <a:xfrm flipV="1">
          <a:off x="13004800" y="1285621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49" name="楕円 448"/>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25416</xdr:rowOff>
    </xdr:from>
    <xdr:ext cx="762000" cy="259045"/>
    <xdr:sp macro="" textlink="">
      <xdr:nvSpPr>
        <xdr:cNvPr id="450" name="公債費以外該当値テキスト"/>
        <xdr:cNvSpPr txBox="1"/>
      </xdr:nvSpPr>
      <xdr:spPr>
        <a:xfrm>
          <a:off x="16598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51" name="楕円 450"/>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52" name="テキスト ボックス 451"/>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3" name="楕円 452"/>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4" name="テキスト ボックス 45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118110</xdr:rowOff>
    </xdr:from>
    <xdr:to>
      <xdr:col>69</xdr:col>
      <xdr:colOff>142875</xdr:colOff>
      <xdr:row>75</xdr:row>
      <xdr:rowOff>48260</xdr:rowOff>
    </xdr:to>
    <xdr:sp macro="" textlink="">
      <xdr:nvSpPr>
        <xdr:cNvPr id="455" name="楕円 454"/>
        <xdr:cNvSpPr/>
      </xdr:nvSpPr>
      <xdr:spPr>
        <a:xfrm>
          <a:off x="13843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58437</xdr:rowOff>
    </xdr:from>
    <xdr:ext cx="762000" cy="259045"/>
    <xdr:sp macro="" textlink="">
      <xdr:nvSpPr>
        <xdr:cNvPr id="456" name="テキスト ボックス 455"/>
        <xdr:cNvSpPr txBox="1"/>
      </xdr:nvSpPr>
      <xdr:spPr>
        <a:xfrm>
          <a:off x="13512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57" name="楕円 456"/>
        <xdr:cNvSpPr/>
      </xdr:nvSpPr>
      <xdr:spPr>
        <a:xfrm>
          <a:off x="12954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100347</xdr:rowOff>
    </xdr:from>
    <xdr:ext cx="762000" cy="259045"/>
    <xdr:sp macro="" textlink="">
      <xdr:nvSpPr>
        <xdr:cNvPr id="458" name="テキスト ボックス 457"/>
        <xdr:cNvSpPr txBox="1"/>
      </xdr:nvSpPr>
      <xdr:spPr>
        <a:xfrm>
          <a:off x="12623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154470</xdr:rowOff>
    </xdr:from>
    <xdr:to>
      <xdr:col>29</xdr:col>
      <xdr:colOff>127000</xdr:colOff>
      <xdr:row>16</xdr:row>
      <xdr:rowOff>62725</xdr:rowOff>
    </xdr:to>
    <xdr:cxnSp macro="">
      <xdr:nvCxnSpPr>
        <xdr:cNvPr id="50" name="直線コネクタ 49"/>
        <xdr:cNvCxnSpPr/>
      </xdr:nvCxnSpPr>
      <xdr:spPr bwMode="auto">
        <a:xfrm flipV="1">
          <a:off x="5003800" y="2773845"/>
          <a:ext cx="647700" cy="79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62725</xdr:rowOff>
    </xdr:from>
    <xdr:to>
      <xdr:col>26</xdr:col>
      <xdr:colOff>50800</xdr:colOff>
      <xdr:row>16</xdr:row>
      <xdr:rowOff>149555</xdr:rowOff>
    </xdr:to>
    <xdr:cxnSp macro="">
      <xdr:nvCxnSpPr>
        <xdr:cNvPr id="53" name="直線コネクタ 52"/>
        <xdr:cNvCxnSpPr/>
      </xdr:nvCxnSpPr>
      <xdr:spPr bwMode="auto">
        <a:xfrm flipV="1">
          <a:off x="4305300" y="2853550"/>
          <a:ext cx="698500" cy="8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149555</xdr:rowOff>
    </xdr:from>
    <xdr:to>
      <xdr:col>22</xdr:col>
      <xdr:colOff>114300</xdr:colOff>
      <xdr:row>17</xdr:row>
      <xdr:rowOff>3785</xdr:rowOff>
    </xdr:to>
    <xdr:cxnSp macro="">
      <xdr:nvCxnSpPr>
        <xdr:cNvPr id="56" name="直線コネクタ 55"/>
        <xdr:cNvCxnSpPr/>
      </xdr:nvCxnSpPr>
      <xdr:spPr bwMode="auto">
        <a:xfrm flipV="1">
          <a:off x="3606800" y="2940380"/>
          <a:ext cx="698500" cy="25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3785</xdr:rowOff>
    </xdr:from>
    <xdr:to>
      <xdr:col>18</xdr:col>
      <xdr:colOff>177800</xdr:colOff>
      <xdr:row>17</xdr:row>
      <xdr:rowOff>62078</xdr:rowOff>
    </xdr:to>
    <xdr:cxnSp macro="">
      <xdr:nvCxnSpPr>
        <xdr:cNvPr id="59" name="直線コネクタ 58"/>
        <xdr:cNvCxnSpPr/>
      </xdr:nvCxnSpPr>
      <xdr:spPr bwMode="auto">
        <a:xfrm flipV="1">
          <a:off x="2908300" y="2966060"/>
          <a:ext cx="698500" cy="58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103670</xdr:rowOff>
    </xdr:from>
    <xdr:to>
      <xdr:col>29</xdr:col>
      <xdr:colOff>177800</xdr:colOff>
      <xdr:row>16</xdr:row>
      <xdr:rowOff>33820</xdr:rowOff>
    </xdr:to>
    <xdr:sp macro="" textlink="">
      <xdr:nvSpPr>
        <xdr:cNvPr id="69" name="楕円 68"/>
        <xdr:cNvSpPr/>
      </xdr:nvSpPr>
      <xdr:spPr bwMode="auto">
        <a:xfrm>
          <a:off x="5600700" y="2723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75747</xdr:rowOff>
    </xdr:from>
    <xdr:ext cx="762000" cy="259045"/>
    <xdr:sp macro="" textlink="">
      <xdr:nvSpPr>
        <xdr:cNvPr id="70" name="人口1人当たり決算額の推移該当値テキスト130"/>
        <xdr:cNvSpPr txBox="1"/>
      </xdr:nvSpPr>
      <xdr:spPr>
        <a:xfrm>
          <a:off x="5740400" y="269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11925</xdr:rowOff>
    </xdr:from>
    <xdr:to>
      <xdr:col>26</xdr:col>
      <xdr:colOff>101600</xdr:colOff>
      <xdr:row>16</xdr:row>
      <xdr:rowOff>113525</xdr:rowOff>
    </xdr:to>
    <xdr:sp macro="" textlink="">
      <xdr:nvSpPr>
        <xdr:cNvPr id="71" name="楕円 70"/>
        <xdr:cNvSpPr/>
      </xdr:nvSpPr>
      <xdr:spPr bwMode="auto">
        <a:xfrm>
          <a:off x="4953000" y="280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123702</xdr:rowOff>
    </xdr:from>
    <xdr:ext cx="736600" cy="259045"/>
    <xdr:sp macro="" textlink="">
      <xdr:nvSpPr>
        <xdr:cNvPr id="72" name="テキスト ボックス 71"/>
        <xdr:cNvSpPr txBox="1"/>
      </xdr:nvSpPr>
      <xdr:spPr>
        <a:xfrm>
          <a:off x="4622800" y="257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98755</xdr:rowOff>
    </xdr:from>
    <xdr:to>
      <xdr:col>22</xdr:col>
      <xdr:colOff>165100</xdr:colOff>
      <xdr:row>17</xdr:row>
      <xdr:rowOff>28905</xdr:rowOff>
    </xdr:to>
    <xdr:sp macro="" textlink="">
      <xdr:nvSpPr>
        <xdr:cNvPr id="73" name="楕円 72"/>
        <xdr:cNvSpPr/>
      </xdr:nvSpPr>
      <xdr:spPr bwMode="auto">
        <a:xfrm>
          <a:off x="4254500" y="288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39082</xdr:rowOff>
    </xdr:from>
    <xdr:ext cx="762000" cy="259045"/>
    <xdr:sp macro="" textlink="">
      <xdr:nvSpPr>
        <xdr:cNvPr id="74" name="テキスト ボックス 73"/>
        <xdr:cNvSpPr txBox="1"/>
      </xdr:nvSpPr>
      <xdr:spPr>
        <a:xfrm>
          <a:off x="3924300" y="26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124435</xdr:rowOff>
    </xdr:from>
    <xdr:to>
      <xdr:col>19</xdr:col>
      <xdr:colOff>38100</xdr:colOff>
      <xdr:row>17</xdr:row>
      <xdr:rowOff>54585</xdr:rowOff>
    </xdr:to>
    <xdr:sp macro="" textlink="">
      <xdr:nvSpPr>
        <xdr:cNvPr id="75" name="楕円 74"/>
        <xdr:cNvSpPr/>
      </xdr:nvSpPr>
      <xdr:spPr bwMode="auto">
        <a:xfrm>
          <a:off x="3556000" y="291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64762</xdr:rowOff>
    </xdr:from>
    <xdr:ext cx="762000" cy="259045"/>
    <xdr:sp macro="" textlink="">
      <xdr:nvSpPr>
        <xdr:cNvPr id="76" name="テキスト ボックス 75"/>
        <xdr:cNvSpPr txBox="1"/>
      </xdr:nvSpPr>
      <xdr:spPr>
        <a:xfrm>
          <a:off x="3225800" y="268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11278</xdr:rowOff>
    </xdr:from>
    <xdr:to>
      <xdr:col>15</xdr:col>
      <xdr:colOff>101600</xdr:colOff>
      <xdr:row>17</xdr:row>
      <xdr:rowOff>112878</xdr:rowOff>
    </xdr:to>
    <xdr:sp macro="" textlink="">
      <xdr:nvSpPr>
        <xdr:cNvPr id="77" name="楕円 76"/>
        <xdr:cNvSpPr/>
      </xdr:nvSpPr>
      <xdr:spPr bwMode="auto">
        <a:xfrm>
          <a:off x="2857500" y="297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97655</xdr:rowOff>
    </xdr:from>
    <xdr:ext cx="762000" cy="259045"/>
    <xdr:sp macro="" textlink="">
      <xdr:nvSpPr>
        <xdr:cNvPr id="78" name="テキスト ボックス 77"/>
        <xdr:cNvSpPr txBox="1"/>
      </xdr:nvSpPr>
      <xdr:spPr>
        <a:xfrm>
          <a:off x="2527300" y="30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119609</xdr:rowOff>
    </xdr:from>
    <xdr:to>
      <xdr:col>29</xdr:col>
      <xdr:colOff>127000</xdr:colOff>
      <xdr:row>36</xdr:row>
      <xdr:rowOff>130277</xdr:rowOff>
    </xdr:to>
    <xdr:cxnSp macro="">
      <xdr:nvCxnSpPr>
        <xdr:cNvPr id="111" name="直線コネクタ 110"/>
        <xdr:cNvCxnSpPr/>
      </xdr:nvCxnSpPr>
      <xdr:spPr bwMode="auto">
        <a:xfrm>
          <a:off x="5003800" y="7072859"/>
          <a:ext cx="6477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102083</xdr:rowOff>
    </xdr:from>
    <xdr:to>
      <xdr:col>26</xdr:col>
      <xdr:colOff>50800</xdr:colOff>
      <xdr:row>36</xdr:row>
      <xdr:rowOff>119609</xdr:rowOff>
    </xdr:to>
    <xdr:cxnSp macro="">
      <xdr:nvCxnSpPr>
        <xdr:cNvPr id="114" name="直線コネクタ 113"/>
        <xdr:cNvCxnSpPr/>
      </xdr:nvCxnSpPr>
      <xdr:spPr bwMode="auto">
        <a:xfrm>
          <a:off x="4305300" y="7055333"/>
          <a:ext cx="698500" cy="1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61201</xdr:rowOff>
    </xdr:from>
    <xdr:to>
      <xdr:col>22</xdr:col>
      <xdr:colOff>114300</xdr:colOff>
      <xdr:row>36</xdr:row>
      <xdr:rowOff>102083</xdr:rowOff>
    </xdr:to>
    <xdr:cxnSp macro="">
      <xdr:nvCxnSpPr>
        <xdr:cNvPr id="117" name="直線コネクタ 116"/>
        <xdr:cNvCxnSpPr/>
      </xdr:nvCxnSpPr>
      <xdr:spPr bwMode="auto">
        <a:xfrm>
          <a:off x="3606800" y="7014451"/>
          <a:ext cx="6985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55296</xdr:rowOff>
    </xdr:from>
    <xdr:to>
      <xdr:col>18</xdr:col>
      <xdr:colOff>177800</xdr:colOff>
      <xdr:row>36</xdr:row>
      <xdr:rowOff>61201</xdr:rowOff>
    </xdr:to>
    <xdr:cxnSp macro="">
      <xdr:nvCxnSpPr>
        <xdr:cNvPr id="120" name="直線コネクタ 119"/>
        <xdr:cNvCxnSpPr/>
      </xdr:nvCxnSpPr>
      <xdr:spPr bwMode="auto">
        <a:xfrm>
          <a:off x="2908300" y="7008546"/>
          <a:ext cx="6985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79477</xdr:rowOff>
    </xdr:from>
    <xdr:to>
      <xdr:col>29</xdr:col>
      <xdr:colOff>177800</xdr:colOff>
      <xdr:row>37</xdr:row>
      <xdr:rowOff>9627</xdr:rowOff>
    </xdr:to>
    <xdr:sp macro="" textlink="">
      <xdr:nvSpPr>
        <xdr:cNvPr id="130" name="楕円 129"/>
        <xdr:cNvSpPr/>
      </xdr:nvSpPr>
      <xdr:spPr bwMode="auto">
        <a:xfrm>
          <a:off x="5600700" y="703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51554</xdr:rowOff>
    </xdr:from>
    <xdr:ext cx="762000" cy="259045"/>
    <xdr:sp macro="" textlink="">
      <xdr:nvSpPr>
        <xdr:cNvPr id="131" name="人口1人当たり決算額の推移該当値テキスト445"/>
        <xdr:cNvSpPr txBox="1"/>
      </xdr:nvSpPr>
      <xdr:spPr>
        <a:xfrm>
          <a:off x="5740400" y="700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68809</xdr:rowOff>
    </xdr:from>
    <xdr:to>
      <xdr:col>26</xdr:col>
      <xdr:colOff>101600</xdr:colOff>
      <xdr:row>36</xdr:row>
      <xdr:rowOff>170409</xdr:rowOff>
    </xdr:to>
    <xdr:sp macro="" textlink="">
      <xdr:nvSpPr>
        <xdr:cNvPr id="132" name="楕円 131"/>
        <xdr:cNvSpPr/>
      </xdr:nvSpPr>
      <xdr:spPr bwMode="auto">
        <a:xfrm>
          <a:off x="4953000" y="702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155186</xdr:rowOff>
    </xdr:from>
    <xdr:ext cx="736600" cy="259045"/>
    <xdr:sp macro="" textlink="">
      <xdr:nvSpPr>
        <xdr:cNvPr id="133" name="テキスト ボックス 132"/>
        <xdr:cNvSpPr txBox="1"/>
      </xdr:nvSpPr>
      <xdr:spPr>
        <a:xfrm>
          <a:off x="4622800" y="710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51283</xdr:rowOff>
    </xdr:from>
    <xdr:to>
      <xdr:col>22</xdr:col>
      <xdr:colOff>165100</xdr:colOff>
      <xdr:row>36</xdr:row>
      <xdr:rowOff>152883</xdr:rowOff>
    </xdr:to>
    <xdr:sp macro="" textlink="">
      <xdr:nvSpPr>
        <xdr:cNvPr id="134" name="楕円 133"/>
        <xdr:cNvSpPr/>
      </xdr:nvSpPr>
      <xdr:spPr bwMode="auto">
        <a:xfrm>
          <a:off x="4254500" y="700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137660</xdr:rowOff>
    </xdr:from>
    <xdr:ext cx="762000" cy="259045"/>
    <xdr:sp macro="" textlink="">
      <xdr:nvSpPr>
        <xdr:cNvPr id="135" name="テキスト ボックス 134"/>
        <xdr:cNvSpPr txBox="1"/>
      </xdr:nvSpPr>
      <xdr:spPr>
        <a:xfrm>
          <a:off x="3924300" y="70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10401</xdr:rowOff>
    </xdr:from>
    <xdr:to>
      <xdr:col>19</xdr:col>
      <xdr:colOff>38100</xdr:colOff>
      <xdr:row>36</xdr:row>
      <xdr:rowOff>112001</xdr:rowOff>
    </xdr:to>
    <xdr:sp macro="" textlink="">
      <xdr:nvSpPr>
        <xdr:cNvPr id="136" name="楕円 135"/>
        <xdr:cNvSpPr/>
      </xdr:nvSpPr>
      <xdr:spPr bwMode="auto">
        <a:xfrm>
          <a:off x="3556000" y="696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96778</xdr:rowOff>
    </xdr:from>
    <xdr:ext cx="762000" cy="259045"/>
    <xdr:sp macro="" textlink="">
      <xdr:nvSpPr>
        <xdr:cNvPr id="137" name="テキスト ボックス 136"/>
        <xdr:cNvSpPr txBox="1"/>
      </xdr:nvSpPr>
      <xdr:spPr>
        <a:xfrm>
          <a:off x="3225800" y="705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4496</xdr:rowOff>
    </xdr:from>
    <xdr:to>
      <xdr:col>15</xdr:col>
      <xdr:colOff>101600</xdr:colOff>
      <xdr:row>36</xdr:row>
      <xdr:rowOff>106096</xdr:rowOff>
    </xdr:to>
    <xdr:sp macro="" textlink="">
      <xdr:nvSpPr>
        <xdr:cNvPr id="138" name="楕円 137"/>
        <xdr:cNvSpPr/>
      </xdr:nvSpPr>
      <xdr:spPr bwMode="auto">
        <a:xfrm>
          <a:off x="28575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90873</xdr:rowOff>
    </xdr:from>
    <xdr:ext cx="762000" cy="259045"/>
    <xdr:sp macro="" textlink="">
      <xdr:nvSpPr>
        <xdr:cNvPr id="139" name="テキスト ボックス 138"/>
        <xdr:cNvSpPr txBox="1"/>
      </xdr:nvSpPr>
      <xdr:spPr>
        <a:xfrm>
          <a:off x="2527300" y="704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312,433
308,749
757.20
162,304,707
155,125,522
6,125,966
75,093,664
100,521,476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38561</xdr:rowOff>
    </xdr:from>
    <xdr:to>
      <xdr:col>24</xdr:col>
      <xdr:colOff>63500</xdr:colOff>
      <xdr:row>38</xdr:row>
      <xdr:rowOff>60049</xdr:rowOff>
    </xdr:to>
    <xdr:cxnSp macro="">
      <xdr:nvCxnSpPr>
        <xdr:cNvPr id="63" name="直線コネクタ 62"/>
        <xdr:cNvCxnSpPr/>
      </xdr:nvCxnSpPr>
      <xdr:spPr>
        <a:xfrm flipV="1">
          <a:off x="3797300" y="6382211"/>
          <a:ext cx="838200" cy="1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2736</xdr:rowOff>
    </xdr:from>
    <xdr:to>
      <xdr:col>19</xdr:col>
      <xdr:colOff>177800</xdr:colOff>
      <xdr:row>38</xdr:row>
      <xdr:rowOff>60049</xdr:rowOff>
    </xdr:to>
    <xdr:cxnSp macro="">
      <xdr:nvCxnSpPr>
        <xdr:cNvPr id="66" name="直線コネクタ 65"/>
        <xdr:cNvCxnSpPr/>
      </xdr:nvCxnSpPr>
      <xdr:spPr>
        <a:xfrm>
          <a:off x="2908300" y="6517836"/>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2736</xdr:rowOff>
    </xdr:from>
    <xdr:to>
      <xdr:col>15</xdr:col>
      <xdr:colOff>50800</xdr:colOff>
      <xdr:row>38</xdr:row>
      <xdr:rowOff>22754</xdr:rowOff>
    </xdr:to>
    <xdr:cxnSp macro="">
      <xdr:nvCxnSpPr>
        <xdr:cNvPr id="69" name="直線コネクタ 68"/>
        <xdr:cNvCxnSpPr/>
      </xdr:nvCxnSpPr>
      <xdr:spPr>
        <a:xfrm flipV="1">
          <a:off x="2019300" y="6517836"/>
          <a:ext cx="8890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22754</xdr:rowOff>
    </xdr:from>
    <xdr:to>
      <xdr:col>10</xdr:col>
      <xdr:colOff>114300</xdr:colOff>
      <xdr:row>38</xdr:row>
      <xdr:rowOff>78533</xdr:rowOff>
    </xdr:to>
    <xdr:cxnSp macro="">
      <xdr:nvCxnSpPr>
        <xdr:cNvPr id="72" name="直線コネクタ 71"/>
        <xdr:cNvCxnSpPr/>
      </xdr:nvCxnSpPr>
      <xdr:spPr>
        <a:xfrm flipV="1">
          <a:off x="1130300" y="6537854"/>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159211</xdr:rowOff>
    </xdr:from>
    <xdr:to>
      <xdr:col>24</xdr:col>
      <xdr:colOff>114300</xdr:colOff>
      <xdr:row>37</xdr:row>
      <xdr:rowOff>89361</xdr:rowOff>
    </xdr:to>
    <xdr:sp macro="" textlink="">
      <xdr:nvSpPr>
        <xdr:cNvPr id="82" name="楕円 81"/>
        <xdr:cNvSpPr/>
      </xdr:nvSpPr>
      <xdr:spPr>
        <a:xfrm>
          <a:off x="4584700" y="63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137638</xdr:rowOff>
    </xdr:from>
    <xdr:ext cx="534377" cy="259045"/>
    <xdr:sp macro="" textlink="">
      <xdr:nvSpPr>
        <xdr:cNvPr id="83" name="人件費該当値テキスト"/>
        <xdr:cNvSpPr txBox="1"/>
      </xdr:nvSpPr>
      <xdr:spPr>
        <a:xfrm>
          <a:off x="4686300" y="63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9249</xdr:rowOff>
    </xdr:from>
    <xdr:to>
      <xdr:col>20</xdr:col>
      <xdr:colOff>38100</xdr:colOff>
      <xdr:row>38</xdr:row>
      <xdr:rowOff>110849</xdr:rowOff>
    </xdr:to>
    <xdr:sp macro="" textlink="">
      <xdr:nvSpPr>
        <xdr:cNvPr id="84" name="楕円 83"/>
        <xdr:cNvSpPr/>
      </xdr:nvSpPr>
      <xdr:spPr>
        <a:xfrm>
          <a:off x="3746500" y="652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101976</xdr:rowOff>
    </xdr:from>
    <xdr:ext cx="534377" cy="259045"/>
    <xdr:sp macro="" textlink="">
      <xdr:nvSpPr>
        <xdr:cNvPr id="85" name="テキスト ボックス 84"/>
        <xdr:cNvSpPr txBox="1"/>
      </xdr:nvSpPr>
      <xdr:spPr>
        <a:xfrm>
          <a:off x="3530111" y="661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123386</xdr:rowOff>
    </xdr:from>
    <xdr:to>
      <xdr:col>15</xdr:col>
      <xdr:colOff>101600</xdr:colOff>
      <xdr:row>38</xdr:row>
      <xdr:rowOff>53536</xdr:rowOff>
    </xdr:to>
    <xdr:sp macro="" textlink="">
      <xdr:nvSpPr>
        <xdr:cNvPr id="86" name="楕円 85"/>
        <xdr:cNvSpPr/>
      </xdr:nvSpPr>
      <xdr:spPr>
        <a:xfrm>
          <a:off x="2857500" y="64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44663</xdr:rowOff>
    </xdr:from>
    <xdr:ext cx="534377" cy="259045"/>
    <xdr:sp macro="" textlink="">
      <xdr:nvSpPr>
        <xdr:cNvPr id="87" name="テキスト ボックス 86"/>
        <xdr:cNvSpPr txBox="1"/>
      </xdr:nvSpPr>
      <xdr:spPr>
        <a:xfrm>
          <a:off x="2641111" y="655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143405</xdr:rowOff>
    </xdr:from>
    <xdr:to>
      <xdr:col>10</xdr:col>
      <xdr:colOff>165100</xdr:colOff>
      <xdr:row>38</xdr:row>
      <xdr:rowOff>73555</xdr:rowOff>
    </xdr:to>
    <xdr:sp macro="" textlink="">
      <xdr:nvSpPr>
        <xdr:cNvPr id="88" name="楕円 87"/>
        <xdr:cNvSpPr/>
      </xdr:nvSpPr>
      <xdr:spPr>
        <a:xfrm>
          <a:off x="1968500" y="648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64681</xdr:rowOff>
    </xdr:from>
    <xdr:ext cx="534377" cy="259045"/>
    <xdr:sp macro="" textlink="">
      <xdr:nvSpPr>
        <xdr:cNvPr id="89" name="テキスト ボックス 88"/>
        <xdr:cNvSpPr txBox="1"/>
      </xdr:nvSpPr>
      <xdr:spPr>
        <a:xfrm>
          <a:off x="1752111"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27733</xdr:rowOff>
    </xdr:from>
    <xdr:to>
      <xdr:col>6</xdr:col>
      <xdr:colOff>38100</xdr:colOff>
      <xdr:row>38</xdr:row>
      <xdr:rowOff>129333</xdr:rowOff>
    </xdr:to>
    <xdr:sp macro="" textlink="">
      <xdr:nvSpPr>
        <xdr:cNvPr id="90" name="楕円 89"/>
        <xdr:cNvSpPr/>
      </xdr:nvSpPr>
      <xdr:spPr>
        <a:xfrm>
          <a:off x="1079500" y="65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120460</xdr:rowOff>
    </xdr:from>
    <xdr:ext cx="534377" cy="259045"/>
    <xdr:sp macro="" textlink="">
      <xdr:nvSpPr>
        <xdr:cNvPr id="91" name="テキスト ボックス 90"/>
        <xdr:cNvSpPr txBox="1"/>
      </xdr:nvSpPr>
      <xdr:spPr>
        <a:xfrm>
          <a:off x="863111" y="66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87950</xdr:rowOff>
    </xdr:from>
    <xdr:to>
      <xdr:col>24</xdr:col>
      <xdr:colOff>63500</xdr:colOff>
      <xdr:row>55</xdr:row>
      <xdr:rowOff>62862</xdr:rowOff>
    </xdr:to>
    <xdr:cxnSp macro="">
      <xdr:nvCxnSpPr>
        <xdr:cNvPr id="125" name="直線コネクタ 124"/>
        <xdr:cNvCxnSpPr/>
      </xdr:nvCxnSpPr>
      <xdr:spPr>
        <a:xfrm flipV="1">
          <a:off x="3797300" y="9346250"/>
          <a:ext cx="838200" cy="1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131613</xdr:rowOff>
    </xdr:from>
    <xdr:to>
      <xdr:col>19</xdr:col>
      <xdr:colOff>177800</xdr:colOff>
      <xdr:row>55</xdr:row>
      <xdr:rowOff>62862</xdr:rowOff>
    </xdr:to>
    <xdr:cxnSp macro="">
      <xdr:nvCxnSpPr>
        <xdr:cNvPr id="128" name="直線コネクタ 127"/>
        <xdr:cNvCxnSpPr/>
      </xdr:nvCxnSpPr>
      <xdr:spPr>
        <a:xfrm>
          <a:off x="2908300" y="9218463"/>
          <a:ext cx="889000" cy="27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131613</xdr:rowOff>
    </xdr:from>
    <xdr:to>
      <xdr:col>15</xdr:col>
      <xdr:colOff>50800</xdr:colOff>
      <xdr:row>54</xdr:row>
      <xdr:rowOff>56690</xdr:rowOff>
    </xdr:to>
    <xdr:cxnSp macro="">
      <xdr:nvCxnSpPr>
        <xdr:cNvPr id="131" name="直線コネクタ 130"/>
        <xdr:cNvCxnSpPr/>
      </xdr:nvCxnSpPr>
      <xdr:spPr>
        <a:xfrm flipV="1">
          <a:off x="2019300" y="9218463"/>
          <a:ext cx="889000" cy="9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56690</xdr:rowOff>
    </xdr:from>
    <xdr:to>
      <xdr:col>10</xdr:col>
      <xdr:colOff>114300</xdr:colOff>
      <xdr:row>55</xdr:row>
      <xdr:rowOff>139243</xdr:rowOff>
    </xdr:to>
    <xdr:cxnSp macro="">
      <xdr:nvCxnSpPr>
        <xdr:cNvPr id="134" name="直線コネクタ 133"/>
        <xdr:cNvCxnSpPr/>
      </xdr:nvCxnSpPr>
      <xdr:spPr>
        <a:xfrm flipV="1">
          <a:off x="1130300" y="9314990"/>
          <a:ext cx="889000" cy="2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37150</xdr:rowOff>
    </xdr:from>
    <xdr:to>
      <xdr:col>24</xdr:col>
      <xdr:colOff>114300</xdr:colOff>
      <xdr:row>54</xdr:row>
      <xdr:rowOff>138750</xdr:rowOff>
    </xdr:to>
    <xdr:sp macro="" textlink="">
      <xdr:nvSpPr>
        <xdr:cNvPr id="144" name="楕円 143"/>
        <xdr:cNvSpPr/>
      </xdr:nvSpPr>
      <xdr:spPr>
        <a:xfrm>
          <a:off x="4584700" y="92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60027</xdr:rowOff>
    </xdr:from>
    <xdr:ext cx="534377" cy="259045"/>
    <xdr:sp macro="" textlink="">
      <xdr:nvSpPr>
        <xdr:cNvPr id="145" name="物件費該当値テキスト"/>
        <xdr:cNvSpPr txBox="1"/>
      </xdr:nvSpPr>
      <xdr:spPr>
        <a:xfrm>
          <a:off x="4686300" y="91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12062</xdr:rowOff>
    </xdr:from>
    <xdr:to>
      <xdr:col>20</xdr:col>
      <xdr:colOff>38100</xdr:colOff>
      <xdr:row>55</xdr:row>
      <xdr:rowOff>113662</xdr:rowOff>
    </xdr:to>
    <xdr:sp macro="" textlink="">
      <xdr:nvSpPr>
        <xdr:cNvPr id="146" name="楕円 145"/>
        <xdr:cNvSpPr/>
      </xdr:nvSpPr>
      <xdr:spPr>
        <a:xfrm>
          <a:off x="3746500" y="94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130189</xdr:rowOff>
    </xdr:from>
    <xdr:ext cx="534377" cy="259045"/>
    <xdr:sp macro="" textlink="">
      <xdr:nvSpPr>
        <xdr:cNvPr id="147" name="テキスト ボックス 146"/>
        <xdr:cNvSpPr txBox="1"/>
      </xdr:nvSpPr>
      <xdr:spPr>
        <a:xfrm>
          <a:off x="3530111" y="921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80813</xdr:rowOff>
    </xdr:from>
    <xdr:to>
      <xdr:col>15</xdr:col>
      <xdr:colOff>101600</xdr:colOff>
      <xdr:row>54</xdr:row>
      <xdr:rowOff>10963</xdr:rowOff>
    </xdr:to>
    <xdr:sp macro="" textlink="">
      <xdr:nvSpPr>
        <xdr:cNvPr id="148" name="楕円 147"/>
        <xdr:cNvSpPr/>
      </xdr:nvSpPr>
      <xdr:spPr>
        <a:xfrm>
          <a:off x="2857500" y="916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27490</xdr:rowOff>
    </xdr:from>
    <xdr:ext cx="534377" cy="259045"/>
    <xdr:sp macro="" textlink="">
      <xdr:nvSpPr>
        <xdr:cNvPr id="149" name="テキスト ボックス 148"/>
        <xdr:cNvSpPr txBox="1"/>
      </xdr:nvSpPr>
      <xdr:spPr>
        <a:xfrm>
          <a:off x="2641111" y="89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5890</xdr:rowOff>
    </xdr:from>
    <xdr:to>
      <xdr:col>10</xdr:col>
      <xdr:colOff>165100</xdr:colOff>
      <xdr:row>54</xdr:row>
      <xdr:rowOff>107490</xdr:rowOff>
    </xdr:to>
    <xdr:sp macro="" textlink="">
      <xdr:nvSpPr>
        <xdr:cNvPr id="150" name="楕円 149"/>
        <xdr:cNvSpPr/>
      </xdr:nvSpPr>
      <xdr:spPr>
        <a:xfrm>
          <a:off x="1968500" y="92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124017</xdr:rowOff>
    </xdr:from>
    <xdr:ext cx="534377" cy="259045"/>
    <xdr:sp macro="" textlink="">
      <xdr:nvSpPr>
        <xdr:cNvPr id="151" name="テキスト ボックス 150"/>
        <xdr:cNvSpPr txBox="1"/>
      </xdr:nvSpPr>
      <xdr:spPr>
        <a:xfrm>
          <a:off x="1752111" y="90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88443</xdr:rowOff>
    </xdr:from>
    <xdr:to>
      <xdr:col>6</xdr:col>
      <xdr:colOff>38100</xdr:colOff>
      <xdr:row>56</xdr:row>
      <xdr:rowOff>18593</xdr:rowOff>
    </xdr:to>
    <xdr:sp macro="" textlink="">
      <xdr:nvSpPr>
        <xdr:cNvPr id="152" name="楕円 151"/>
        <xdr:cNvSpPr/>
      </xdr:nvSpPr>
      <xdr:spPr>
        <a:xfrm>
          <a:off x="1079500" y="95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35120</xdr:rowOff>
    </xdr:from>
    <xdr:ext cx="534377" cy="259045"/>
    <xdr:sp macro="" textlink="">
      <xdr:nvSpPr>
        <xdr:cNvPr id="153" name="テキスト ボックス 152"/>
        <xdr:cNvSpPr txBox="1"/>
      </xdr:nvSpPr>
      <xdr:spPr>
        <a:xfrm>
          <a:off x="863111" y="92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73451</xdr:rowOff>
    </xdr:from>
    <xdr:to>
      <xdr:col>24</xdr:col>
      <xdr:colOff>63500</xdr:colOff>
      <xdr:row>76</xdr:row>
      <xdr:rowOff>123379</xdr:rowOff>
    </xdr:to>
    <xdr:cxnSp macro="">
      <xdr:nvCxnSpPr>
        <xdr:cNvPr id="180" name="直線コネクタ 179"/>
        <xdr:cNvCxnSpPr/>
      </xdr:nvCxnSpPr>
      <xdr:spPr>
        <a:xfrm flipV="1">
          <a:off x="3797300" y="13103651"/>
          <a:ext cx="838200" cy="4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111810</xdr:rowOff>
    </xdr:from>
    <xdr:to>
      <xdr:col>19</xdr:col>
      <xdr:colOff>177800</xdr:colOff>
      <xdr:row>76</xdr:row>
      <xdr:rowOff>123379</xdr:rowOff>
    </xdr:to>
    <xdr:cxnSp macro="">
      <xdr:nvCxnSpPr>
        <xdr:cNvPr id="183" name="直線コネクタ 182"/>
        <xdr:cNvCxnSpPr/>
      </xdr:nvCxnSpPr>
      <xdr:spPr>
        <a:xfrm>
          <a:off x="2908300" y="13142010"/>
          <a:ext cx="889000" cy="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94438</xdr:rowOff>
    </xdr:from>
    <xdr:to>
      <xdr:col>15</xdr:col>
      <xdr:colOff>50800</xdr:colOff>
      <xdr:row>76</xdr:row>
      <xdr:rowOff>111810</xdr:rowOff>
    </xdr:to>
    <xdr:cxnSp macro="">
      <xdr:nvCxnSpPr>
        <xdr:cNvPr id="186" name="直線コネクタ 185"/>
        <xdr:cNvCxnSpPr/>
      </xdr:nvCxnSpPr>
      <xdr:spPr>
        <a:xfrm>
          <a:off x="2019300" y="13124638"/>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94438</xdr:rowOff>
    </xdr:from>
    <xdr:to>
      <xdr:col>10</xdr:col>
      <xdr:colOff>114300</xdr:colOff>
      <xdr:row>76</xdr:row>
      <xdr:rowOff>95397</xdr:rowOff>
    </xdr:to>
    <xdr:cxnSp macro="">
      <xdr:nvCxnSpPr>
        <xdr:cNvPr id="189" name="直線コネクタ 188"/>
        <xdr:cNvCxnSpPr/>
      </xdr:nvCxnSpPr>
      <xdr:spPr>
        <a:xfrm flipV="1">
          <a:off x="1130300" y="13124638"/>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22651</xdr:rowOff>
    </xdr:from>
    <xdr:to>
      <xdr:col>24</xdr:col>
      <xdr:colOff>114300</xdr:colOff>
      <xdr:row>76</xdr:row>
      <xdr:rowOff>124251</xdr:rowOff>
    </xdr:to>
    <xdr:sp macro="" textlink="">
      <xdr:nvSpPr>
        <xdr:cNvPr id="199" name="楕円 198"/>
        <xdr:cNvSpPr/>
      </xdr:nvSpPr>
      <xdr:spPr>
        <a:xfrm>
          <a:off x="4584700" y="130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45529</xdr:rowOff>
    </xdr:from>
    <xdr:ext cx="469744" cy="259045"/>
    <xdr:sp macro="" textlink="">
      <xdr:nvSpPr>
        <xdr:cNvPr id="200" name="維持補修費該当値テキスト"/>
        <xdr:cNvSpPr txBox="1"/>
      </xdr:nvSpPr>
      <xdr:spPr>
        <a:xfrm>
          <a:off x="4686300" y="129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72579</xdr:rowOff>
    </xdr:from>
    <xdr:to>
      <xdr:col>20</xdr:col>
      <xdr:colOff>38100</xdr:colOff>
      <xdr:row>77</xdr:row>
      <xdr:rowOff>2729</xdr:rowOff>
    </xdr:to>
    <xdr:sp macro="" textlink="">
      <xdr:nvSpPr>
        <xdr:cNvPr id="201" name="楕円 200"/>
        <xdr:cNvSpPr/>
      </xdr:nvSpPr>
      <xdr:spPr>
        <a:xfrm>
          <a:off x="3746500" y="131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19255</xdr:rowOff>
    </xdr:from>
    <xdr:ext cx="469744" cy="259045"/>
    <xdr:sp macro="" textlink="">
      <xdr:nvSpPr>
        <xdr:cNvPr id="202" name="テキスト ボックス 201"/>
        <xdr:cNvSpPr txBox="1"/>
      </xdr:nvSpPr>
      <xdr:spPr>
        <a:xfrm>
          <a:off x="3562428" y="1287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61010</xdr:rowOff>
    </xdr:from>
    <xdr:to>
      <xdr:col>15</xdr:col>
      <xdr:colOff>101600</xdr:colOff>
      <xdr:row>76</xdr:row>
      <xdr:rowOff>162610</xdr:rowOff>
    </xdr:to>
    <xdr:sp macro="" textlink="">
      <xdr:nvSpPr>
        <xdr:cNvPr id="203" name="楕円 202"/>
        <xdr:cNvSpPr/>
      </xdr:nvSpPr>
      <xdr:spPr>
        <a:xfrm>
          <a:off x="2857500" y="130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7688</xdr:rowOff>
    </xdr:from>
    <xdr:ext cx="469744" cy="259045"/>
    <xdr:sp macro="" textlink="">
      <xdr:nvSpPr>
        <xdr:cNvPr id="204" name="テキスト ボックス 203"/>
        <xdr:cNvSpPr txBox="1"/>
      </xdr:nvSpPr>
      <xdr:spPr>
        <a:xfrm>
          <a:off x="2673428" y="128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43638</xdr:rowOff>
    </xdr:from>
    <xdr:to>
      <xdr:col>10</xdr:col>
      <xdr:colOff>165100</xdr:colOff>
      <xdr:row>76</xdr:row>
      <xdr:rowOff>145238</xdr:rowOff>
    </xdr:to>
    <xdr:sp macro="" textlink="">
      <xdr:nvSpPr>
        <xdr:cNvPr id="205" name="楕円 204"/>
        <xdr:cNvSpPr/>
      </xdr:nvSpPr>
      <xdr:spPr>
        <a:xfrm>
          <a:off x="19685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161764</xdr:rowOff>
    </xdr:from>
    <xdr:ext cx="469744" cy="259045"/>
    <xdr:sp macro="" textlink="">
      <xdr:nvSpPr>
        <xdr:cNvPr id="206" name="テキスト ボックス 205"/>
        <xdr:cNvSpPr txBox="1"/>
      </xdr:nvSpPr>
      <xdr:spPr>
        <a:xfrm>
          <a:off x="1784428" y="128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44597</xdr:rowOff>
    </xdr:from>
    <xdr:to>
      <xdr:col>6</xdr:col>
      <xdr:colOff>38100</xdr:colOff>
      <xdr:row>76</xdr:row>
      <xdr:rowOff>146197</xdr:rowOff>
    </xdr:to>
    <xdr:sp macro="" textlink="">
      <xdr:nvSpPr>
        <xdr:cNvPr id="207" name="楕円 206"/>
        <xdr:cNvSpPr/>
      </xdr:nvSpPr>
      <xdr:spPr>
        <a:xfrm>
          <a:off x="1079500" y="130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162724</xdr:rowOff>
    </xdr:from>
    <xdr:ext cx="469744" cy="259045"/>
    <xdr:sp macro="" textlink="">
      <xdr:nvSpPr>
        <xdr:cNvPr id="208" name="テキスト ボックス 207"/>
        <xdr:cNvSpPr txBox="1"/>
      </xdr:nvSpPr>
      <xdr:spPr>
        <a:xfrm>
          <a:off x="895428" y="1285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161711</xdr:rowOff>
    </xdr:from>
    <xdr:to>
      <xdr:col>24</xdr:col>
      <xdr:colOff>63500</xdr:colOff>
      <xdr:row>98</xdr:row>
      <xdr:rowOff>108927</xdr:rowOff>
    </xdr:to>
    <xdr:cxnSp macro="">
      <xdr:nvCxnSpPr>
        <xdr:cNvPr id="240" name="直線コネクタ 239"/>
        <xdr:cNvCxnSpPr/>
      </xdr:nvCxnSpPr>
      <xdr:spPr>
        <a:xfrm flipV="1">
          <a:off x="3797300" y="16792361"/>
          <a:ext cx="838200" cy="11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108927</xdr:rowOff>
    </xdr:from>
    <xdr:to>
      <xdr:col>19</xdr:col>
      <xdr:colOff>177800</xdr:colOff>
      <xdr:row>98</xdr:row>
      <xdr:rowOff>169125</xdr:rowOff>
    </xdr:to>
    <xdr:cxnSp macro="">
      <xdr:nvCxnSpPr>
        <xdr:cNvPr id="243" name="直線コネクタ 242"/>
        <xdr:cNvCxnSpPr/>
      </xdr:nvCxnSpPr>
      <xdr:spPr>
        <a:xfrm flipV="1">
          <a:off x="2908300" y="16911027"/>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46442</xdr:rowOff>
    </xdr:from>
    <xdr:to>
      <xdr:col>15</xdr:col>
      <xdr:colOff>50800</xdr:colOff>
      <xdr:row>98</xdr:row>
      <xdr:rowOff>169125</xdr:rowOff>
    </xdr:to>
    <xdr:cxnSp macro="">
      <xdr:nvCxnSpPr>
        <xdr:cNvPr id="246" name="直線コネクタ 245"/>
        <xdr:cNvCxnSpPr/>
      </xdr:nvCxnSpPr>
      <xdr:spPr>
        <a:xfrm>
          <a:off x="2019300" y="16848542"/>
          <a:ext cx="889000" cy="1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46442</xdr:rowOff>
    </xdr:from>
    <xdr:to>
      <xdr:col>10</xdr:col>
      <xdr:colOff>114300</xdr:colOff>
      <xdr:row>99</xdr:row>
      <xdr:rowOff>133930</xdr:rowOff>
    </xdr:to>
    <xdr:cxnSp macro="">
      <xdr:nvCxnSpPr>
        <xdr:cNvPr id="249" name="直線コネクタ 248"/>
        <xdr:cNvCxnSpPr/>
      </xdr:nvCxnSpPr>
      <xdr:spPr>
        <a:xfrm flipV="1">
          <a:off x="1130300" y="16848542"/>
          <a:ext cx="889000" cy="25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110911</xdr:rowOff>
    </xdr:from>
    <xdr:to>
      <xdr:col>24</xdr:col>
      <xdr:colOff>114300</xdr:colOff>
      <xdr:row>98</xdr:row>
      <xdr:rowOff>41061</xdr:rowOff>
    </xdr:to>
    <xdr:sp macro="" textlink="">
      <xdr:nvSpPr>
        <xdr:cNvPr id="259" name="楕円 258"/>
        <xdr:cNvSpPr/>
      </xdr:nvSpPr>
      <xdr:spPr>
        <a:xfrm>
          <a:off x="4584700" y="167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89338</xdr:rowOff>
    </xdr:from>
    <xdr:ext cx="599010" cy="259045"/>
    <xdr:sp macro="" textlink="">
      <xdr:nvSpPr>
        <xdr:cNvPr id="260" name="扶助費該当値テキスト"/>
        <xdr:cNvSpPr txBox="1"/>
      </xdr:nvSpPr>
      <xdr:spPr>
        <a:xfrm>
          <a:off x="4686300" y="1671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58127</xdr:rowOff>
    </xdr:from>
    <xdr:to>
      <xdr:col>20</xdr:col>
      <xdr:colOff>38100</xdr:colOff>
      <xdr:row>98</xdr:row>
      <xdr:rowOff>159727</xdr:rowOff>
    </xdr:to>
    <xdr:sp macro="" textlink="">
      <xdr:nvSpPr>
        <xdr:cNvPr id="261" name="楕円 260"/>
        <xdr:cNvSpPr/>
      </xdr:nvSpPr>
      <xdr:spPr>
        <a:xfrm>
          <a:off x="3746500" y="1686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150854</xdr:rowOff>
    </xdr:from>
    <xdr:ext cx="599010" cy="259045"/>
    <xdr:sp macro="" textlink="">
      <xdr:nvSpPr>
        <xdr:cNvPr id="262" name="テキスト ボックス 261"/>
        <xdr:cNvSpPr txBox="1"/>
      </xdr:nvSpPr>
      <xdr:spPr>
        <a:xfrm>
          <a:off x="3497795" y="1695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118325</xdr:rowOff>
    </xdr:from>
    <xdr:to>
      <xdr:col>15</xdr:col>
      <xdr:colOff>101600</xdr:colOff>
      <xdr:row>99</xdr:row>
      <xdr:rowOff>48475</xdr:rowOff>
    </xdr:to>
    <xdr:sp macro="" textlink="">
      <xdr:nvSpPr>
        <xdr:cNvPr id="263" name="楕円 262"/>
        <xdr:cNvSpPr/>
      </xdr:nvSpPr>
      <xdr:spPr>
        <a:xfrm>
          <a:off x="2857500" y="169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39602</xdr:rowOff>
    </xdr:from>
    <xdr:ext cx="534377" cy="259045"/>
    <xdr:sp macro="" textlink="">
      <xdr:nvSpPr>
        <xdr:cNvPr id="264" name="テキスト ボックス 263"/>
        <xdr:cNvSpPr txBox="1"/>
      </xdr:nvSpPr>
      <xdr:spPr>
        <a:xfrm>
          <a:off x="2641111" y="170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167092</xdr:rowOff>
    </xdr:from>
    <xdr:to>
      <xdr:col>10</xdr:col>
      <xdr:colOff>165100</xdr:colOff>
      <xdr:row>98</xdr:row>
      <xdr:rowOff>97242</xdr:rowOff>
    </xdr:to>
    <xdr:sp macro="" textlink="">
      <xdr:nvSpPr>
        <xdr:cNvPr id="265" name="楕円 264"/>
        <xdr:cNvSpPr/>
      </xdr:nvSpPr>
      <xdr:spPr>
        <a:xfrm>
          <a:off x="1968500" y="167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88369</xdr:rowOff>
    </xdr:from>
    <xdr:ext cx="599010" cy="259045"/>
    <xdr:sp macro="" textlink="">
      <xdr:nvSpPr>
        <xdr:cNvPr id="266" name="テキスト ボックス 265"/>
        <xdr:cNvSpPr txBox="1"/>
      </xdr:nvSpPr>
      <xdr:spPr>
        <a:xfrm>
          <a:off x="1719795" y="1689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83130</xdr:rowOff>
    </xdr:from>
    <xdr:to>
      <xdr:col>6</xdr:col>
      <xdr:colOff>38100</xdr:colOff>
      <xdr:row>100</xdr:row>
      <xdr:rowOff>13280</xdr:rowOff>
    </xdr:to>
    <xdr:sp macro="" textlink="">
      <xdr:nvSpPr>
        <xdr:cNvPr id="267" name="楕円 266"/>
        <xdr:cNvSpPr/>
      </xdr:nvSpPr>
      <xdr:spPr>
        <a:xfrm>
          <a:off x="1079500" y="170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4407</xdr:rowOff>
    </xdr:from>
    <xdr:ext cx="534377" cy="259045"/>
    <xdr:sp macro="" textlink="">
      <xdr:nvSpPr>
        <xdr:cNvPr id="268" name="テキスト ボックス 267"/>
        <xdr:cNvSpPr txBox="1"/>
      </xdr:nvSpPr>
      <xdr:spPr>
        <a:xfrm>
          <a:off x="863111" y="171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123165</xdr:rowOff>
    </xdr:from>
    <xdr:to>
      <xdr:col>55</xdr:col>
      <xdr:colOff>0</xdr:colOff>
      <xdr:row>36</xdr:row>
      <xdr:rowOff>125831</xdr:rowOff>
    </xdr:to>
    <xdr:cxnSp macro="">
      <xdr:nvCxnSpPr>
        <xdr:cNvPr id="299" name="直線コネクタ 298"/>
        <xdr:cNvCxnSpPr/>
      </xdr:nvCxnSpPr>
      <xdr:spPr>
        <a:xfrm flipV="1">
          <a:off x="9639300" y="6295365"/>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99466</xdr:rowOff>
    </xdr:from>
    <xdr:to>
      <xdr:col>50</xdr:col>
      <xdr:colOff>114300</xdr:colOff>
      <xdr:row>36</xdr:row>
      <xdr:rowOff>125831</xdr:rowOff>
    </xdr:to>
    <xdr:cxnSp macro="">
      <xdr:nvCxnSpPr>
        <xdr:cNvPr id="302" name="直線コネクタ 301"/>
        <xdr:cNvCxnSpPr/>
      </xdr:nvCxnSpPr>
      <xdr:spPr>
        <a:xfrm>
          <a:off x="8750300" y="6271666"/>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99466</xdr:rowOff>
    </xdr:from>
    <xdr:to>
      <xdr:col>45</xdr:col>
      <xdr:colOff>177800</xdr:colOff>
      <xdr:row>36</xdr:row>
      <xdr:rowOff>108186</xdr:rowOff>
    </xdr:to>
    <xdr:cxnSp macro="">
      <xdr:nvCxnSpPr>
        <xdr:cNvPr id="305" name="直線コネクタ 304"/>
        <xdr:cNvCxnSpPr/>
      </xdr:nvCxnSpPr>
      <xdr:spPr>
        <a:xfrm flipV="1">
          <a:off x="7861300" y="6271666"/>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80286</xdr:rowOff>
    </xdr:from>
    <xdr:to>
      <xdr:col>41</xdr:col>
      <xdr:colOff>50800</xdr:colOff>
      <xdr:row>36</xdr:row>
      <xdr:rowOff>108186</xdr:rowOff>
    </xdr:to>
    <xdr:cxnSp macro="">
      <xdr:nvCxnSpPr>
        <xdr:cNvPr id="308" name="直線コネクタ 307"/>
        <xdr:cNvCxnSpPr/>
      </xdr:nvCxnSpPr>
      <xdr:spPr>
        <a:xfrm>
          <a:off x="6972300" y="5223786"/>
          <a:ext cx="889000" cy="105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72365</xdr:rowOff>
    </xdr:from>
    <xdr:to>
      <xdr:col>55</xdr:col>
      <xdr:colOff>50800</xdr:colOff>
      <xdr:row>37</xdr:row>
      <xdr:rowOff>2515</xdr:rowOff>
    </xdr:to>
    <xdr:sp macro="" textlink="">
      <xdr:nvSpPr>
        <xdr:cNvPr id="318" name="楕円 317"/>
        <xdr:cNvSpPr/>
      </xdr:nvSpPr>
      <xdr:spPr>
        <a:xfrm>
          <a:off x="10426700" y="62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95242</xdr:rowOff>
    </xdr:from>
    <xdr:ext cx="534377" cy="259045"/>
    <xdr:sp macro="" textlink="">
      <xdr:nvSpPr>
        <xdr:cNvPr id="319" name="補助費等該当値テキスト"/>
        <xdr:cNvSpPr txBox="1"/>
      </xdr:nvSpPr>
      <xdr:spPr>
        <a:xfrm>
          <a:off x="10528300" y="609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75031</xdr:rowOff>
    </xdr:from>
    <xdr:to>
      <xdr:col>50</xdr:col>
      <xdr:colOff>165100</xdr:colOff>
      <xdr:row>37</xdr:row>
      <xdr:rowOff>5181</xdr:rowOff>
    </xdr:to>
    <xdr:sp macro="" textlink="">
      <xdr:nvSpPr>
        <xdr:cNvPr id="320" name="楕円 319"/>
        <xdr:cNvSpPr/>
      </xdr:nvSpPr>
      <xdr:spPr>
        <a:xfrm>
          <a:off x="9588500" y="62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21708</xdr:rowOff>
    </xdr:from>
    <xdr:ext cx="534377" cy="259045"/>
    <xdr:sp macro="" textlink="">
      <xdr:nvSpPr>
        <xdr:cNvPr id="321" name="テキスト ボックス 320"/>
        <xdr:cNvSpPr txBox="1"/>
      </xdr:nvSpPr>
      <xdr:spPr>
        <a:xfrm>
          <a:off x="9372111" y="60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48666</xdr:rowOff>
    </xdr:from>
    <xdr:to>
      <xdr:col>46</xdr:col>
      <xdr:colOff>38100</xdr:colOff>
      <xdr:row>36</xdr:row>
      <xdr:rowOff>150266</xdr:rowOff>
    </xdr:to>
    <xdr:sp macro="" textlink="">
      <xdr:nvSpPr>
        <xdr:cNvPr id="322" name="楕円 321"/>
        <xdr:cNvSpPr/>
      </xdr:nvSpPr>
      <xdr:spPr>
        <a:xfrm>
          <a:off x="8699500" y="6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166793</xdr:rowOff>
    </xdr:from>
    <xdr:ext cx="534377" cy="259045"/>
    <xdr:sp macro="" textlink="">
      <xdr:nvSpPr>
        <xdr:cNvPr id="323" name="テキスト ボックス 322"/>
        <xdr:cNvSpPr txBox="1"/>
      </xdr:nvSpPr>
      <xdr:spPr>
        <a:xfrm>
          <a:off x="8483111" y="59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57386</xdr:rowOff>
    </xdr:from>
    <xdr:to>
      <xdr:col>41</xdr:col>
      <xdr:colOff>101600</xdr:colOff>
      <xdr:row>36</xdr:row>
      <xdr:rowOff>158986</xdr:rowOff>
    </xdr:to>
    <xdr:sp macro="" textlink="">
      <xdr:nvSpPr>
        <xdr:cNvPr id="324" name="楕円 323"/>
        <xdr:cNvSpPr/>
      </xdr:nvSpPr>
      <xdr:spPr>
        <a:xfrm>
          <a:off x="7810500" y="62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4063</xdr:rowOff>
    </xdr:from>
    <xdr:ext cx="534377" cy="259045"/>
    <xdr:sp macro="" textlink="">
      <xdr:nvSpPr>
        <xdr:cNvPr id="325" name="テキスト ボックス 324"/>
        <xdr:cNvSpPr txBox="1"/>
      </xdr:nvSpPr>
      <xdr:spPr>
        <a:xfrm>
          <a:off x="7594111" y="600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29486</xdr:rowOff>
    </xdr:from>
    <xdr:to>
      <xdr:col>36</xdr:col>
      <xdr:colOff>165100</xdr:colOff>
      <xdr:row>30</xdr:row>
      <xdr:rowOff>131086</xdr:rowOff>
    </xdr:to>
    <xdr:sp macro="" textlink="">
      <xdr:nvSpPr>
        <xdr:cNvPr id="326" name="楕円 325"/>
        <xdr:cNvSpPr/>
      </xdr:nvSpPr>
      <xdr:spPr>
        <a:xfrm>
          <a:off x="6921500" y="51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147613</xdr:rowOff>
    </xdr:from>
    <xdr:ext cx="599010" cy="259045"/>
    <xdr:sp macro="" textlink="">
      <xdr:nvSpPr>
        <xdr:cNvPr id="327" name="テキスト ボックス 326"/>
        <xdr:cNvSpPr txBox="1"/>
      </xdr:nvSpPr>
      <xdr:spPr>
        <a:xfrm>
          <a:off x="6672795" y="49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23705</xdr:rowOff>
    </xdr:from>
    <xdr:to>
      <xdr:col>55</xdr:col>
      <xdr:colOff>0</xdr:colOff>
      <xdr:row>55</xdr:row>
      <xdr:rowOff>79959</xdr:rowOff>
    </xdr:to>
    <xdr:cxnSp macro="">
      <xdr:nvCxnSpPr>
        <xdr:cNvPr id="357" name="直線コネクタ 356"/>
        <xdr:cNvCxnSpPr/>
      </xdr:nvCxnSpPr>
      <xdr:spPr>
        <a:xfrm flipV="1">
          <a:off x="9639300" y="8939105"/>
          <a:ext cx="838200" cy="57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27762</xdr:rowOff>
    </xdr:from>
    <xdr:to>
      <xdr:col>50</xdr:col>
      <xdr:colOff>114300</xdr:colOff>
      <xdr:row>55</xdr:row>
      <xdr:rowOff>79959</xdr:rowOff>
    </xdr:to>
    <xdr:cxnSp macro="">
      <xdr:nvCxnSpPr>
        <xdr:cNvPr id="360" name="直線コネクタ 359"/>
        <xdr:cNvCxnSpPr/>
      </xdr:nvCxnSpPr>
      <xdr:spPr>
        <a:xfrm>
          <a:off x="8750300" y="9286062"/>
          <a:ext cx="889000" cy="2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27762</xdr:rowOff>
    </xdr:from>
    <xdr:to>
      <xdr:col>45</xdr:col>
      <xdr:colOff>177800</xdr:colOff>
      <xdr:row>56</xdr:row>
      <xdr:rowOff>16275</xdr:rowOff>
    </xdr:to>
    <xdr:cxnSp macro="">
      <xdr:nvCxnSpPr>
        <xdr:cNvPr id="363" name="直線コネクタ 362"/>
        <xdr:cNvCxnSpPr/>
      </xdr:nvCxnSpPr>
      <xdr:spPr>
        <a:xfrm flipV="1">
          <a:off x="7861300" y="9286062"/>
          <a:ext cx="889000" cy="33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16275</xdr:rowOff>
    </xdr:from>
    <xdr:to>
      <xdr:col>41</xdr:col>
      <xdr:colOff>50800</xdr:colOff>
      <xdr:row>57</xdr:row>
      <xdr:rowOff>139624</xdr:rowOff>
    </xdr:to>
    <xdr:cxnSp macro="">
      <xdr:nvCxnSpPr>
        <xdr:cNvPr id="366" name="直線コネクタ 365"/>
        <xdr:cNvCxnSpPr/>
      </xdr:nvCxnSpPr>
      <xdr:spPr>
        <a:xfrm flipV="1">
          <a:off x="6972300" y="9617475"/>
          <a:ext cx="889000" cy="29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144355</xdr:rowOff>
    </xdr:from>
    <xdr:to>
      <xdr:col>55</xdr:col>
      <xdr:colOff>50800</xdr:colOff>
      <xdr:row>52</xdr:row>
      <xdr:rowOff>74505</xdr:rowOff>
    </xdr:to>
    <xdr:sp macro="" textlink="">
      <xdr:nvSpPr>
        <xdr:cNvPr id="376" name="楕円 375"/>
        <xdr:cNvSpPr/>
      </xdr:nvSpPr>
      <xdr:spPr>
        <a:xfrm>
          <a:off x="10426700" y="88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167232</xdr:rowOff>
    </xdr:from>
    <xdr:ext cx="534377" cy="259045"/>
    <xdr:sp macro="" textlink="">
      <xdr:nvSpPr>
        <xdr:cNvPr id="377" name="普通建設事業費該当値テキスト"/>
        <xdr:cNvSpPr txBox="1"/>
      </xdr:nvSpPr>
      <xdr:spPr>
        <a:xfrm>
          <a:off x="10528300" y="87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29159</xdr:rowOff>
    </xdr:from>
    <xdr:to>
      <xdr:col>50</xdr:col>
      <xdr:colOff>165100</xdr:colOff>
      <xdr:row>55</xdr:row>
      <xdr:rowOff>130759</xdr:rowOff>
    </xdr:to>
    <xdr:sp macro="" textlink="">
      <xdr:nvSpPr>
        <xdr:cNvPr id="378" name="楕円 377"/>
        <xdr:cNvSpPr/>
      </xdr:nvSpPr>
      <xdr:spPr>
        <a:xfrm>
          <a:off x="9588500" y="94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147286</xdr:rowOff>
    </xdr:from>
    <xdr:ext cx="534377" cy="259045"/>
    <xdr:sp macro="" textlink="">
      <xdr:nvSpPr>
        <xdr:cNvPr id="379" name="テキスト ボックス 378"/>
        <xdr:cNvSpPr txBox="1"/>
      </xdr:nvSpPr>
      <xdr:spPr>
        <a:xfrm>
          <a:off x="9372111" y="92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148412</xdr:rowOff>
    </xdr:from>
    <xdr:to>
      <xdr:col>46</xdr:col>
      <xdr:colOff>38100</xdr:colOff>
      <xdr:row>54</xdr:row>
      <xdr:rowOff>78562</xdr:rowOff>
    </xdr:to>
    <xdr:sp macro="" textlink="">
      <xdr:nvSpPr>
        <xdr:cNvPr id="380" name="楕円 379"/>
        <xdr:cNvSpPr/>
      </xdr:nvSpPr>
      <xdr:spPr>
        <a:xfrm>
          <a:off x="8699500" y="92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95089</xdr:rowOff>
    </xdr:from>
    <xdr:ext cx="534377" cy="259045"/>
    <xdr:sp macro="" textlink="">
      <xdr:nvSpPr>
        <xdr:cNvPr id="381" name="テキスト ボックス 380"/>
        <xdr:cNvSpPr txBox="1"/>
      </xdr:nvSpPr>
      <xdr:spPr>
        <a:xfrm>
          <a:off x="8483111" y="901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136925</xdr:rowOff>
    </xdr:from>
    <xdr:to>
      <xdr:col>41</xdr:col>
      <xdr:colOff>101600</xdr:colOff>
      <xdr:row>56</xdr:row>
      <xdr:rowOff>67075</xdr:rowOff>
    </xdr:to>
    <xdr:sp macro="" textlink="">
      <xdr:nvSpPr>
        <xdr:cNvPr id="382" name="楕円 381"/>
        <xdr:cNvSpPr/>
      </xdr:nvSpPr>
      <xdr:spPr>
        <a:xfrm>
          <a:off x="7810500" y="95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83602</xdr:rowOff>
    </xdr:from>
    <xdr:ext cx="534377" cy="259045"/>
    <xdr:sp macro="" textlink="">
      <xdr:nvSpPr>
        <xdr:cNvPr id="383" name="テキスト ボックス 382"/>
        <xdr:cNvSpPr txBox="1"/>
      </xdr:nvSpPr>
      <xdr:spPr>
        <a:xfrm>
          <a:off x="7594111" y="93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88824</xdr:rowOff>
    </xdr:from>
    <xdr:to>
      <xdr:col>36</xdr:col>
      <xdr:colOff>165100</xdr:colOff>
      <xdr:row>58</xdr:row>
      <xdr:rowOff>18974</xdr:rowOff>
    </xdr:to>
    <xdr:sp macro="" textlink="">
      <xdr:nvSpPr>
        <xdr:cNvPr id="384" name="楕円 383"/>
        <xdr:cNvSpPr/>
      </xdr:nvSpPr>
      <xdr:spPr>
        <a:xfrm>
          <a:off x="6921500" y="98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10101</xdr:rowOff>
    </xdr:from>
    <xdr:ext cx="534377" cy="259045"/>
    <xdr:sp macro="" textlink="">
      <xdr:nvSpPr>
        <xdr:cNvPr id="385" name="テキスト ボックス 384"/>
        <xdr:cNvSpPr txBox="1"/>
      </xdr:nvSpPr>
      <xdr:spPr>
        <a:xfrm>
          <a:off x="6705111" y="99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21742</xdr:rowOff>
    </xdr:from>
    <xdr:to>
      <xdr:col>55</xdr:col>
      <xdr:colOff>0</xdr:colOff>
      <xdr:row>76</xdr:row>
      <xdr:rowOff>45174</xdr:rowOff>
    </xdr:to>
    <xdr:cxnSp macro="">
      <xdr:nvCxnSpPr>
        <xdr:cNvPr id="414" name="直線コネクタ 413"/>
        <xdr:cNvCxnSpPr/>
      </xdr:nvCxnSpPr>
      <xdr:spPr>
        <a:xfrm flipV="1">
          <a:off x="9639300" y="12880492"/>
          <a:ext cx="838200" cy="19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64262</xdr:rowOff>
    </xdr:from>
    <xdr:to>
      <xdr:col>50</xdr:col>
      <xdr:colOff>114300</xdr:colOff>
      <xdr:row>76</xdr:row>
      <xdr:rowOff>45174</xdr:rowOff>
    </xdr:to>
    <xdr:cxnSp macro="">
      <xdr:nvCxnSpPr>
        <xdr:cNvPr id="417" name="直線コネクタ 416"/>
        <xdr:cNvCxnSpPr/>
      </xdr:nvCxnSpPr>
      <xdr:spPr>
        <a:xfrm>
          <a:off x="8750300" y="12751562"/>
          <a:ext cx="889000" cy="3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64262</xdr:rowOff>
    </xdr:from>
    <xdr:to>
      <xdr:col>45</xdr:col>
      <xdr:colOff>177800</xdr:colOff>
      <xdr:row>77</xdr:row>
      <xdr:rowOff>32601</xdr:rowOff>
    </xdr:to>
    <xdr:cxnSp macro="">
      <xdr:nvCxnSpPr>
        <xdr:cNvPr id="420" name="直線コネクタ 419"/>
        <xdr:cNvCxnSpPr/>
      </xdr:nvCxnSpPr>
      <xdr:spPr>
        <a:xfrm flipV="1">
          <a:off x="7861300" y="12751562"/>
          <a:ext cx="889000" cy="4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32601</xdr:rowOff>
    </xdr:from>
    <xdr:to>
      <xdr:col>41</xdr:col>
      <xdr:colOff>50800</xdr:colOff>
      <xdr:row>77</xdr:row>
      <xdr:rowOff>154673</xdr:rowOff>
    </xdr:to>
    <xdr:cxnSp macro="">
      <xdr:nvCxnSpPr>
        <xdr:cNvPr id="423" name="直線コネクタ 422"/>
        <xdr:cNvCxnSpPr/>
      </xdr:nvCxnSpPr>
      <xdr:spPr>
        <a:xfrm flipV="1">
          <a:off x="6972300" y="13234251"/>
          <a:ext cx="889000" cy="1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142392</xdr:rowOff>
    </xdr:from>
    <xdr:to>
      <xdr:col>55</xdr:col>
      <xdr:colOff>50800</xdr:colOff>
      <xdr:row>75</xdr:row>
      <xdr:rowOff>72542</xdr:rowOff>
    </xdr:to>
    <xdr:sp macro="" textlink="">
      <xdr:nvSpPr>
        <xdr:cNvPr id="433" name="楕円 432"/>
        <xdr:cNvSpPr/>
      </xdr:nvSpPr>
      <xdr:spPr>
        <a:xfrm>
          <a:off x="10426700" y="128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165269</xdr:rowOff>
    </xdr:from>
    <xdr:ext cx="534377" cy="259045"/>
    <xdr:sp macro="" textlink="">
      <xdr:nvSpPr>
        <xdr:cNvPr id="434" name="普通建設事業費 （ うち新規整備　）該当値テキスト"/>
        <xdr:cNvSpPr txBox="1"/>
      </xdr:nvSpPr>
      <xdr:spPr>
        <a:xfrm>
          <a:off x="10528300"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165824</xdr:rowOff>
    </xdr:from>
    <xdr:to>
      <xdr:col>50</xdr:col>
      <xdr:colOff>165100</xdr:colOff>
      <xdr:row>76</xdr:row>
      <xdr:rowOff>95974</xdr:rowOff>
    </xdr:to>
    <xdr:sp macro="" textlink="">
      <xdr:nvSpPr>
        <xdr:cNvPr id="435" name="楕円 434"/>
        <xdr:cNvSpPr/>
      </xdr:nvSpPr>
      <xdr:spPr>
        <a:xfrm>
          <a:off x="9588500" y="13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112501</xdr:rowOff>
    </xdr:from>
    <xdr:ext cx="534377" cy="259045"/>
    <xdr:sp macro="" textlink="">
      <xdr:nvSpPr>
        <xdr:cNvPr id="436" name="テキスト ボックス 435"/>
        <xdr:cNvSpPr txBox="1"/>
      </xdr:nvSpPr>
      <xdr:spPr>
        <a:xfrm>
          <a:off x="9372111" y="127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13462</xdr:rowOff>
    </xdr:from>
    <xdr:to>
      <xdr:col>46</xdr:col>
      <xdr:colOff>38100</xdr:colOff>
      <xdr:row>74</xdr:row>
      <xdr:rowOff>115062</xdr:rowOff>
    </xdr:to>
    <xdr:sp macro="" textlink="">
      <xdr:nvSpPr>
        <xdr:cNvPr id="437" name="楕円 436"/>
        <xdr:cNvSpPr/>
      </xdr:nvSpPr>
      <xdr:spPr>
        <a:xfrm>
          <a:off x="8699500" y="1270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131589</xdr:rowOff>
    </xdr:from>
    <xdr:ext cx="534377" cy="259045"/>
    <xdr:sp macro="" textlink="">
      <xdr:nvSpPr>
        <xdr:cNvPr id="438" name="テキスト ボックス 437"/>
        <xdr:cNvSpPr txBox="1"/>
      </xdr:nvSpPr>
      <xdr:spPr>
        <a:xfrm>
          <a:off x="8483111" y="124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153251</xdr:rowOff>
    </xdr:from>
    <xdr:to>
      <xdr:col>41</xdr:col>
      <xdr:colOff>101600</xdr:colOff>
      <xdr:row>77</xdr:row>
      <xdr:rowOff>83401</xdr:rowOff>
    </xdr:to>
    <xdr:sp macro="" textlink="">
      <xdr:nvSpPr>
        <xdr:cNvPr id="439" name="楕円 438"/>
        <xdr:cNvSpPr/>
      </xdr:nvSpPr>
      <xdr:spPr>
        <a:xfrm>
          <a:off x="7810500" y="1318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74528</xdr:rowOff>
    </xdr:from>
    <xdr:ext cx="469744" cy="259045"/>
    <xdr:sp macro="" textlink="">
      <xdr:nvSpPr>
        <xdr:cNvPr id="440" name="テキスト ボックス 439"/>
        <xdr:cNvSpPr txBox="1"/>
      </xdr:nvSpPr>
      <xdr:spPr>
        <a:xfrm>
          <a:off x="7626428" y="132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103873</xdr:rowOff>
    </xdr:from>
    <xdr:to>
      <xdr:col>36</xdr:col>
      <xdr:colOff>165100</xdr:colOff>
      <xdr:row>78</xdr:row>
      <xdr:rowOff>34023</xdr:rowOff>
    </xdr:to>
    <xdr:sp macro="" textlink="">
      <xdr:nvSpPr>
        <xdr:cNvPr id="441" name="楕円 440"/>
        <xdr:cNvSpPr/>
      </xdr:nvSpPr>
      <xdr:spPr>
        <a:xfrm>
          <a:off x="6921500" y="133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25150</xdr:rowOff>
    </xdr:from>
    <xdr:ext cx="469744" cy="259045"/>
    <xdr:sp macro="" textlink="">
      <xdr:nvSpPr>
        <xdr:cNvPr id="442" name="テキスト ボックス 441"/>
        <xdr:cNvSpPr txBox="1"/>
      </xdr:nvSpPr>
      <xdr:spPr>
        <a:xfrm>
          <a:off x="6737428" y="133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128460</xdr:rowOff>
    </xdr:from>
    <xdr:to>
      <xdr:col>55</xdr:col>
      <xdr:colOff>0</xdr:colOff>
      <xdr:row>96</xdr:row>
      <xdr:rowOff>5207</xdr:rowOff>
    </xdr:to>
    <xdr:cxnSp macro="">
      <xdr:nvCxnSpPr>
        <xdr:cNvPr id="471" name="直線コネクタ 470"/>
        <xdr:cNvCxnSpPr/>
      </xdr:nvCxnSpPr>
      <xdr:spPr>
        <a:xfrm flipV="1">
          <a:off x="9639300" y="16416210"/>
          <a:ext cx="8382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83883</xdr:rowOff>
    </xdr:from>
    <xdr:to>
      <xdr:col>50</xdr:col>
      <xdr:colOff>114300</xdr:colOff>
      <xdr:row>96</xdr:row>
      <xdr:rowOff>5207</xdr:rowOff>
    </xdr:to>
    <xdr:cxnSp macro="">
      <xdr:nvCxnSpPr>
        <xdr:cNvPr id="474" name="直線コネクタ 473"/>
        <xdr:cNvCxnSpPr/>
      </xdr:nvCxnSpPr>
      <xdr:spPr>
        <a:xfrm>
          <a:off x="8750300" y="16371633"/>
          <a:ext cx="8890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83883</xdr:rowOff>
    </xdr:from>
    <xdr:to>
      <xdr:col>45</xdr:col>
      <xdr:colOff>177800</xdr:colOff>
      <xdr:row>96</xdr:row>
      <xdr:rowOff>16427</xdr:rowOff>
    </xdr:to>
    <xdr:cxnSp macro="">
      <xdr:nvCxnSpPr>
        <xdr:cNvPr id="477" name="直線コネクタ 476"/>
        <xdr:cNvCxnSpPr/>
      </xdr:nvCxnSpPr>
      <xdr:spPr>
        <a:xfrm flipV="1">
          <a:off x="7861300" y="16371633"/>
          <a:ext cx="889000" cy="10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16427</xdr:rowOff>
    </xdr:from>
    <xdr:to>
      <xdr:col>41</xdr:col>
      <xdr:colOff>50800</xdr:colOff>
      <xdr:row>97</xdr:row>
      <xdr:rowOff>61271</xdr:rowOff>
    </xdr:to>
    <xdr:cxnSp macro="">
      <xdr:nvCxnSpPr>
        <xdr:cNvPr id="480" name="直線コネクタ 479"/>
        <xdr:cNvCxnSpPr/>
      </xdr:nvCxnSpPr>
      <xdr:spPr>
        <a:xfrm flipV="1">
          <a:off x="6972300" y="16475627"/>
          <a:ext cx="8890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77660</xdr:rowOff>
    </xdr:from>
    <xdr:to>
      <xdr:col>55</xdr:col>
      <xdr:colOff>50800</xdr:colOff>
      <xdr:row>96</xdr:row>
      <xdr:rowOff>7810</xdr:rowOff>
    </xdr:to>
    <xdr:sp macro="" textlink="">
      <xdr:nvSpPr>
        <xdr:cNvPr id="490" name="楕円 489"/>
        <xdr:cNvSpPr/>
      </xdr:nvSpPr>
      <xdr:spPr>
        <a:xfrm>
          <a:off x="10426700" y="163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56087</xdr:rowOff>
    </xdr:from>
    <xdr:ext cx="534377" cy="259045"/>
    <xdr:sp macro="" textlink="">
      <xdr:nvSpPr>
        <xdr:cNvPr id="491" name="普通建設事業費 （ うち更新整備　）該当値テキスト"/>
        <xdr:cNvSpPr txBox="1"/>
      </xdr:nvSpPr>
      <xdr:spPr>
        <a:xfrm>
          <a:off x="10528300" y="163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125857</xdr:rowOff>
    </xdr:from>
    <xdr:to>
      <xdr:col>50</xdr:col>
      <xdr:colOff>165100</xdr:colOff>
      <xdr:row>96</xdr:row>
      <xdr:rowOff>56007</xdr:rowOff>
    </xdr:to>
    <xdr:sp macro="" textlink="">
      <xdr:nvSpPr>
        <xdr:cNvPr id="492" name="楕円 491"/>
        <xdr:cNvSpPr/>
      </xdr:nvSpPr>
      <xdr:spPr>
        <a:xfrm>
          <a:off x="9588500" y="164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72534</xdr:rowOff>
    </xdr:from>
    <xdr:ext cx="534377" cy="259045"/>
    <xdr:sp macro="" textlink="">
      <xdr:nvSpPr>
        <xdr:cNvPr id="493" name="テキスト ボックス 492"/>
        <xdr:cNvSpPr txBox="1"/>
      </xdr:nvSpPr>
      <xdr:spPr>
        <a:xfrm>
          <a:off x="9372111" y="1618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33083</xdr:rowOff>
    </xdr:from>
    <xdr:to>
      <xdr:col>46</xdr:col>
      <xdr:colOff>38100</xdr:colOff>
      <xdr:row>95</xdr:row>
      <xdr:rowOff>134683</xdr:rowOff>
    </xdr:to>
    <xdr:sp macro="" textlink="">
      <xdr:nvSpPr>
        <xdr:cNvPr id="494" name="楕円 493"/>
        <xdr:cNvSpPr/>
      </xdr:nvSpPr>
      <xdr:spPr>
        <a:xfrm>
          <a:off x="8699500" y="1632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151210</xdr:rowOff>
    </xdr:from>
    <xdr:ext cx="534377" cy="259045"/>
    <xdr:sp macro="" textlink="">
      <xdr:nvSpPr>
        <xdr:cNvPr id="495" name="テキスト ボックス 494"/>
        <xdr:cNvSpPr txBox="1"/>
      </xdr:nvSpPr>
      <xdr:spPr>
        <a:xfrm>
          <a:off x="8483111" y="160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137077</xdr:rowOff>
    </xdr:from>
    <xdr:to>
      <xdr:col>41</xdr:col>
      <xdr:colOff>101600</xdr:colOff>
      <xdr:row>96</xdr:row>
      <xdr:rowOff>67227</xdr:rowOff>
    </xdr:to>
    <xdr:sp macro="" textlink="">
      <xdr:nvSpPr>
        <xdr:cNvPr id="496" name="楕円 495"/>
        <xdr:cNvSpPr/>
      </xdr:nvSpPr>
      <xdr:spPr>
        <a:xfrm>
          <a:off x="7810500" y="16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83754</xdr:rowOff>
    </xdr:from>
    <xdr:ext cx="534377" cy="259045"/>
    <xdr:sp macro="" textlink="">
      <xdr:nvSpPr>
        <xdr:cNvPr id="497" name="テキスト ボックス 496"/>
        <xdr:cNvSpPr txBox="1"/>
      </xdr:nvSpPr>
      <xdr:spPr>
        <a:xfrm>
          <a:off x="7594111" y="162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10471</xdr:rowOff>
    </xdr:from>
    <xdr:to>
      <xdr:col>36</xdr:col>
      <xdr:colOff>165100</xdr:colOff>
      <xdr:row>97</xdr:row>
      <xdr:rowOff>112071</xdr:rowOff>
    </xdr:to>
    <xdr:sp macro="" textlink="">
      <xdr:nvSpPr>
        <xdr:cNvPr id="498" name="楕円 497"/>
        <xdr:cNvSpPr/>
      </xdr:nvSpPr>
      <xdr:spPr>
        <a:xfrm>
          <a:off x="6921500" y="166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103198</xdr:rowOff>
    </xdr:from>
    <xdr:ext cx="534377" cy="259045"/>
    <xdr:sp macro="" textlink="">
      <xdr:nvSpPr>
        <xdr:cNvPr id="499" name="テキスト ボックス 498"/>
        <xdr:cNvSpPr txBox="1"/>
      </xdr:nvSpPr>
      <xdr:spPr>
        <a:xfrm>
          <a:off x="6705111" y="1673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130994</xdr:rowOff>
    </xdr:from>
    <xdr:to>
      <xdr:col>85</xdr:col>
      <xdr:colOff>126364</xdr:colOff>
      <xdr:row>39</xdr:row>
      <xdr:rowOff>44450</xdr:rowOff>
    </xdr:to>
    <xdr:cxnSp macro="">
      <xdr:nvCxnSpPr>
        <xdr:cNvPr id="523" name="直線コネクタ 522"/>
        <xdr:cNvCxnSpPr/>
      </xdr:nvCxnSpPr>
      <xdr:spPr>
        <a:xfrm flipV="1">
          <a:off x="16317595" y="6474644"/>
          <a:ext cx="1269" cy="25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79036</xdr:rowOff>
    </xdr:from>
    <xdr:ext cx="249299" cy="259045"/>
    <xdr:sp macro="" textlink="">
      <xdr:nvSpPr>
        <xdr:cNvPr id="524" name="災害復旧事業費最小値テキスト"/>
        <xdr:cNvSpPr txBox="1"/>
      </xdr:nvSpPr>
      <xdr:spPr>
        <a:xfrm>
          <a:off x="16370300" y="67655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77671</xdr:rowOff>
    </xdr:from>
    <xdr:ext cx="534377" cy="259045"/>
    <xdr:sp macro="" textlink="">
      <xdr:nvSpPr>
        <xdr:cNvPr id="526" name="災害復旧事業費最大値テキスト"/>
        <xdr:cNvSpPr txBox="1"/>
      </xdr:nvSpPr>
      <xdr:spPr>
        <a:xfrm>
          <a:off x="16370300" y="62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130994</xdr:rowOff>
    </xdr:from>
    <xdr:to>
      <xdr:col>86</xdr:col>
      <xdr:colOff>25400</xdr:colOff>
      <xdr:row>37</xdr:row>
      <xdr:rowOff>130994</xdr:rowOff>
    </xdr:to>
    <xdr:cxnSp macro="">
      <xdr:nvCxnSpPr>
        <xdr:cNvPr id="527" name="直線コネクタ 526"/>
        <xdr:cNvCxnSpPr/>
      </xdr:nvCxnSpPr>
      <xdr:spPr>
        <a:xfrm>
          <a:off x="16230600" y="647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8922</xdr:rowOff>
    </xdr:from>
    <xdr:to>
      <xdr:col>85</xdr:col>
      <xdr:colOff>127000</xdr:colOff>
      <xdr:row>39</xdr:row>
      <xdr:rowOff>40411</xdr:rowOff>
    </xdr:to>
    <xdr:cxnSp macro="">
      <xdr:nvCxnSpPr>
        <xdr:cNvPr id="528" name="直線コネクタ 527"/>
        <xdr:cNvCxnSpPr/>
      </xdr:nvCxnSpPr>
      <xdr:spPr>
        <a:xfrm>
          <a:off x="15481300" y="6695472"/>
          <a:ext cx="8382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167936</xdr:rowOff>
    </xdr:from>
    <xdr:ext cx="469744" cy="259045"/>
    <xdr:sp macro="" textlink="">
      <xdr:nvSpPr>
        <xdr:cNvPr id="529" name="災害復旧事業費平均値テキスト"/>
        <xdr:cNvSpPr txBox="1"/>
      </xdr:nvSpPr>
      <xdr:spPr>
        <a:xfrm>
          <a:off x="16370300" y="6511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145059</xdr:rowOff>
    </xdr:from>
    <xdr:to>
      <xdr:col>85</xdr:col>
      <xdr:colOff>177800</xdr:colOff>
      <xdr:row>39</xdr:row>
      <xdr:rowOff>75209</xdr:rowOff>
    </xdr:to>
    <xdr:sp macro="" textlink="">
      <xdr:nvSpPr>
        <xdr:cNvPr id="530" name="フローチャート: 判断 529"/>
        <xdr:cNvSpPr/>
      </xdr:nvSpPr>
      <xdr:spPr>
        <a:xfrm>
          <a:off x="16268700" y="666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107486</xdr:rowOff>
    </xdr:from>
    <xdr:to>
      <xdr:col>81</xdr:col>
      <xdr:colOff>50800</xdr:colOff>
      <xdr:row>39</xdr:row>
      <xdr:rowOff>8922</xdr:rowOff>
    </xdr:to>
    <xdr:cxnSp macro="">
      <xdr:nvCxnSpPr>
        <xdr:cNvPr id="531" name="直線コネクタ 530"/>
        <xdr:cNvCxnSpPr/>
      </xdr:nvCxnSpPr>
      <xdr:spPr>
        <a:xfrm>
          <a:off x="14592300" y="6622586"/>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144031</xdr:rowOff>
    </xdr:from>
    <xdr:to>
      <xdr:col>81</xdr:col>
      <xdr:colOff>101600</xdr:colOff>
      <xdr:row>39</xdr:row>
      <xdr:rowOff>74181</xdr:rowOff>
    </xdr:to>
    <xdr:sp macro="" textlink="">
      <xdr:nvSpPr>
        <xdr:cNvPr id="532" name="フローチャート: 判断 531"/>
        <xdr:cNvSpPr/>
      </xdr:nvSpPr>
      <xdr:spPr>
        <a:xfrm>
          <a:off x="15430500" y="665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65308</xdr:rowOff>
    </xdr:from>
    <xdr:ext cx="469744" cy="259045"/>
    <xdr:sp macro="" textlink="">
      <xdr:nvSpPr>
        <xdr:cNvPr id="533" name="テキスト ボックス 532"/>
        <xdr:cNvSpPr txBox="1"/>
      </xdr:nvSpPr>
      <xdr:spPr>
        <a:xfrm>
          <a:off x="15246428" y="675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91065</xdr:rowOff>
    </xdr:from>
    <xdr:to>
      <xdr:col>76</xdr:col>
      <xdr:colOff>114300</xdr:colOff>
      <xdr:row>38</xdr:row>
      <xdr:rowOff>107486</xdr:rowOff>
    </xdr:to>
    <xdr:cxnSp macro="">
      <xdr:nvCxnSpPr>
        <xdr:cNvPr id="534" name="直線コネクタ 533"/>
        <xdr:cNvCxnSpPr/>
      </xdr:nvCxnSpPr>
      <xdr:spPr>
        <a:xfrm>
          <a:off x="13703300" y="6263265"/>
          <a:ext cx="889000" cy="3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150393</xdr:rowOff>
    </xdr:from>
    <xdr:to>
      <xdr:col>76</xdr:col>
      <xdr:colOff>165100</xdr:colOff>
      <xdr:row>39</xdr:row>
      <xdr:rowOff>80543</xdr:rowOff>
    </xdr:to>
    <xdr:sp macro="" textlink="">
      <xdr:nvSpPr>
        <xdr:cNvPr id="535" name="フローチャート: 判断 534"/>
        <xdr:cNvSpPr/>
      </xdr:nvSpPr>
      <xdr:spPr>
        <a:xfrm>
          <a:off x="14541500" y="66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71670</xdr:rowOff>
    </xdr:from>
    <xdr:ext cx="378565" cy="259045"/>
    <xdr:sp macro="" textlink="">
      <xdr:nvSpPr>
        <xdr:cNvPr id="536" name="テキスト ボックス 535"/>
        <xdr:cNvSpPr txBox="1"/>
      </xdr:nvSpPr>
      <xdr:spPr>
        <a:xfrm>
          <a:off x="14403017" y="675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9703</xdr:rowOff>
    </xdr:from>
    <xdr:to>
      <xdr:col>71</xdr:col>
      <xdr:colOff>177800</xdr:colOff>
      <xdr:row>36</xdr:row>
      <xdr:rowOff>91065</xdr:rowOff>
    </xdr:to>
    <xdr:cxnSp macro="">
      <xdr:nvCxnSpPr>
        <xdr:cNvPr id="537" name="直線コネクタ 536"/>
        <xdr:cNvCxnSpPr/>
      </xdr:nvCxnSpPr>
      <xdr:spPr>
        <a:xfrm>
          <a:off x="12814300" y="5153203"/>
          <a:ext cx="889000" cy="11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139459</xdr:rowOff>
    </xdr:from>
    <xdr:to>
      <xdr:col>72</xdr:col>
      <xdr:colOff>38100</xdr:colOff>
      <xdr:row>39</xdr:row>
      <xdr:rowOff>69609</xdr:rowOff>
    </xdr:to>
    <xdr:sp macro="" textlink="">
      <xdr:nvSpPr>
        <xdr:cNvPr id="538" name="フローチャート: 判断 537"/>
        <xdr:cNvSpPr/>
      </xdr:nvSpPr>
      <xdr:spPr>
        <a:xfrm>
          <a:off x="13652500" y="665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60736</xdr:rowOff>
    </xdr:from>
    <xdr:ext cx="469744" cy="259045"/>
    <xdr:sp macro="" textlink="">
      <xdr:nvSpPr>
        <xdr:cNvPr id="539" name="テキスト ボックス 538"/>
        <xdr:cNvSpPr txBox="1"/>
      </xdr:nvSpPr>
      <xdr:spPr>
        <a:xfrm>
          <a:off x="13468428" y="674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107988</xdr:rowOff>
    </xdr:from>
    <xdr:to>
      <xdr:col>67</xdr:col>
      <xdr:colOff>101600</xdr:colOff>
      <xdr:row>39</xdr:row>
      <xdr:rowOff>38138</xdr:rowOff>
    </xdr:to>
    <xdr:sp macro="" textlink="">
      <xdr:nvSpPr>
        <xdr:cNvPr id="540" name="フローチャート: 判断 539"/>
        <xdr:cNvSpPr/>
      </xdr:nvSpPr>
      <xdr:spPr>
        <a:xfrm>
          <a:off x="127635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29265</xdr:rowOff>
    </xdr:from>
    <xdr:ext cx="469744" cy="259045"/>
    <xdr:sp macro="" textlink="">
      <xdr:nvSpPr>
        <xdr:cNvPr id="541" name="テキスト ボックス 540"/>
        <xdr:cNvSpPr txBox="1"/>
      </xdr:nvSpPr>
      <xdr:spPr>
        <a:xfrm>
          <a:off x="12579428" y="67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161061</xdr:rowOff>
    </xdr:from>
    <xdr:to>
      <xdr:col>85</xdr:col>
      <xdr:colOff>177800</xdr:colOff>
      <xdr:row>39</xdr:row>
      <xdr:rowOff>91211</xdr:rowOff>
    </xdr:to>
    <xdr:sp macro="" textlink="">
      <xdr:nvSpPr>
        <xdr:cNvPr id="547" name="楕円 546"/>
        <xdr:cNvSpPr/>
      </xdr:nvSpPr>
      <xdr:spPr>
        <a:xfrm>
          <a:off x="16268700" y="66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123486</xdr:rowOff>
    </xdr:from>
    <xdr:ext cx="378565" cy="259045"/>
    <xdr:sp macro="" textlink="">
      <xdr:nvSpPr>
        <xdr:cNvPr id="548" name="災害復旧事業費該当値テキスト"/>
        <xdr:cNvSpPr txBox="1"/>
      </xdr:nvSpPr>
      <xdr:spPr>
        <a:xfrm>
          <a:off x="16370300" y="6638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129572</xdr:rowOff>
    </xdr:from>
    <xdr:to>
      <xdr:col>81</xdr:col>
      <xdr:colOff>101600</xdr:colOff>
      <xdr:row>39</xdr:row>
      <xdr:rowOff>59722</xdr:rowOff>
    </xdr:to>
    <xdr:sp macro="" textlink="">
      <xdr:nvSpPr>
        <xdr:cNvPr id="549" name="楕円 548"/>
        <xdr:cNvSpPr/>
      </xdr:nvSpPr>
      <xdr:spPr>
        <a:xfrm>
          <a:off x="15430500" y="66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76249</xdr:rowOff>
    </xdr:from>
    <xdr:ext cx="469744" cy="259045"/>
    <xdr:sp macro="" textlink="">
      <xdr:nvSpPr>
        <xdr:cNvPr id="550" name="テキスト ボックス 549"/>
        <xdr:cNvSpPr txBox="1"/>
      </xdr:nvSpPr>
      <xdr:spPr>
        <a:xfrm>
          <a:off x="15246428" y="641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56686</xdr:rowOff>
    </xdr:from>
    <xdr:to>
      <xdr:col>76</xdr:col>
      <xdr:colOff>165100</xdr:colOff>
      <xdr:row>38</xdr:row>
      <xdr:rowOff>158286</xdr:rowOff>
    </xdr:to>
    <xdr:sp macro="" textlink="">
      <xdr:nvSpPr>
        <xdr:cNvPr id="551" name="楕円 550"/>
        <xdr:cNvSpPr/>
      </xdr:nvSpPr>
      <xdr:spPr>
        <a:xfrm>
          <a:off x="14541500" y="6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3363</xdr:rowOff>
    </xdr:from>
    <xdr:ext cx="469744" cy="259045"/>
    <xdr:sp macro="" textlink="">
      <xdr:nvSpPr>
        <xdr:cNvPr id="552" name="テキスト ボックス 551"/>
        <xdr:cNvSpPr txBox="1"/>
      </xdr:nvSpPr>
      <xdr:spPr>
        <a:xfrm>
          <a:off x="14357428" y="634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40265</xdr:rowOff>
    </xdr:from>
    <xdr:to>
      <xdr:col>72</xdr:col>
      <xdr:colOff>38100</xdr:colOff>
      <xdr:row>36</xdr:row>
      <xdr:rowOff>141865</xdr:rowOff>
    </xdr:to>
    <xdr:sp macro="" textlink="">
      <xdr:nvSpPr>
        <xdr:cNvPr id="553" name="楕円 552"/>
        <xdr:cNvSpPr/>
      </xdr:nvSpPr>
      <xdr:spPr>
        <a:xfrm>
          <a:off x="13652500" y="62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158392</xdr:rowOff>
    </xdr:from>
    <xdr:ext cx="534377" cy="259045"/>
    <xdr:sp macro="" textlink="">
      <xdr:nvSpPr>
        <xdr:cNvPr id="554" name="テキスト ボックス 553"/>
        <xdr:cNvSpPr txBox="1"/>
      </xdr:nvSpPr>
      <xdr:spPr>
        <a:xfrm>
          <a:off x="13436111" y="59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130353</xdr:rowOff>
    </xdr:from>
    <xdr:to>
      <xdr:col>67</xdr:col>
      <xdr:colOff>101600</xdr:colOff>
      <xdr:row>30</xdr:row>
      <xdr:rowOff>60503</xdr:rowOff>
    </xdr:to>
    <xdr:sp macro="" textlink="">
      <xdr:nvSpPr>
        <xdr:cNvPr id="555" name="楕円 554"/>
        <xdr:cNvSpPr/>
      </xdr:nvSpPr>
      <xdr:spPr>
        <a:xfrm>
          <a:off x="12763500" y="51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77030</xdr:rowOff>
    </xdr:from>
    <xdr:ext cx="534377" cy="259045"/>
    <xdr:sp macro="" textlink="">
      <xdr:nvSpPr>
        <xdr:cNvPr id="556" name="テキスト ボックス 555"/>
        <xdr:cNvSpPr txBox="1"/>
      </xdr:nvSpPr>
      <xdr:spPr>
        <a:xfrm>
          <a:off x="12547111" y="487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8" name="直線コネクタ 627"/>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9" name="公債費最小値テキスト"/>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0" name="直線コネクタ 629"/>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1" name="公債費最大値テキスト"/>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2" name="直線コネクタ 631"/>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6358</xdr:rowOff>
    </xdr:from>
    <xdr:to>
      <xdr:col>85</xdr:col>
      <xdr:colOff>127000</xdr:colOff>
      <xdr:row>78</xdr:row>
      <xdr:rowOff>13604</xdr:rowOff>
    </xdr:to>
    <xdr:cxnSp macro="">
      <xdr:nvCxnSpPr>
        <xdr:cNvPr id="633" name="直線コネクタ 632"/>
        <xdr:cNvCxnSpPr/>
      </xdr:nvCxnSpPr>
      <xdr:spPr>
        <a:xfrm>
          <a:off x="15481300" y="13379458"/>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4" name="公債費平均値テキスト"/>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5" name="フローチャート: 判断 634"/>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160823</xdr:rowOff>
    </xdr:from>
    <xdr:to>
      <xdr:col>81</xdr:col>
      <xdr:colOff>50800</xdr:colOff>
      <xdr:row>78</xdr:row>
      <xdr:rowOff>6358</xdr:rowOff>
    </xdr:to>
    <xdr:cxnSp macro="">
      <xdr:nvCxnSpPr>
        <xdr:cNvPr id="636" name="直線コネクタ 635"/>
        <xdr:cNvCxnSpPr/>
      </xdr:nvCxnSpPr>
      <xdr:spPr>
        <a:xfrm>
          <a:off x="14592300" y="13362473"/>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7" name="フローチャート: 判断 636"/>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8" name="テキスト ボックス 637"/>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132911</xdr:rowOff>
    </xdr:from>
    <xdr:to>
      <xdr:col>76</xdr:col>
      <xdr:colOff>114300</xdr:colOff>
      <xdr:row>77</xdr:row>
      <xdr:rowOff>160823</xdr:rowOff>
    </xdr:to>
    <xdr:cxnSp macro="">
      <xdr:nvCxnSpPr>
        <xdr:cNvPr id="639" name="直線コネクタ 638"/>
        <xdr:cNvCxnSpPr/>
      </xdr:nvCxnSpPr>
      <xdr:spPr>
        <a:xfrm>
          <a:off x="13703300" y="13334561"/>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0" name="フローチャート: 判断 639"/>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1" name="テキスト ボックス 640"/>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117731</xdr:rowOff>
    </xdr:from>
    <xdr:to>
      <xdr:col>71</xdr:col>
      <xdr:colOff>177800</xdr:colOff>
      <xdr:row>77</xdr:row>
      <xdr:rowOff>132911</xdr:rowOff>
    </xdr:to>
    <xdr:cxnSp macro="">
      <xdr:nvCxnSpPr>
        <xdr:cNvPr id="642" name="直線コネクタ 641"/>
        <xdr:cNvCxnSpPr/>
      </xdr:nvCxnSpPr>
      <xdr:spPr>
        <a:xfrm>
          <a:off x="12814300" y="13319381"/>
          <a:ext cx="889000" cy="1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3" name="フローチャート: 判断 642"/>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4" name="テキスト ボックス 643"/>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5" name="フローチャート: 判断 644"/>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6" name="テキスト ボックス 645"/>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134254</xdr:rowOff>
    </xdr:from>
    <xdr:to>
      <xdr:col>85</xdr:col>
      <xdr:colOff>177800</xdr:colOff>
      <xdr:row>78</xdr:row>
      <xdr:rowOff>64404</xdr:rowOff>
    </xdr:to>
    <xdr:sp macro="" textlink="">
      <xdr:nvSpPr>
        <xdr:cNvPr id="652" name="楕円 651"/>
        <xdr:cNvSpPr/>
      </xdr:nvSpPr>
      <xdr:spPr>
        <a:xfrm>
          <a:off x="16268700" y="133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112681</xdr:rowOff>
    </xdr:from>
    <xdr:ext cx="534377" cy="259045"/>
    <xdr:sp macro="" textlink="">
      <xdr:nvSpPr>
        <xdr:cNvPr id="653" name="公債費該当値テキスト"/>
        <xdr:cNvSpPr txBox="1"/>
      </xdr:nvSpPr>
      <xdr:spPr>
        <a:xfrm>
          <a:off x="16370300" y="1331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127008</xdr:rowOff>
    </xdr:from>
    <xdr:to>
      <xdr:col>81</xdr:col>
      <xdr:colOff>101600</xdr:colOff>
      <xdr:row>78</xdr:row>
      <xdr:rowOff>57158</xdr:rowOff>
    </xdr:to>
    <xdr:sp macro="" textlink="">
      <xdr:nvSpPr>
        <xdr:cNvPr id="654" name="楕円 653"/>
        <xdr:cNvSpPr/>
      </xdr:nvSpPr>
      <xdr:spPr>
        <a:xfrm>
          <a:off x="15430500" y="133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48285</xdr:rowOff>
    </xdr:from>
    <xdr:ext cx="534377" cy="259045"/>
    <xdr:sp macro="" textlink="">
      <xdr:nvSpPr>
        <xdr:cNvPr id="655" name="テキスト ボックス 654"/>
        <xdr:cNvSpPr txBox="1"/>
      </xdr:nvSpPr>
      <xdr:spPr>
        <a:xfrm>
          <a:off x="15214111" y="134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110023</xdr:rowOff>
    </xdr:from>
    <xdr:to>
      <xdr:col>76</xdr:col>
      <xdr:colOff>165100</xdr:colOff>
      <xdr:row>78</xdr:row>
      <xdr:rowOff>40173</xdr:rowOff>
    </xdr:to>
    <xdr:sp macro="" textlink="">
      <xdr:nvSpPr>
        <xdr:cNvPr id="656" name="楕円 655"/>
        <xdr:cNvSpPr/>
      </xdr:nvSpPr>
      <xdr:spPr>
        <a:xfrm>
          <a:off x="14541500" y="133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31300</xdr:rowOff>
    </xdr:from>
    <xdr:ext cx="534377" cy="259045"/>
    <xdr:sp macro="" textlink="">
      <xdr:nvSpPr>
        <xdr:cNvPr id="657" name="テキスト ボックス 656"/>
        <xdr:cNvSpPr txBox="1"/>
      </xdr:nvSpPr>
      <xdr:spPr>
        <a:xfrm>
          <a:off x="14325111" y="134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82111</xdr:rowOff>
    </xdr:from>
    <xdr:to>
      <xdr:col>72</xdr:col>
      <xdr:colOff>38100</xdr:colOff>
      <xdr:row>78</xdr:row>
      <xdr:rowOff>12261</xdr:rowOff>
    </xdr:to>
    <xdr:sp macro="" textlink="">
      <xdr:nvSpPr>
        <xdr:cNvPr id="658" name="楕円 657"/>
        <xdr:cNvSpPr/>
      </xdr:nvSpPr>
      <xdr:spPr>
        <a:xfrm>
          <a:off x="13652500" y="132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3388</xdr:rowOff>
    </xdr:from>
    <xdr:ext cx="534377" cy="259045"/>
    <xdr:sp macro="" textlink="">
      <xdr:nvSpPr>
        <xdr:cNvPr id="659" name="テキスト ボックス 658"/>
        <xdr:cNvSpPr txBox="1"/>
      </xdr:nvSpPr>
      <xdr:spPr>
        <a:xfrm>
          <a:off x="13436111" y="1337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66931</xdr:rowOff>
    </xdr:from>
    <xdr:to>
      <xdr:col>67</xdr:col>
      <xdr:colOff>101600</xdr:colOff>
      <xdr:row>77</xdr:row>
      <xdr:rowOff>168531</xdr:rowOff>
    </xdr:to>
    <xdr:sp macro="" textlink="">
      <xdr:nvSpPr>
        <xdr:cNvPr id="660" name="楕円 659"/>
        <xdr:cNvSpPr/>
      </xdr:nvSpPr>
      <xdr:spPr>
        <a:xfrm>
          <a:off x="12763500" y="132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159658</xdr:rowOff>
    </xdr:from>
    <xdr:ext cx="534377" cy="259045"/>
    <xdr:sp macro="" textlink="">
      <xdr:nvSpPr>
        <xdr:cNvPr id="661" name="テキスト ボックス 660"/>
        <xdr:cNvSpPr txBox="1"/>
      </xdr:nvSpPr>
      <xdr:spPr>
        <a:xfrm>
          <a:off x="12547111" y="133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5" name="直線コネクタ 684"/>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6" name="積立金最小値テキスト"/>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7" name="直線コネクタ 686"/>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8" name="積立金最大値テキスト"/>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9" name="直線コネクタ 688"/>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131260</xdr:rowOff>
    </xdr:from>
    <xdr:to>
      <xdr:col>85</xdr:col>
      <xdr:colOff>127000</xdr:colOff>
      <xdr:row>96</xdr:row>
      <xdr:rowOff>41993</xdr:rowOff>
    </xdr:to>
    <xdr:cxnSp macro="">
      <xdr:nvCxnSpPr>
        <xdr:cNvPr id="690" name="直線コネクタ 689"/>
        <xdr:cNvCxnSpPr/>
      </xdr:nvCxnSpPr>
      <xdr:spPr>
        <a:xfrm>
          <a:off x="15481300" y="16419010"/>
          <a:ext cx="838200" cy="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1" name="積立金平均値テキスト"/>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2" name="フローチャート: 判断 691"/>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131260</xdr:rowOff>
    </xdr:from>
    <xdr:to>
      <xdr:col>81</xdr:col>
      <xdr:colOff>50800</xdr:colOff>
      <xdr:row>96</xdr:row>
      <xdr:rowOff>72262</xdr:rowOff>
    </xdr:to>
    <xdr:cxnSp macro="">
      <xdr:nvCxnSpPr>
        <xdr:cNvPr id="693" name="直線コネクタ 692"/>
        <xdr:cNvCxnSpPr/>
      </xdr:nvCxnSpPr>
      <xdr:spPr>
        <a:xfrm flipV="1">
          <a:off x="14592300" y="16419010"/>
          <a:ext cx="889000" cy="1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4" name="フローチャート: 判断 693"/>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5" name="テキスト ボックス 694"/>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21247</xdr:rowOff>
    </xdr:from>
    <xdr:to>
      <xdr:col>76</xdr:col>
      <xdr:colOff>114300</xdr:colOff>
      <xdr:row>96</xdr:row>
      <xdr:rowOff>72262</xdr:rowOff>
    </xdr:to>
    <xdr:cxnSp macro="">
      <xdr:nvCxnSpPr>
        <xdr:cNvPr id="696" name="直線コネクタ 695"/>
        <xdr:cNvCxnSpPr/>
      </xdr:nvCxnSpPr>
      <xdr:spPr>
        <a:xfrm>
          <a:off x="13703300" y="16308997"/>
          <a:ext cx="889000" cy="2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7" name="フローチャート: 判断 696"/>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698" name="テキスト ボックス 697"/>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21247</xdr:rowOff>
    </xdr:from>
    <xdr:to>
      <xdr:col>71</xdr:col>
      <xdr:colOff>177800</xdr:colOff>
      <xdr:row>96</xdr:row>
      <xdr:rowOff>71977</xdr:rowOff>
    </xdr:to>
    <xdr:cxnSp macro="">
      <xdr:nvCxnSpPr>
        <xdr:cNvPr id="699" name="直線コネクタ 698"/>
        <xdr:cNvCxnSpPr/>
      </xdr:nvCxnSpPr>
      <xdr:spPr>
        <a:xfrm flipV="1">
          <a:off x="12814300" y="16308997"/>
          <a:ext cx="889000" cy="22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0" name="フローチャート: 判断 699"/>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1" name="テキスト ボックス 700"/>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2" name="フローチャート: 判断 701"/>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3" name="テキスト ボックス 702"/>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162643</xdr:rowOff>
    </xdr:from>
    <xdr:to>
      <xdr:col>85</xdr:col>
      <xdr:colOff>177800</xdr:colOff>
      <xdr:row>96</xdr:row>
      <xdr:rowOff>92793</xdr:rowOff>
    </xdr:to>
    <xdr:sp macro="" textlink="">
      <xdr:nvSpPr>
        <xdr:cNvPr id="709" name="楕円 708"/>
        <xdr:cNvSpPr/>
      </xdr:nvSpPr>
      <xdr:spPr>
        <a:xfrm>
          <a:off x="16268700" y="164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14070</xdr:rowOff>
    </xdr:from>
    <xdr:ext cx="534377" cy="259045"/>
    <xdr:sp macro="" textlink="">
      <xdr:nvSpPr>
        <xdr:cNvPr id="710" name="積立金該当値テキスト"/>
        <xdr:cNvSpPr txBox="1"/>
      </xdr:nvSpPr>
      <xdr:spPr>
        <a:xfrm>
          <a:off x="16370300" y="163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80460</xdr:rowOff>
    </xdr:from>
    <xdr:to>
      <xdr:col>81</xdr:col>
      <xdr:colOff>101600</xdr:colOff>
      <xdr:row>96</xdr:row>
      <xdr:rowOff>10610</xdr:rowOff>
    </xdr:to>
    <xdr:sp macro="" textlink="">
      <xdr:nvSpPr>
        <xdr:cNvPr id="711" name="楕円 710"/>
        <xdr:cNvSpPr/>
      </xdr:nvSpPr>
      <xdr:spPr>
        <a:xfrm>
          <a:off x="15430500" y="163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27137</xdr:rowOff>
    </xdr:from>
    <xdr:ext cx="534377" cy="259045"/>
    <xdr:sp macro="" textlink="">
      <xdr:nvSpPr>
        <xdr:cNvPr id="712" name="テキスト ボックス 711"/>
        <xdr:cNvSpPr txBox="1"/>
      </xdr:nvSpPr>
      <xdr:spPr>
        <a:xfrm>
          <a:off x="15214111" y="1614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21462</xdr:rowOff>
    </xdr:from>
    <xdr:to>
      <xdr:col>76</xdr:col>
      <xdr:colOff>165100</xdr:colOff>
      <xdr:row>96</xdr:row>
      <xdr:rowOff>123062</xdr:rowOff>
    </xdr:to>
    <xdr:sp macro="" textlink="">
      <xdr:nvSpPr>
        <xdr:cNvPr id="713" name="楕円 712"/>
        <xdr:cNvSpPr/>
      </xdr:nvSpPr>
      <xdr:spPr>
        <a:xfrm>
          <a:off x="14541500" y="1648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139589</xdr:rowOff>
    </xdr:from>
    <xdr:ext cx="534377" cy="259045"/>
    <xdr:sp macro="" textlink="">
      <xdr:nvSpPr>
        <xdr:cNvPr id="714" name="テキスト ボックス 713"/>
        <xdr:cNvSpPr txBox="1"/>
      </xdr:nvSpPr>
      <xdr:spPr>
        <a:xfrm>
          <a:off x="14325111" y="162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141897</xdr:rowOff>
    </xdr:from>
    <xdr:to>
      <xdr:col>72</xdr:col>
      <xdr:colOff>38100</xdr:colOff>
      <xdr:row>95</xdr:row>
      <xdr:rowOff>72047</xdr:rowOff>
    </xdr:to>
    <xdr:sp macro="" textlink="">
      <xdr:nvSpPr>
        <xdr:cNvPr id="715" name="楕円 714"/>
        <xdr:cNvSpPr/>
      </xdr:nvSpPr>
      <xdr:spPr>
        <a:xfrm>
          <a:off x="13652500" y="1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88574</xdr:rowOff>
    </xdr:from>
    <xdr:ext cx="534377" cy="259045"/>
    <xdr:sp macro="" textlink="">
      <xdr:nvSpPr>
        <xdr:cNvPr id="716" name="テキスト ボックス 715"/>
        <xdr:cNvSpPr txBox="1"/>
      </xdr:nvSpPr>
      <xdr:spPr>
        <a:xfrm>
          <a:off x="13436111" y="1603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21177</xdr:rowOff>
    </xdr:from>
    <xdr:to>
      <xdr:col>67</xdr:col>
      <xdr:colOff>101600</xdr:colOff>
      <xdr:row>96</xdr:row>
      <xdr:rowOff>122777</xdr:rowOff>
    </xdr:to>
    <xdr:sp macro="" textlink="">
      <xdr:nvSpPr>
        <xdr:cNvPr id="717" name="楕円 716"/>
        <xdr:cNvSpPr/>
      </xdr:nvSpPr>
      <xdr:spPr>
        <a:xfrm>
          <a:off x="12763500" y="164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139304</xdr:rowOff>
    </xdr:from>
    <xdr:ext cx="534377" cy="259045"/>
    <xdr:sp macro="" textlink="">
      <xdr:nvSpPr>
        <xdr:cNvPr id="718" name="テキスト ボックス 717"/>
        <xdr:cNvSpPr txBox="1"/>
      </xdr:nvSpPr>
      <xdr:spPr>
        <a:xfrm>
          <a:off x="12547111" y="162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4254</xdr:rowOff>
    </xdr:from>
    <xdr:to>
      <xdr:col>116</xdr:col>
      <xdr:colOff>62864</xdr:colOff>
      <xdr:row>39</xdr:row>
      <xdr:rowOff>44450</xdr:rowOff>
    </xdr:to>
    <xdr:cxnSp macro="">
      <xdr:nvCxnSpPr>
        <xdr:cNvPr id="742" name="直線コネクタ 741"/>
        <xdr:cNvCxnSpPr/>
      </xdr:nvCxnSpPr>
      <xdr:spPr>
        <a:xfrm flipV="1">
          <a:off x="22159595" y="5490654"/>
          <a:ext cx="1269" cy="1240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122381</xdr:rowOff>
    </xdr:from>
    <xdr:ext cx="469744" cy="259045"/>
    <xdr:sp macro="" textlink="">
      <xdr:nvSpPr>
        <xdr:cNvPr id="745" name="投資及び出資金最大値テキスト"/>
        <xdr:cNvSpPr txBox="1"/>
      </xdr:nvSpPr>
      <xdr:spPr>
        <a:xfrm>
          <a:off x="22212300" y="526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4254</xdr:rowOff>
    </xdr:from>
    <xdr:to>
      <xdr:col>116</xdr:col>
      <xdr:colOff>152400</xdr:colOff>
      <xdr:row>32</xdr:row>
      <xdr:rowOff>4254</xdr:rowOff>
    </xdr:to>
    <xdr:cxnSp macro="">
      <xdr:nvCxnSpPr>
        <xdr:cNvPr id="746" name="直線コネクタ 745"/>
        <xdr:cNvCxnSpPr/>
      </xdr:nvCxnSpPr>
      <xdr:spPr>
        <a:xfrm>
          <a:off x="22072600" y="54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4254</xdr:rowOff>
    </xdr:from>
    <xdr:to>
      <xdr:col>116</xdr:col>
      <xdr:colOff>63500</xdr:colOff>
      <xdr:row>32</xdr:row>
      <xdr:rowOff>137414</xdr:rowOff>
    </xdr:to>
    <xdr:cxnSp macro="">
      <xdr:nvCxnSpPr>
        <xdr:cNvPr id="747" name="直線コネクタ 746"/>
        <xdr:cNvCxnSpPr/>
      </xdr:nvCxnSpPr>
      <xdr:spPr>
        <a:xfrm flipV="1">
          <a:off x="21323300" y="5490654"/>
          <a:ext cx="838200" cy="1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150766</xdr:rowOff>
    </xdr:from>
    <xdr:ext cx="469744" cy="259045"/>
    <xdr:sp macro="" textlink="">
      <xdr:nvSpPr>
        <xdr:cNvPr id="748" name="投資及び出資金平均値テキスト"/>
        <xdr:cNvSpPr txBox="1"/>
      </xdr:nvSpPr>
      <xdr:spPr>
        <a:xfrm>
          <a:off x="22212300" y="6322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xdr:rowOff>
    </xdr:from>
    <xdr:to>
      <xdr:col>116</xdr:col>
      <xdr:colOff>114300</xdr:colOff>
      <xdr:row>37</xdr:row>
      <xdr:rowOff>102489</xdr:rowOff>
    </xdr:to>
    <xdr:sp macro="" textlink="">
      <xdr:nvSpPr>
        <xdr:cNvPr id="749" name="フローチャート: 判断 748"/>
        <xdr:cNvSpPr/>
      </xdr:nvSpPr>
      <xdr:spPr>
        <a:xfrm>
          <a:off x="22110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154940</xdr:rowOff>
    </xdr:from>
    <xdr:to>
      <xdr:col>111</xdr:col>
      <xdr:colOff>177800</xdr:colOff>
      <xdr:row>32</xdr:row>
      <xdr:rowOff>137414</xdr:rowOff>
    </xdr:to>
    <xdr:cxnSp macro="">
      <xdr:nvCxnSpPr>
        <xdr:cNvPr id="750" name="直線コネクタ 749"/>
        <xdr:cNvCxnSpPr/>
      </xdr:nvCxnSpPr>
      <xdr:spPr>
        <a:xfrm>
          <a:off x="20434300" y="5469890"/>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152336</xdr:rowOff>
    </xdr:from>
    <xdr:to>
      <xdr:col>112</xdr:col>
      <xdr:colOff>38100</xdr:colOff>
      <xdr:row>37</xdr:row>
      <xdr:rowOff>82486</xdr:rowOff>
    </xdr:to>
    <xdr:sp macro="" textlink="">
      <xdr:nvSpPr>
        <xdr:cNvPr id="751" name="フローチャート: 判断 750"/>
        <xdr:cNvSpPr/>
      </xdr:nvSpPr>
      <xdr:spPr>
        <a:xfrm>
          <a:off x="21272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73613</xdr:rowOff>
    </xdr:from>
    <xdr:ext cx="469744" cy="259045"/>
    <xdr:sp macro="" textlink="">
      <xdr:nvSpPr>
        <xdr:cNvPr id="752" name="テキスト ボックス 751"/>
        <xdr:cNvSpPr txBox="1"/>
      </xdr:nvSpPr>
      <xdr:spPr>
        <a:xfrm>
          <a:off x="21088428" y="641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154940</xdr:rowOff>
    </xdr:from>
    <xdr:to>
      <xdr:col>107</xdr:col>
      <xdr:colOff>50800</xdr:colOff>
      <xdr:row>32</xdr:row>
      <xdr:rowOff>53022</xdr:rowOff>
    </xdr:to>
    <xdr:cxnSp macro="">
      <xdr:nvCxnSpPr>
        <xdr:cNvPr id="753" name="直線コネクタ 752"/>
        <xdr:cNvCxnSpPr/>
      </xdr:nvCxnSpPr>
      <xdr:spPr>
        <a:xfrm flipV="1">
          <a:off x="19545300" y="5469890"/>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139383</xdr:rowOff>
    </xdr:from>
    <xdr:to>
      <xdr:col>107</xdr:col>
      <xdr:colOff>101600</xdr:colOff>
      <xdr:row>37</xdr:row>
      <xdr:rowOff>69533</xdr:rowOff>
    </xdr:to>
    <xdr:sp macro="" textlink="">
      <xdr:nvSpPr>
        <xdr:cNvPr id="754" name="フローチャート: 判断 753"/>
        <xdr:cNvSpPr/>
      </xdr:nvSpPr>
      <xdr:spPr>
        <a:xfrm>
          <a:off x="20383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60660</xdr:rowOff>
    </xdr:from>
    <xdr:ext cx="469744" cy="259045"/>
    <xdr:sp macro="" textlink="">
      <xdr:nvSpPr>
        <xdr:cNvPr id="755" name="テキスト ボックス 754"/>
        <xdr:cNvSpPr txBox="1"/>
      </xdr:nvSpPr>
      <xdr:spPr>
        <a:xfrm>
          <a:off x="20199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53022</xdr:rowOff>
    </xdr:from>
    <xdr:to>
      <xdr:col>102</xdr:col>
      <xdr:colOff>114300</xdr:colOff>
      <xdr:row>32</xdr:row>
      <xdr:rowOff>134366</xdr:rowOff>
    </xdr:to>
    <xdr:cxnSp macro="">
      <xdr:nvCxnSpPr>
        <xdr:cNvPr id="756" name="直線コネクタ 755"/>
        <xdr:cNvCxnSpPr/>
      </xdr:nvCxnSpPr>
      <xdr:spPr>
        <a:xfrm flipV="1">
          <a:off x="18656300" y="5539422"/>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141859</xdr:rowOff>
    </xdr:from>
    <xdr:to>
      <xdr:col>102</xdr:col>
      <xdr:colOff>165100</xdr:colOff>
      <xdr:row>37</xdr:row>
      <xdr:rowOff>72009</xdr:rowOff>
    </xdr:to>
    <xdr:sp macro="" textlink="">
      <xdr:nvSpPr>
        <xdr:cNvPr id="757" name="フローチャート: 判断 756"/>
        <xdr:cNvSpPr/>
      </xdr:nvSpPr>
      <xdr:spPr>
        <a:xfrm>
          <a:off x="19494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63136</xdr:rowOff>
    </xdr:from>
    <xdr:ext cx="469744" cy="259045"/>
    <xdr:sp macro="" textlink="">
      <xdr:nvSpPr>
        <xdr:cNvPr id="758" name="テキスト ボックス 757"/>
        <xdr:cNvSpPr txBox="1"/>
      </xdr:nvSpPr>
      <xdr:spPr>
        <a:xfrm>
          <a:off x="19310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142430</xdr:rowOff>
    </xdr:from>
    <xdr:to>
      <xdr:col>98</xdr:col>
      <xdr:colOff>38100</xdr:colOff>
      <xdr:row>37</xdr:row>
      <xdr:rowOff>72580</xdr:rowOff>
    </xdr:to>
    <xdr:sp macro="" textlink="">
      <xdr:nvSpPr>
        <xdr:cNvPr id="759" name="フローチャート: 判断 758"/>
        <xdr:cNvSpPr/>
      </xdr:nvSpPr>
      <xdr:spPr>
        <a:xfrm>
          <a:off x="18605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63707</xdr:rowOff>
    </xdr:from>
    <xdr:ext cx="469744" cy="259045"/>
    <xdr:sp macro="" textlink="">
      <xdr:nvSpPr>
        <xdr:cNvPr id="760" name="テキスト ボックス 759"/>
        <xdr:cNvSpPr txBox="1"/>
      </xdr:nvSpPr>
      <xdr:spPr>
        <a:xfrm>
          <a:off x="18421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124904</xdr:rowOff>
    </xdr:from>
    <xdr:to>
      <xdr:col>116</xdr:col>
      <xdr:colOff>114300</xdr:colOff>
      <xdr:row>32</xdr:row>
      <xdr:rowOff>55054</xdr:rowOff>
    </xdr:to>
    <xdr:sp macro="" textlink="">
      <xdr:nvSpPr>
        <xdr:cNvPr id="766" name="楕円 765"/>
        <xdr:cNvSpPr/>
      </xdr:nvSpPr>
      <xdr:spPr>
        <a:xfrm>
          <a:off x="22110700" y="54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77931</xdr:rowOff>
    </xdr:from>
    <xdr:ext cx="469744" cy="259045"/>
    <xdr:sp macro="" textlink="">
      <xdr:nvSpPr>
        <xdr:cNvPr id="767" name="投資及び出資金該当値テキスト"/>
        <xdr:cNvSpPr txBox="1"/>
      </xdr:nvSpPr>
      <xdr:spPr>
        <a:xfrm>
          <a:off x="22212300" y="539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86614</xdr:rowOff>
    </xdr:from>
    <xdr:to>
      <xdr:col>112</xdr:col>
      <xdr:colOff>38100</xdr:colOff>
      <xdr:row>33</xdr:row>
      <xdr:rowOff>16764</xdr:rowOff>
    </xdr:to>
    <xdr:sp macro="" textlink="">
      <xdr:nvSpPr>
        <xdr:cNvPr id="768" name="楕円 767"/>
        <xdr:cNvSpPr/>
      </xdr:nvSpPr>
      <xdr:spPr>
        <a:xfrm>
          <a:off x="21272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33291</xdr:rowOff>
    </xdr:from>
    <xdr:ext cx="469744" cy="259045"/>
    <xdr:sp macro="" textlink="">
      <xdr:nvSpPr>
        <xdr:cNvPr id="769" name="テキスト ボックス 768"/>
        <xdr:cNvSpPr txBox="1"/>
      </xdr:nvSpPr>
      <xdr:spPr>
        <a:xfrm>
          <a:off x="21088428"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104140</xdr:rowOff>
    </xdr:from>
    <xdr:to>
      <xdr:col>107</xdr:col>
      <xdr:colOff>101600</xdr:colOff>
      <xdr:row>32</xdr:row>
      <xdr:rowOff>34290</xdr:rowOff>
    </xdr:to>
    <xdr:sp macro="" textlink="">
      <xdr:nvSpPr>
        <xdr:cNvPr id="770" name="楕円 769"/>
        <xdr:cNvSpPr/>
      </xdr:nvSpPr>
      <xdr:spPr>
        <a:xfrm>
          <a:off x="20383500" y="54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50817</xdr:rowOff>
    </xdr:from>
    <xdr:ext cx="469744" cy="259045"/>
    <xdr:sp macro="" textlink="">
      <xdr:nvSpPr>
        <xdr:cNvPr id="771" name="テキスト ボックス 770"/>
        <xdr:cNvSpPr txBox="1"/>
      </xdr:nvSpPr>
      <xdr:spPr>
        <a:xfrm>
          <a:off x="20199428" y="51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2222</xdr:rowOff>
    </xdr:from>
    <xdr:to>
      <xdr:col>102</xdr:col>
      <xdr:colOff>165100</xdr:colOff>
      <xdr:row>32</xdr:row>
      <xdr:rowOff>103822</xdr:rowOff>
    </xdr:to>
    <xdr:sp macro="" textlink="">
      <xdr:nvSpPr>
        <xdr:cNvPr id="772" name="楕円 771"/>
        <xdr:cNvSpPr/>
      </xdr:nvSpPr>
      <xdr:spPr>
        <a:xfrm>
          <a:off x="19494500" y="54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120349</xdr:rowOff>
    </xdr:from>
    <xdr:ext cx="469744" cy="259045"/>
    <xdr:sp macro="" textlink="">
      <xdr:nvSpPr>
        <xdr:cNvPr id="773" name="テキスト ボックス 772"/>
        <xdr:cNvSpPr txBox="1"/>
      </xdr:nvSpPr>
      <xdr:spPr>
        <a:xfrm>
          <a:off x="19310428" y="526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83566</xdr:rowOff>
    </xdr:from>
    <xdr:to>
      <xdr:col>98</xdr:col>
      <xdr:colOff>38100</xdr:colOff>
      <xdr:row>33</xdr:row>
      <xdr:rowOff>13716</xdr:rowOff>
    </xdr:to>
    <xdr:sp macro="" textlink="">
      <xdr:nvSpPr>
        <xdr:cNvPr id="774" name="楕円 773"/>
        <xdr:cNvSpPr/>
      </xdr:nvSpPr>
      <xdr:spPr>
        <a:xfrm>
          <a:off x="18605500" y="5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30243</xdr:rowOff>
    </xdr:from>
    <xdr:ext cx="469744" cy="259045"/>
    <xdr:sp macro="" textlink="">
      <xdr:nvSpPr>
        <xdr:cNvPr id="775" name="テキスト ボックス 774"/>
        <xdr:cNvSpPr txBox="1"/>
      </xdr:nvSpPr>
      <xdr:spPr>
        <a:xfrm>
          <a:off x="18421428" y="534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149034</xdr:rowOff>
    </xdr:from>
    <xdr:to>
      <xdr:col>116</xdr:col>
      <xdr:colOff>63500</xdr:colOff>
      <xdr:row>58</xdr:row>
      <xdr:rowOff>8179</xdr:rowOff>
    </xdr:to>
    <xdr:cxnSp macro="">
      <xdr:nvCxnSpPr>
        <xdr:cNvPr id="804" name="直線コネクタ 803"/>
        <xdr:cNvCxnSpPr/>
      </xdr:nvCxnSpPr>
      <xdr:spPr>
        <a:xfrm>
          <a:off x="21323300" y="9921684"/>
          <a:ext cx="8382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137490</xdr:rowOff>
    </xdr:from>
    <xdr:to>
      <xdr:col>111</xdr:col>
      <xdr:colOff>177800</xdr:colOff>
      <xdr:row>57</xdr:row>
      <xdr:rowOff>149034</xdr:rowOff>
    </xdr:to>
    <xdr:cxnSp macro="">
      <xdr:nvCxnSpPr>
        <xdr:cNvPr id="807" name="直線コネクタ 806"/>
        <xdr:cNvCxnSpPr/>
      </xdr:nvCxnSpPr>
      <xdr:spPr>
        <a:xfrm>
          <a:off x="20434300" y="9910140"/>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137490</xdr:rowOff>
    </xdr:from>
    <xdr:to>
      <xdr:col>107</xdr:col>
      <xdr:colOff>50800</xdr:colOff>
      <xdr:row>57</xdr:row>
      <xdr:rowOff>170104</xdr:rowOff>
    </xdr:to>
    <xdr:cxnSp macro="">
      <xdr:nvCxnSpPr>
        <xdr:cNvPr id="810" name="直線コネクタ 809"/>
        <xdr:cNvCxnSpPr/>
      </xdr:nvCxnSpPr>
      <xdr:spPr>
        <a:xfrm flipV="1">
          <a:off x="19545300" y="991014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170104</xdr:rowOff>
    </xdr:from>
    <xdr:to>
      <xdr:col>102</xdr:col>
      <xdr:colOff>114300</xdr:colOff>
      <xdr:row>58</xdr:row>
      <xdr:rowOff>20162</xdr:rowOff>
    </xdr:to>
    <xdr:cxnSp macro="">
      <xdr:nvCxnSpPr>
        <xdr:cNvPr id="813" name="直線コネクタ 812"/>
        <xdr:cNvCxnSpPr/>
      </xdr:nvCxnSpPr>
      <xdr:spPr>
        <a:xfrm flipV="1">
          <a:off x="18656300" y="9942754"/>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128829</xdr:rowOff>
    </xdr:from>
    <xdr:to>
      <xdr:col>116</xdr:col>
      <xdr:colOff>114300</xdr:colOff>
      <xdr:row>58</xdr:row>
      <xdr:rowOff>58979</xdr:rowOff>
    </xdr:to>
    <xdr:sp macro="" textlink="">
      <xdr:nvSpPr>
        <xdr:cNvPr id="823" name="楕円 822"/>
        <xdr:cNvSpPr/>
      </xdr:nvSpPr>
      <xdr:spPr>
        <a:xfrm>
          <a:off x="22110700" y="99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151706</xdr:rowOff>
    </xdr:from>
    <xdr:ext cx="534377" cy="259045"/>
    <xdr:sp macro="" textlink="">
      <xdr:nvSpPr>
        <xdr:cNvPr id="824" name="貸付金該当値テキスト"/>
        <xdr:cNvSpPr txBox="1"/>
      </xdr:nvSpPr>
      <xdr:spPr>
        <a:xfrm>
          <a:off x="22212300" y="97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98234</xdr:rowOff>
    </xdr:from>
    <xdr:to>
      <xdr:col>112</xdr:col>
      <xdr:colOff>38100</xdr:colOff>
      <xdr:row>58</xdr:row>
      <xdr:rowOff>28384</xdr:rowOff>
    </xdr:to>
    <xdr:sp macro="" textlink="">
      <xdr:nvSpPr>
        <xdr:cNvPr id="825" name="楕円 824"/>
        <xdr:cNvSpPr/>
      </xdr:nvSpPr>
      <xdr:spPr>
        <a:xfrm>
          <a:off x="21272500" y="98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44911</xdr:rowOff>
    </xdr:from>
    <xdr:ext cx="534377" cy="259045"/>
    <xdr:sp macro="" textlink="">
      <xdr:nvSpPr>
        <xdr:cNvPr id="826" name="テキスト ボックス 825"/>
        <xdr:cNvSpPr txBox="1"/>
      </xdr:nvSpPr>
      <xdr:spPr>
        <a:xfrm>
          <a:off x="21056111" y="964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86690</xdr:rowOff>
    </xdr:from>
    <xdr:to>
      <xdr:col>107</xdr:col>
      <xdr:colOff>101600</xdr:colOff>
      <xdr:row>58</xdr:row>
      <xdr:rowOff>16840</xdr:rowOff>
    </xdr:to>
    <xdr:sp macro="" textlink="">
      <xdr:nvSpPr>
        <xdr:cNvPr id="827" name="楕円 826"/>
        <xdr:cNvSpPr/>
      </xdr:nvSpPr>
      <xdr:spPr>
        <a:xfrm>
          <a:off x="203835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33367</xdr:rowOff>
    </xdr:from>
    <xdr:ext cx="534377" cy="259045"/>
    <xdr:sp macro="" textlink="">
      <xdr:nvSpPr>
        <xdr:cNvPr id="828" name="テキスト ボックス 827"/>
        <xdr:cNvSpPr txBox="1"/>
      </xdr:nvSpPr>
      <xdr:spPr>
        <a:xfrm>
          <a:off x="20167111" y="963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119304</xdr:rowOff>
    </xdr:from>
    <xdr:to>
      <xdr:col>102</xdr:col>
      <xdr:colOff>165100</xdr:colOff>
      <xdr:row>58</xdr:row>
      <xdr:rowOff>49454</xdr:rowOff>
    </xdr:to>
    <xdr:sp macro="" textlink="">
      <xdr:nvSpPr>
        <xdr:cNvPr id="829" name="楕円 828"/>
        <xdr:cNvSpPr/>
      </xdr:nvSpPr>
      <xdr:spPr>
        <a:xfrm>
          <a:off x="194945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65981</xdr:rowOff>
    </xdr:from>
    <xdr:ext cx="534377" cy="259045"/>
    <xdr:sp macro="" textlink="">
      <xdr:nvSpPr>
        <xdr:cNvPr id="830" name="テキスト ボックス 829"/>
        <xdr:cNvSpPr txBox="1"/>
      </xdr:nvSpPr>
      <xdr:spPr>
        <a:xfrm>
          <a:off x="19278111" y="96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140812</xdr:rowOff>
    </xdr:from>
    <xdr:to>
      <xdr:col>98</xdr:col>
      <xdr:colOff>38100</xdr:colOff>
      <xdr:row>58</xdr:row>
      <xdr:rowOff>70962</xdr:rowOff>
    </xdr:to>
    <xdr:sp macro="" textlink="">
      <xdr:nvSpPr>
        <xdr:cNvPr id="831" name="楕円 830"/>
        <xdr:cNvSpPr/>
      </xdr:nvSpPr>
      <xdr:spPr>
        <a:xfrm>
          <a:off x="18605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87489</xdr:rowOff>
    </xdr:from>
    <xdr:ext cx="534377" cy="259045"/>
    <xdr:sp macro="" textlink="">
      <xdr:nvSpPr>
        <xdr:cNvPr id="832" name="テキスト ボックス 831"/>
        <xdr:cNvSpPr txBox="1"/>
      </xdr:nvSpPr>
      <xdr:spPr>
        <a:xfrm>
          <a:off x="18389111" y="96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25286</xdr:rowOff>
    </xdr:from>
    <xdr:to>
      <xdr:col>116</xdr:col>
      <xdr:colOff>63500</xdr:colOff>
      <xdr:row>75</xdr:row>
      <xdr:rowOff>33248</xdr:rowOff>
    </xdr:to>
    <xdr:cxnSp macro="">
      <xdr:nvCxnSpPr>
        <xdr:cNvPr id="862" name="直線コネクタ 861"/>
        <xdr:cNvCxnSpPr/>
      </xdr:nvCxnSpPr>
      <xdr:spPr>
        <a:xfrm>
          <a:off x="21323300" y="12884036"/>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25286</xdr:rowOff>
    </xdr:from>
    <xdr:to>
      <xdr:col>111</xdr:col>
      <xdr:colOff>177800</xdr:colOff>
      <xdr:row>75</xdr:row>
      <xdr:rowOff>114135</xdr:rowOff>
    </xdr:to>
    <xdr:cxnSp macro="">
      <xdr:nvCxnSpPr>
        <xdr:cNvPr id="865" name="直線コネクタ 864"/>
        <xdr:cNvCxnSpPr/>
      </xdr:nvCxnSpPr>
      <xdr:spPr>
        <a:xfrm flipV="1">
          <a:off x="20434300" y="12884036"/>
          <a:ext cx="8890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114135</xdr:rowOff>
    </xdr:from>
    <xdr:to>
      <xdr:col>107</xdr:col>
      <xdr:colOff>50800</xdr:colOff>
      <xdr:row>75</xdr:row>
      <xdr:rowOff>158178</xdr:rowOff>
    </xdr:to>
    <xdr:cxnSp macro="">
      <xdr:nvCxnSpPr>
        <xdr:cNvPr id="868" name="直線コネクタ 867"/>
        <xdr:cNvCxnSpPr/>
      </xdr:nvCxnSpPr>
      <xdr:spPr>
        <a:xfrm flipV="1">
          <a:off x="19545300" y="12972885"/>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158178</xdr:rowOff>
    </xdr:from>
    <xdr:to>
      <xdr:col>102</xdr:col>
      <xdr:colOff>114300</xdr:colOff>
      <xdr:row>76</xdr:row>
      <xdr:rowOff>825</xdr:rowOff>
    </xdr:to>
    <xdr:cxnSp macro="">
      <xdr:nvCxnSpPr>
        <xdr:cNvPr id="871" name="直線コネクタ 870"/>
        <xdr:cNvCxnSpPr/>
      </xdr:nvCxnSpPr>
      <xdr:spPr>
        <a:xfrm flipV="1">
          <a:off x="18656300" y="1301692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153898</xdr:rowOff>
    </xdr:from>
    <xdr:to>
      <xdr:col>116</xdr:col>
      <xdr:colOff>114300</xdr:colOff>
      <xdr:row>75</xdr:row>
      <xdr:rowOff>84048</xdr:rowOff>
    </xdr:to>
    <xdr:sp macro="" textlink="">
      <xdr:nvSpPr>
        <xdr:cNvPr id="881" name="楕円 880"/>
        <xdr:cNvSpPr/>
      </xdr:nvSpPr>
      <xdr:spPr>
        <a:xfrm>
          <a:off x="22110700" y="128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132325</xdr:rowOff>
    </xdr:from>
    <xdr:ext cx="534377" cy="259045"/>
    <xdr:sp macro="" textlink="">
      <xdr:nvSpPr>
        <xdr:cNvPr id="882" name="繰出金該当値テキスト"/>
        <xdr:cNvSpPr txBox="1"/>
      </xdr:nvSpPr>
      <xdr:spPr>
        <a:xfrm>
          <a:off x="22212300" y="12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145936</xdr:rowOff>
    </xdr:from>
    <xdr:to>
      <xdr:col>112</xdr:col>
      <xdr:colOff>38100</xdr:colOff>
      <xdr:row>75</xdr:row>
      <xdr:rowOff>76086</xdr:rowOff>
    </xdr:to>
    <xdr:sp macro="" textlink="">
      <xdr:nvSpPr>
        <xdr:cNvPr id="883" name="楕円 882"/>
        <xdr:cNvSpPr/>
      </xdr:nvSpPr>
      <xdr:spPr>
        <a:xfrm>
          <a:off x="212725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67213</xdr:rowOff>
    </xdr:from>
    <xdr:ext cx="534377" cy="259045"/>
    <xdr:sp macro="" textlink="">
      <xdr:nvSpPr>
        <xdr:cNvPr id="884" name="テキスト ボックス 883"/>
        <xdr:cNvSpPr txBox="1"/>
      </xdr:nvSpPr>
      <xdr:spPr>
        <a:xfrm>
          <a:off x="21056111" y="129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63335</xdr:rowOff>
    </xdr:from>
    <xdr:to>
      <xdr:col>107</xdr:col>
      <xdr:colOff>101600</xdr:colOff>
      <xdr:row>75</xdr:row>
      <xdr:rowOff>164936</xdr:rowOff>
    </xdr:to>
    <xdr:sp macro="" textlink="">
      <xdr:nvSpPr>
        <xdr:cNvPr id="885" name="楕円 884"/>
        <xdr:cNvSpPr/>
      </xdr:nvSpPr>
      <xdr:spPr>
        <a:xfrm>
          <a:off x="20383500" y="129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156063</xdr:rowOff>
    </xdr:from>
    <xdr:ext cx="534377" cy="259045"/>
    <xdr:sp macro="" textlink="">
      <xdr:nvSpPr>
        <xdr:cNvPr id="886" name="テキスト ボックス 885"/>
        <xdr:cNvSpPr txBox="1"/>
      </xdr:nvSpPr>
      <xdr:spPr>
        <a:xfrm>
          <a:off x="20167111" y="130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107379</xdr:rowOff>
    </xdr:from>
    <xdr:to>
      <xdr:col>102</xdr:col>
      <xdr:colOff>165100</xdr:colOff>
      <xdr:row>76</xdr:row>
      <xdr:rowOff>37529</xdr:rowOff>
    </xdr:to>
    <xdr:sp macro="" textlink="">
      <xdr:nvSpPr>
        <xdr:cNvPr id="887" name="楕円 886"/>
        <xdr:cNvSpPr/>
      </xdr:nvSpPr>
      <xdr:spPr>
        <a:xfrm>
          <a:off x="19494500" y="129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28655</xdr:rowOff>
    </xdr:from>
    <xdr:ext cx="534377" cy="259045"/>
    <xdr:sp macro="" textlink="">
      <xdr:nvSpPr>
        <xdr:cNvPr id="888" name="テキスト ボックス 887"/>
        <xdr:cNvSpPr txBox="1"/>
      </xdr:nvSpPr>
      <xdr:spPr>
        <a:xfrm>
          <a:off x="19278111" y="130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121476</xdr:rowOff>
    </xdr:from>
    <xdr:to>
      <xdr:col>98</xdr:col>
      <xdr:colOff>38100</xdr:colOff>
      <xdr:row>76</xdr:row>
      <xdr:rowOff>51625</xdr:rowOff>
    </xdr:to>
    <xdr:sp macro="" textlink="">
      <xdr:nvSpPr>
        <xdr:cNvPr id="889" name="楕円 888"/>
        <xdr:cNvSpPr/>
      </xdr:nvSpPr>
      <xdr:spPr>
        <a:xfrm>
          <a:off x="18605500" y="12980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42752</xdr:rowOff>
    </xdr:from>
    <xdr:ext cx="534377" cy="259045"/>
    <xdr:sp macro="" textlink="">
      <xdr:nvSpPr>
        <xdr:cNvPr id="890" name="テキスト ボックス 889"/>
        <xdr:cNvSpPr txBox="1"/>
      </xdr:nvSpPr>
      <xdr:spPr>
        <a:xfrm>
          <a:off x="18389111" y="130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令和６年度決算は、人件費や物価上昇に伴う歳出額の増加のほか、施設整備に係る大規模事業を実施したため、歳出額・歳入額ともに前年度より増加している。特に投資的経費における普通建設事業費については、開成山地区体育施設改修整備事業や歴史情報博物館施設整備事業の実施により、前年度より大幅に増加し、新規整備の住民一人当たりのコストが類似団体平均の約２倍となっている。さらに、物件費や維持補修費についても、類似団体を大きく上回っており、公共施設等総合管理計画に基づき集約・複合化など各施設の最適化・長寿命化を図ることで経費の削減、平準化を図っていくことが必要である。また、投資及び出資金の数値についても類似団体と比較して突出しているが、本市ではゲリラ豪雨による甚大な浸水被害が発生したことから、雨水貯留管の整備等を下水道事業会計で実施しており、同会計に対する出資金が多額になっていることによるものであ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62,347</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円と類似団体に比べ低くなっているが、これは、人口千人あたりの職員数が類似団体より少ないことによる。また、公債費についても</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25,516</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円と同様に類似団体と比較して低い水準となっているが、財政措置の厚い起債を基本とし、地方債の適正活用に努めてきたことによるものである。今後については、償還開始に伴う公債費の増加や高齢化の進展等に伴う扶助費等社会保障費の増加、さらには労務単価の上昇や物価高騰による人件費や物件費の増加など更なる歳出増が見込まれるため、</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AI</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活用による業務効率化や民間活力の導入、補助金・負担金の全庁的な見直し等により健全な財政運営の確保に努めていく。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312,433
308,749
757.20
162,304,707
155,125,522
6,125,966
75,093,664
100,521,476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136652</xdr:rowOff>
    </xdr:from>
    <xdr:to>
      <xdr:col>24</xdr:col>
      <xdr:colOff>63500</xdr:colOff>
      <xdr:row>34</xdr:row>
      <xdr:rowOff>55118</xdr:rowOff>
    </xdr:to>
    <xdr:cxnSp macro="">
      <xdr:nvCxnSpPr>
        <xdr:cNvPr id="61" name="直線コネクタ 60"/>
        <xdr:cNvCxnSpPr/>
      </xdr:nvCxnSpPr>
      <xdr:spPr>
        <a:xfrm flipV="1">
          <a:off x="3797300" y="5794502"/>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55118</xdr:rowOff>
    </xdr:from>
    <xdr:to>
      <xdr:col>19</xdr:col>
      <xdr:colOff>177800</xdr:colOff>
      <xdr:row>34</xdr:row>
      <xdr:rowOff>157226</xdr:rowOff>
    </xdr:to>
    <xdr:cxnSp macro="">
      <xdr:nvCxnSpPr>
        <xdr:cNvPr id="64" name="直線コネクタ 63"/>
        <xdr:cNvCxnSpPr/>
      </xdr:nvCxnSpPr>
      <xdr:spPr>
        <a:xfrm flipV="1">
          <a:off x="2908300" y="5884418"/>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157226</xdr:rowOff>
    </xdr:from>
    <xdr:to>
      <xdr:col>15</xdr:col>
      <xdr:colOff>50800</xdr:colOff>
      <xdr:row>34</xdr:row>
      <xdr:rowOff>167894</xdr:rowOff>
    </xdr:to>
    <xdr:cxnSp macro="">
      <xdr:nvCxnSpPr>
        <xdr:cNvPr id="67" name="直線コネクタ 66"/>
        <xdr:cNvCxnSpPr/>
      </xdr:nvCxnSpPr>
      <xdr:spPr>
        <a:xfrm flipV="1">
          <a:off x="2019300" y="598652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167894</xdr:rowOff>
    </xdr:from>
    <xdr:to>
      <xdr:col>10</xdr:col>
      <xdr:colOff>114300</xdr:colOff>
      <xdr:row>35</xdr:row>
      <xdr:rowOff>8636</xdr:rowOff>
    </xdr:to>
    <xdr:cxnSp macro="">
      <xdr:nvCxnSpPr>
        <xdr:cNvPr id="70" name="直線コネクタ 69"/>
        <xdr:cNvCxnSpPr/>
      </xdr:nvCxnSpPr>
      <xdr:spPr>
        <a:xfrm flipV="1">
          <a:off x="1130300" y="599719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85852</xdr:rowOff>
    </xdr:from>
    <xdr:to>
      <xdr:col>24</xdr:col>
      <xdr:colOff>114300</xdr:colOff>
      <xdr:row>34</xdr:row>
      <xdr:rowOff>16002</xdr:rowOff>
    </xdr:to>
    <xdr:sp macro="" textlink="">
      <xdr:nvSpPr>
        <xdr:cNvPr id="80" name="楕円 79"/>
        <xdr:cNvSpPr/>
      </xdr:nvSpPr>
      <xdr:spPr>
        <a:xfrm>
          <a:off x="4584700" y="57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108729</xdr:rowOff>
    </xdr:from>
    <xdr:ext cx="469744" cy="259045"/>
    <xdr:sp macro="" textlink="">
      <xdr:nvSpPr>
        <xdr:cNvPr id="81" name="議会費該当値テキスト"/>
        <xdr:cNvSpPr txBox="1"/>
      </xdr:nvSpPr>
      <xdr:spPr>
        <a:xfrm>
          <a:off x="4686300"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4318</xdr:rowOff>
    </xdr:from>
    <xdr:to>
      <xdr:col>20</xdr:col>
      <xdr:colOff>38100</xdr:colOff>
      <xdr:row>34</xdr:row>
      <xdr:rowOff>105918</xdr:rowOff>
    </xdr:to>
    <xdr:sp macro="" textlink="">
      <xdr:nvSpPr>
        <xdr:cNvPr id="82" name="楕円 81"/>
        <xdr:cNvSpPr/>
      </xdr:nvSpPr>
      <xdr:spPr>
        <a:xfrm>
          <a:off x="3746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122445</xdr:rowOff>
    </xdr:from>
    <xdr:ext cx="469744" cy="259045"/>
    <xdr:sp macro="" textlink="">
      <xdr:nvSpPr>
        <xdr:cNvPr id="83" name="テキスト ボックス 82"/>
        <xdr:cNvSpPr txBox="1"/>
      </xdr:nvSpPr>
      <xdr:spPr>
        <a:xfrm>
          <a:off x="3562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106426</xdr:rowOff>
    </xdr:from>
    <xdr:to>
      <xdr:col>15</xdr:col>
      <xdr:colOff>101600</xdr:colOff>
      <xdr:row>35</xdr:row>
      <xdr:rowOff>36576</xdr:rowOff>
    </xdr:to>
    <xdr:sp macro="" textlink="">
      <xdr:nvSpPr>
        <xdr:cNvPr id="84" name="楕円 83"/>
        <xdr:cNvSpPr/>
      </xdr:nvSpPr>
      <xdr:spPr>
        <a:xfrm>
          <a:off x="2857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53103</xdr:rowOff>
    </xdr:from>
    <xdr:ext cx="469744" cy="259045"/>
    <xdr:sp macro="" textlink="">
      <xdr:nvSpPr>
        <xdr:cNvPr id="85" name="テキスト ボックス 84"/>
        <xdr:cNvSpPr txBox="1"/>
      </xdr:nvSpPr>
      <xdr:spPr>
        <a:xfrm>
          <a:off x="2673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117094</xdr:rowOff>
    </xdr:from>
    <xdr:to>
      <xdr:col>10</xdr:col>
      <xdr:colOff>165100</xdr:colOff>
      <xdr:row>35</xdr:row>
      <xdr:rowOff>47244</xdr:rowOff>
    </xdr:to>
    <xdr:sp macro="" textlink="">
      <xdr:nvSpPr>
        <xdr:cNvPr id="86" name="楕円 85"/>
        <xdr:cNvSpPr/>
      </xdr:nvSpPr>
      <xdr:spPr>
        <a:xfrm>
          <a:off x="19685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63771</xdr:rowOff>
    </xdr:from>
    <xdr:ext cx="469744" cy="259045"/>
    <xdr:sp macro="" textlink="">
      <xdr:nvSpPr>
        <xdr:cNvPr id="87" name="テキスト ボックス 86"/>
        <xdr:cNvSpPr txBox="1"/>
      </xdr:nvSpPr>
      <xdr:spPr>
        <a:xfrm>
          <a:off x="1784428"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129286</xdr:rowOff>
    </xdr:from>
    <xdr:to>
      <xdr:col>6</xdr:col>
      <xdr:colOff>38100</xdr:colOff>
      <xdr:row>35</xdr:row>
      <xdr:rowOff>59436</xdr:rowOff>
    </xdr:to>
    <xdr:sp macro="" textlink="">
      <xdr:nvSpPr>
        <xdr:cNvPr id="88" name="楕円 87"/>
        <xdr:cNvSpPr/>
      </xdr:nvSpPr>
      <xdr:spPr>
        <a:xfrm>
          <a:off x="1079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75963</xdr:rowOff>
    </xdr:from>
    <xdr:ext cx="469744" cy="259045"/>
    <xdr:sp macro="" textlink="">
      <xdr:nvSpPr>
        <xdr:cNvPr id="89" name="テキスト ボックス 88"/>
        <xdr:cNvSpPr txBox="1"/>
      </xdr:nvSpPr>
      <xdr:spPr>
        <a:xfrm>
          <a:off x="895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107442</xdr:rowOff>
    </xdr:from>
    <xdr:to>
      <xdr:col>24</xdr:col>
      <xdr:colOff>63500</xdr:colOff>
      <xdr:row>56</xdr:row>
      <xdr:rowOff>145276</xdr:rowOff>
    </xdr:to>
    <xdr:cxnSp macro="">
      <xdr:nvCxnSpPr>
        <xdr:cNvPr id="119" name="直線コネクタ 118"/>
        <xdr:cNvCxnSpPr/>
      </xdr:nvCxnSpPr>
      <xdr:spPr>
        <a:xfrm flipV="1">
          <a:off x="3797300" y="9708642"/>
          <a:ext cx="8382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145276</xdr:rowOff>
    </xdr:from>
    <xdr:to>
      <xdr:col>19</xdr:col>
      <xdr:colOff>177800</xdr:colOff>
      <xdr:row>57</xdr:row>
      <xdr:rowOff>50521</xdr:rowOff>
    </xdr:to>
    <xdr:cxnSp macro="">
      <xdr:nvCxnSpPr>
        <xdr:cNvPr id="122" name="直線コネクタ 121"/>
        <xdr:cNvCxnSpPr/>
      </xdr:nvCxnSpPr>
      <xdr:spPr>
        <a:xfrm flipV="1">
          <a:off x="2908300" y="9746476"/>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78486</xdr:rowOff>
    </xdr:from>
    <xdr:to>
      <xdr:col>15</xdr:col>
      <xdr:colOff>50800</xdr:colOff>
      <xdr:row>57</xdr:row>
      <xdr:rowOff>50521</xdr:rowOff>
    </xdr:to>
    <xdr:cxnSp macro="">
      <xdr:nvCxnSpPr>
        <xdr:cNvPr id="125" name="直線コネクタ 124"/>
        <xdr:cNvCxnSpPr/>
      </xdr:nvCxnSpPr>
      <xdr:spPr>
        <a:xfrm>
          <a:off x="2019300" y="9679686"/>
          <a:ext cx="889000" cy="1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137376</xdr:rowOff>
    </xdr:from>
    <xdr:to>
      <xdr:col>10</xdr:col>
      <xdr:colOff>114300</xdr:colOff>
      <xdr:row>56</xdr:row>
      <xdr:rowOff>78486</xdr:rowOff>
    </xdr:to>
    <xdr:cxnSp macro="">
      <xdr:nvCxnSpPr>
        <xdr:cNvPr id="128" name="直線コネクタ 127"/>
        <xdr:cNvCxnSpPr/>
      </xdr:nvCxnSpPr>
      <xdr:spPr>
        <a:xfrm>
          <a:off x="1130300" y="8538426"/>
          <a:ext cx="889000" cy="114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56642</xdr:rowOff>
    </xdr:from>
    <xdr:to>
      <xdr:col>24</xdr:col>
      <xdr:colOff>114300</xdr:colOff>
      <xdr:row>56</xdr:row>
      <xdr:rowOff>158242</xdr:rowOff>
    </xdr:to>
    <xdr:sp macro="" textlink="">
      <xdr:nvSpPr>
        <xdr:cNvPr id="138" name="楕円 137"/>
        <xdr:cNvSpPr/>
      </xdr:nvSpPr>
      <xdr:spPr>
        <a:xfrm>
          <a:off x="4584700" y="9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79519</xdr:rowOff>
    </xdr:from>
    <xdr:ext cx="534377" cy="259045"/>
    <xdr:sp macro="" textlink="">
      <xdr:nvSpPr>
        <xdr:cNvPr id="139" name="総務費該当値テキスト"/>
        <xdr:cNvSpPr txBox="1"/>
      </xdr:nvSpPr>
      <xdr:spPr>
        <a:xfrm>
          <a:off x="4686300" y="95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94476</xdr:rowOff>
    </xdr:from>
    <xdr:to>
      <xdr:col>20</xdr:col>
      <xdr:colOff>38100</xdr:colOff>
      <xdr:row>57</xdr:row>
      <xdr:rowOff>24626</xdr:rowOff>
    </xdr:to>
    <xdr:sp macro="" textlink="">
      <xdr:nvSpPr>
        <xdr:cNvPr id="140" name="楕円 139"/>
        <xdr:cNvSpPr/>
      </xdr:nvSpPr>
      <xdr:spPr>
        <a:xfrm>
          <a:off x="3746500" y="969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41153</xdr:rowOff>
    </xdr:from>
    <xdr:ext cx="534377" cy="259045"/>
    <xdr:sp macro="" textlink="">
      <xdr:nvSpPr>
        <xdr:cNvPr id="141" name="テキスト ボックス 140"/>
        <xdr:cNvSpPr txBox="1"/>
      </xdr:nvSpPr>
      <xdr:spPr>
        <a:xfrm>
          <a:off x="3530111" y="947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171171</xdr:rowOff>
    </xdr:from>
    <xdr:to>
      <xdr:col>15</xdr:col>
      <xdr:colOff>101600</xdr:colOff>
      <xdr:row>57</xdr:row>
      <xdr:rowOff>101321</xdr:rowOff>
    </xdr:to>
    <xdr:sp macro="" textlink="">
      <xdr:nvSpPr>
        <xdr:cNvPr id="142" name="楕円 141"/>
        <xdr:cNvSpPr/>
      </xdr:nvSpPr>
      <xdr:spPr>
        <a:xfrm>
          <a:off x="2857500" y="97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117848</xdr:rowOff>
    </xdr:from>
    <xdr:ext cx="534377" cy="259045"/>
    <xdr:sp macro="" textlink="">
      <xdr:nvSpPr>
        <xdr:cNvPr id="143" name="テキスト ボックス 142"/>
        <xdr:cNvSpPr txBox="1"/>
      </xdr:nvSpPr>
      <xdr:spPr>
        <a:xfrm>
          <a:off x="2641111" y="95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27686</xdr:rowOff>
    </xdr:from>
    <xdr:to>
      <xdr:col>10</xdr:col>
      <xdr:colOff>165100</xdr:colOff>
      <xdr:row>56</xdr:row>
      <xdr:rowOff>129286</xdr:rowOff>
    </xdr:to>
    <xdr:sp macro="" textlink="">
      <xdr:nvSpPr>
        <xdr:cNvPr id="144" name="楕円 143"/>
        <xdr:cNvSpPr/>
      </xdr:nvSpPr>
      <xdr:spPr>
        <a:xfrm>
          <a:off x="1968500" y="96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145813</xdr:rowOff>
    </xdr:from>
    <xdr:ext cx="534377" cy="259045"/>
    <xdr:sp macro="" textlink="">
      <xdr:nvSpPr>
        <xdr:cNvPr id="145" name="テキスト ボックス 144"/>
        <xdr:cNvSpPr txBox="1"/>
      </xdr:nvSpPr>
      <xdr:spPr>
        <a:xfrm>
          <a:off x="1752111" y="940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86576</xdr:rowOff>
    </xdr:from>
    <xdr:to>
      <xdr:col>6</xdr:col>
      <xdr:colOff>38100</xdr:colOff>
      <xdr:row>50</xdr:row>
      <xdr:rowOff>16726</xdr:rowOff>
    </xdr:to>
    <xdr:sp macro="" textlink="">
      <xdr:nvSpPr>
        <xdr:cNvPr id="146" name="楕円 145"/>
        <xdr:cNvSpPr/>
      </xdr:nvSpPr>
      <xdr:spPr>
        <a:xfrm>
          <a:off x="1079500" y="84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33253</xdr:rowOff>
    </xdr:from>
    <xdr:ext cx="599010" cy="259045"/>
    <xdr:sp macro="" textlink="">
      <xdr:nvSpPr>
        <xdr:cNvPr id="147" name="テキスト ボックス 146"/>
        <xdr:cNvSpPr txBox="1"/>
      </xdr:nvSpPr>
      <xdr:spPr>
        <a:xfrm>
          <a:off x="830795" y="826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59618</xdr:rowOff>
    </xdr:from>
    <xdr:to>
      <xdr:col>24</xdr:col>
      <xdr:colOff>62865</xdr:colOff>
      <xdr:row>77</xdr:row>
      <xdr:rowOff>34310</xdr:rowOff>
    </xdr:to>
    <xdr:cxnSp macro="">
      <xdr:nvCxnSpPr>
        <xdr:cNvPr id="174" name="直線コネクタ 173"/>
        <xdr:cNvCxnSpPr/>
      </xdr:nvCxnSpPr>
      <xdr:spPr>
        <a:xfrm flipV="1">
          <a:off x="4633595" y="12232568"/>
          <a:ext cx="1270" cy="100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38137</xdr:rowOff>
    </xdr:from>
    <xdr:ext cx="599010" cy="259045"/>
    <xdr:sp macro="" textlink="">
      <xdr:nvSpPr>
        <xdr:cNvPr id="175" name="民生費最小値テキスト"/>
        <xdr:cNvSpPr txBox="1"/>
      </xdr:nvSpPr>
      <xdr:spPr>
        <a:xfrm>
          <a:off x="4686300" y="132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34310</xdr:rowOff>
    </xdr:from>
    <xdr:to>
      <xdr:col>24</xdr:col>
      <xdr:colOff>152400</xdr:colOff>
      <xdr:row>77</xdr:row>
      <xdr:rowOff>34310</xdr:rowOff>
    </xdr:to>
    <xdr:cxnSp macro="">
      <xdr:nvCxnSpPr>
        <xdr:cNvPr id="176" name="直線コネクタ 175"/>
        <xdr:cNvCxnSpPr/>
      </xdr:nvCxnSpPr>
      <xdr:spPr>
        <a:xfrm>
          <a:off x="4546600" y="1323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6295</xdr:rowOff>
    </xdr:from>
    <xdr:ext cx="599010" cy="259045"/>
    <xdr:sp macro="" textlink="">
      <xdr:nvSpPr>
        <xdr:cNvPr id="177" name="民生費最大値テキスト"/>
        <xdr:cNvSpPr txBox="1"/>
      </xdr:nvSpPr>
      <xdr:spPr>
        <a:xfrm>
          <a:off x="4686300" y="1200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59618</xdr:rowOff>
    </xdr:from>
    <xdr:to>
      <xdr:col>24</xdr:col>
      <xdr:colOff>152400</xdr:colOff>
      <xdr:row>71</xdr:row>
      <xdr:rowOff>59618</xdr:rowOff>
    </xdr:to>
    <xdr:cxnSp macro="">
      <xdr:nvCxnSpPr>
        <xdr:cNvPr id="178" name="直線コネクタ 177"/>
        <xdr:cNvCxnSpPr/>
      </xdr:nvCxnSpPr>
      <xdr:spPr>
        <a:xfrm>
          <a:off x="4546600" y="1223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123031</xdr:rowOff>
    </xdr:from>
    <xdr:to>
      <xdr:col>24</xdr:col>
      <xdr:colOff>63500</xdr:colOff>
      <xdr:row>77</xdr:row>
      <xdr:rowOff>43087</xdr:rowOff>
    </xdr:to>
    <xdr:cxnSp macro="">
      <xdr:nvCxnSpPr>
        <xdr:cNvPr id="179" name="直線コネクタ 178"/>
        <xdr:cNvCxnSpPr/>
      </xdr:nvCxnSpPr>
      <xdr:spPr>
        <a:xfrm flipV="1">
          <a:off x="3797300" y="13153231"/>
          <a:ext cx="838200" cy="9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17992</xdr:rowOff>
    </xdr:from>
    <xdr:ext cx="599010" cy="259045"/>
    <xdr:sp macro="" textlink="">
      <xdr:nvSpPr>
        <xdr:cNvPr id="180" name="民生費平均値テキスト"/>
        <xdr:cNvSpPr txBox="1"/>
      </xdr:nvSpPr>
      <xdr:spPr>
        <a:xfrm>
          <a:off x="4686300" y="127052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166565</xdr:rowOff>
    </xdr:from>
    <xdr:to>
      <xdr:col>24</xdr:col>
      <xdr:colOff>114300</xdr:colOff>
      <xdr:row>75</xdr:row>
      <xdr:rowOff>96715</xdr:rowOff>
    </xdr:to>
    <xdr:sp macro="" textlink="">
      <xdr:nvSpPr>
        <xdr:cNvPr id="181" name="フローチャート: 判断 180"/>
        <xdr:cNvSpPr/>
      </xdr:nvSpPr>
      <xdr:spPr>
        <a:xfrm>
          <a:off x="4584700" y="1285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43087</xdr:rowOff>
    </xdr:from>
    <xdr:to>
      <xdr:col>19</xdr:col>
      <xdr:colOff>177800</xdr:colOff>
      <xdr:row>77</xdr:row>
      <xdr:rowOff>70101</xdr:rowOff>
    </xdr:to>
    <xdr:cxnSp macro="">
      <xdr:nvCxnSpPr>
        <xdr:cNvPr id="182" name="直線コネクタ 181"/>
        <xdr:cNvCxnSpPr/>
      </xdr:nvCxnSpPr>
      <xdr:spPr>
        <a:xfrm flipV="1">
          <a:off x="2908300" y="13244737"/>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56230</xdr:rowOff>
    </xdr:from>
    <xdr:to>
      <xdr:col>20</xdr:col>
      <xdr:colOff>38100</xdr:colOff>
      <xdr:row>75</xdr:row>
      <xdr:rowOff>157829</xdr:rowOff>
    </xdr:to>
    <xdr:sp macro="" textlink="">
      <xdr:nvSpPr>
        <xdr:cNvPr id="183" name="フローチャート: 判断 182"/>
        <xdr:cNvSpPr/>
      </xdr:nvSpPr>
      <xdr:spPr>
        <a:xfrm>
          <a:off x="3746500" y="129149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2907</xdr:rowOff>
    </xdr:from>
    <xdr:ext cx="599010" cy="259045"/>
    <xdr:sp macro="" textlink="">
      <xdr:nvSpPr>
        <xdr:cNvPr id="184" name="テキスト ボックス 183"/>
        <xdr:cNvSpPr txBox="1"/>
      </xdr:nvSpPr>
      <xdr:spPr>
        <a:xfrm>
          <a:off x="3497795" y="126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47464</xdr:rowOff>
    </xdr:from>
    <xdr:to>
      <xdr:col>15</xdr:col>
      <xdr:colOff>50800</xdr:colOff>
      <xdr:row>77</xdr:row>
      <xdr:rowOff>70101</xdr:rowOff>
    </xdr:to>
    <xdr:cxnSp macro="">
      <xdr:nvCxnSpPr>
        <xdr:cNvPr id="185" name="直線コネクタ 184"/>
        <xdr:cNvCxnSpPr/>
      </xdr:nvCxnSpPr>
      <xdr:spPr>
        <a:xfrm>
          <a:off x="2019300" y="13249114"/>
          <a:ext cx="889000" cy="2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121976</xdr:rowOff>
    </xdr:from>
    <xdr:to>
      <xdr:col>15</xdr:col>
      <xdr:colOff>101600</xdr:colOff>
      <xdr:row>76</xdr:row>
      <xdr:rowOff>52126</xdr:rowOff>
    </xdr:to>
    <xdr:sp macro="" textlink="">
      <xdr:nvSpPr>
        <xdr:cNvPr id="186" name="フローチャート: 判断 185"/>
        <xdr:cNvSpPr/>
      </xdr:nvSpPr>
      <xdr:spPr>
        <a:xfrm>
          <a:off x="2857500" y="1298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68653</xdr:rowOff>
    </xdr:from>
    <xdr:ext cx="599010" cy="259045"/>
    <xdr:sp macro="" textlink="">
      <xdr:nvSpPr>
        <xdr:cNvPr id="187" name="テキスト ボックス 186"/>
        <xdr:cNvSpPr txBox="1"/>
      </xdr:nvSpPr>
      <xdr:spPr>
        <a:xfrm>
          <a:off x="2608795" y="1275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47464</xdr:rowOff>
    </xdr:from>
    <xdr:to>
      <xdr:col>10</xdr:col>
      <xdr:colOff>114300</xdr:colOff>
      <xdr:row>78</xdr:row>
      <xdr:rowOff>28045</xdr:rowOff>
    </xdr:to>
    <xdr:cxnSp macro="">
      <xdr:nvCxnSpPr>
        <xdr:cNvPr id="188" name="直線コネクタ 187"/>
        <xdr:cNvCxnSpPr/>
      </xdr:nvCxnSpPr>
      <xdr:spPr>
        <a:xfrm flipV="1">
          <a:off x="1130300" y="13249114"/>
          <a:ext cx="889000" cy="1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77856</xdr:rowOff>
    </xdr:from>
    <xdr:to>
      <xdr:col>10</xdr:col>
      <xdr:colOff>165100</xdr:colOff>
      <xdr:row>76</xdr:row>
      <xdr:rowOff>8006</xdr:rowOff>
    </xdr:to>
    <xdr:sp macro="" textlink="">
      <xdr:nvSpPr>
        <xdr:cNvPr id="189" name="フローチャート: 判断 188"/>
        <xdr:cNvSpPr/>
      </xdr:nvSpPr>
      <xdr:spPr>
        <a:xfrm>
          <a:off x="1968500" y="129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24533</xdr:rowOff>
    </xdr:from>
    <xdr:ext cx="599010" cy="259045"/>
    <xdr:sp macro="" textlink="">
      <xdr:nvSpPr>
        <xdr:cNvPr id="190" name="テキスト ボックス 189"/>
        <xdr:cNvSpPr txBox="1"/>
      </xdr:nvSpPr>
      <xdr:spPr>
        <a:xfrm>
          <a:off x="1719795" y="1271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73591</xdr:rowOff>
    </xdr:from>
    <xdr:to>
      <xdr:col>6</xdr:col>
      <xdr:colOff>38100</xdr:colOff>
      <xdr:row>77</xdr:row>
      <xdr:rowOff>3741</xdr:rowOff>
    </xdr:to>
    <xdr:sp macro="" textlink="">
      <xdr:nvSpPr>
        <xdr:cNvPr id="191" name="フローチャート: 判断 190"/>
        <xdr:cNvSpPr/>
      </xdr:nvSpPr>
      <xdr:spPr>
        <a:xfrm>
          <a:off x="1079500" y="1310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20267</xdr:rowOff>
    </xdr:from>
    <xdr:ext cx="599010" cy="259045"/>
    <xdr:sp macro="" textlink="">
      <xdr:nvSpPr>
        <xdr:cNvPr id="192" name="テキスト ボックス 191"/>
        <xdr:cNvSpPr txBox="1"/>
      </xdr:nvSpPr>
      <xdr:spPr>
        <a:xfrm>
          <a:off x="830795" y="1287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72231</xdr:rowOff>
    </xdr:from>
    <xdr:to>
      <xdr:col>24</xdr:col>
      <xdr:colOff>114300</xdr:colOff>
      <xdr:row>77</xdr:row>
      <xdr:rowOff>2381</xdr:rowOff>
    </xdr:to>
    <xdr:sp macro="" textlink="">
      <xdr:nvSpPr>
        <xdr:cNvPr id="198" name="楕円 197"/>
        <xdr:cNvSpPr/>
      </xdr:nvSpPr>
      <xdr:spPr>
        <a:xfrm>
          <a:off x="4584700" y="131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158608</xdr:rowOff>
    </xdr:from>
    <xdr:ext cx="599010" cy="259045"/>
    <xdr:sp macro="" textlink="">
      <xdr:nvSpPr>
        <xdr:cNvPr id="199" name="民生費該当値テキスト"/>
        <xdr:cNvSpPr txBox="1"/>
      </xdr:nvSpPr>
      <xdr:spPr>
        <a:xfrm>
          <a:off x="4686300" y="1301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163737</xdr:rowOff>
    </xdr:from>
    <xdr:to>
      <xdr:col>20</xdr:col>
      <xdr:colOff>38100</xdr:colOff>
      <xdr:row>77</xdr:row>
      <xdr:rowOff>93887</xdr:rowOff>
    </xdr:to>
    <xdr:sp macro="" textlink="">
      <xdr:nvSpPr>
        <xdr:cNvPr id="200" name="楕円 199"/>
        <xdr:cNvSpPr/>
      </xdr:nvSpPr>
      <xdr:spPr>
        <a:xfrm>
          <a:off x="3746500" y="1319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85014</xdr:rowOff>
    </xdr:from>
    <xdr:ext cx="599010" cy="259045"/>
    <xdr:sp macro="" textlink="">
      <xdr:nvSpPr>
        <xdr:cNvPr id="201" name="テキスト ボックス 200"/>
        <xdr:cNvSpPr txBox="1"/>
      </xdr:nvSpPr>
      <xdr:spPr>
        <a:xfrm>
          <a:off x="3497795" y="1328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19301</xdr:rowOff>
    </xdr:from>
    <xdr:to>
      <xdr:col>15</xdr:col>
      <xdr:colOff>101600</xdr:colOff>
      <xdr:row>77</xdr:row>
      <xdr:rowOff>120901</xdr:rowOff>
    </xdr:to>
    <xdr:sp macro="" textlink="">
      <xdr:nvSpPr>
        <xdr:cNvPr id="202" name="楕円 201"/>
        <xdr:cNvSpPr/>
      </xdr:nvSpPr>
      <xdr:spPr>
        <a:xfrm>
          <a:off x="2857500" y="132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112028</xdr:rowOff>
    </xdr:from>
    <xdr:ext cx="599010" cy="259045"/>
    <xdr:sp macro="" textlink="">
      <xdr:nvSpPr>
        <xdr:cNvPr id="203" name="テキスト ボックス 202"/>
        <xdr:cNvSpPr txBox="1"/>
      </xdr:nvSpPr>
      <xdr:spPr>
        <a:xfrm>
          <a:off x="2608795" y="1331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168114</xdr:rowOff>
    </xdr:from>
    <xdr:to>
      <xdr:col>10</xdr:col>
      <xdr:colOff>165100</xdr:colOff>
      <xdr:row>77</xdr:row>
      <xdr:rowOff>98264</xdr:rowOff>
    </xdr:to>
    <xdr:sp macro="" textlink="">
      <xdr:nvSpPr>
        <xdr:cNvPr id="204" name="楕円 203"/>
        <xdr:cNvSpPr/>
      </xdr:nvSpPr>
      <xdr:spPr>
        <a:xfrm>
          <a:off x="1968500" y="131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89391</xdr:rowOff>
    </xdr:from>
    <xdr:ext cx="599010" cy="259045"/>
    <xdr:sp macro="" textlink="">
      <xdr:nvSpPr>
        <xdr:cNvPr id="205" name="テキスト ボックス 204"/>
        <xdr:cNvSpPr txBox="1"/>
      </xdr:nvSpPr>
      <xdr:spPr>
        <a:xfrm>
          <a:off x="1719795" y="1329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148695</xdr:rowOff>
    </xdr:from>
    <xdr:to>
      <xdr:col>6</xdr:col>
      <xdr:colOff>38100</xdr:colOff>
      <xdr:row>78</xdr:row>
      <xdr:rowOff>78845</xdr:rowOff>
    </xdr:to>
    <xdr:sp macro="" textlink="">
      <xdr:nvSpPr>
        <xdr:cNvPr id="206" name="楕円 205"/>
        <xdr:cNvSpPr/>
      </xdr:nvSpPr>
      <xdr:spPr>
        <a:xfrm>
          <a:off x="1079500" y="133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69972</xdr:rowOff>
    </xdr:from>
    <xdr:ext cx="599010" cy="259045"/>
    <xdr:sp macro="" textlink="">
      <xdr:nvSpPr>
        <xdr:cNvPr id="207" name="テキスト ボックス 206"/>
        <xdr:cNvSpPr txBox="1"/>
      </xdr:nvSpPr>
      <xdr:spPr>
        <a:xfrm>
          <a:off x="830795" y="1344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153805</xdr:rowOff>
    </xdr:from>
    <xdr:to>
      <xdr:col>24</xdr:col>
      <xdr:colOff>63500</xdr:colOff>
      <xdr:row>97</xdr:row>
      <xdr:rowOff>26977</xdr:rowOff>
    </xdr:to>
    <xdr:cxnSp macro="">
      <xdr:nvCxnSpPr>
        <xdr:cNvPr id="235" name="直線コネクタ 234"/>
        <xdr:cNvCxnSpPr/>
      </xdr:nvCxnSpPr>
      <xdr:spPr>
        <a:xfrm>
          <a:off x="3797300" y="16613005"/>
          <a:ext cx="838200" cy="4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6" name="衛生費平均値テキスト"/>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99650</xdr:rowOff>
    </xdr:from>
    <xdr:to>
      <xdr:col>19</xdr:col>
      <xdr:colOff>177800</xdr:colOff>
      <xdr:row>96</xdr:row>
      <xdr:rowOff>153805</xdr:rowOff>
    </xdr:to>
    <xdr:cxnSp macro="">
      <xdr:nvCxnSpPr>
        <xdr:cNvPr id="238" name="直線コネクタ 237"/>
        <xdr:cNvCxnSpPr/>
      </xdr:nvCxnSpPr>
      <xdr:spPr>
        <a:xfrm>
          <a:off x="2908300" y="15873050"/>
          <a:ext cx="889000" cy="7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40" name="テキスト ボックス 239"/>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99650</xdr:rowOff>
    </xdr:from>
    <xdr:to>
      <xdr:col>15</xdr:col>
      <xdr:colOff>50800</xdr:colOff>
      <xdr:row>94</xdr:row>
      <xdr:rowOff>131676</xdr:rowOff>
    </xdr:to>
    <xdr:cxnSp macro="">
      <xdr:nvCxnSpPr>
        <xdr:cNvPr id="241" name="直線コネクタ 240"/>
        <xdr:cNvCxnSpPr/>
      </xdr:nvCxnSpPr>
      <xdr:spPr>
        <a:xfrm flipV="1">
          <a:off x="2019300" y="15873050"/>
          <a:ext cx="889000" cy="3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3" name="テキスト ボックス 242"/>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131676</xdr:rowOff>
    </xdr:from>
    <xdr:to>
      <xdr:col>10</xdr:col>
      <xdr:colOff>114300</xdr:colOff>
      <xdr:row>96</xdr:row>
      <xdr:rowOff>101456</xdr:rowOff>
    </xdr:to>
    <xdr:cxnSp macro="">
      <xdr:nvCxnSpPr>
        <xdr:cNvPr id="244" name="直線コネクタ 243"/>
        <xdr:cNvCxnSpPr/>
      </xdr:nvCxnSpPr>
      <xdr:spPr>
        <a:xfrm flipV="1">
          <a:off x="1130300" y="16247976"/>
          <a:ext cx="889000" cy="3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8" name="テキスト ボックス 247"/>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147627</xdr:rowOff>
    </xdr:from>
    <xdr:to>
      <xdr:col>24</xdr:col>
      <xdr:colOff>114300</xdr:colOff>
      <xdr:row>97</xdr:row>
      <xdr:rowOff>77777</xdr:rowOff>
    </xdr:to>
    <xdr:sp macro="" textlink="">
      <xdr:nvSpPr>
        <xdr:cNvPr id="254" name="楕円 253"/>
        <xdr:cNvSpPr/>
      </xdr:nvSpPr>
      <xdr:spPr>
        <a:xfrm>
          <a:off x="4584700" y="166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62554</xdr:rowOff>
    </xdr:from>
    <xdr:ext cx="534377" cy="259045"/>
    <xdr:sp macro="" textlink="">
      <xdr:nvSpPr>
        <xdr:cNvPr id="255" name="衛生費該当値テキスト"/>
        <xdr:cNvSpPr txBox="1"/>
      </xdr:nvSpPr>
      <xdr:spPr>
        <a:xfrm>
          <a:off x="4686300" y="16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103005</xdr:rowOff>
    </xdr:from>
    <xdr:to>
      <xdr:col>20</xdr:col>
      <xdr:colOff>38100</xdr:colOff>
      <xdr:row>97</xdr:row>
      <xdr:rowOff>33155</xdr:rowOff>
    </xdr:to>
    <xdr:sp macro="" textlink="">
      <xdr:nvSpPr>
        <xdr:cNvPr id="256" name="楕円 255"/>
        <xdr:cNvSpPr/>
      </xdr:nvSpPr>
      <xdr:spPr>
        <a:xfrm>
          <a:off x="3746500" y="165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24282</xdr:rowOff>
    </xdr:from>
    <xdr:ext cx="534377" cy="259045"/>
    <xdr:sp macro="" textlink="">
      <xdr:nvSpPr>
        <xdr:cNvPr id="257" name="テキスト ボックス 256"/>
        <xdr:cNvSpPr txBox="1"/>
      </xdr:nvSpPr>
      <xdr:spPr>
        <a:xfrm>
          <a:off x="3530111" y="166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48850</xdr:rowOff>
    </xdr:from>
    <xdr:to>
      <xdr:col>15</xdr:col>
      <xdr:colOff>101600</xdr:colOff>
      <xdr:row>92</xdr:row>
      <xdr:rowOff>150450</xdr:rowOff>
    </xdr:to>
    <xdr:sp macro="" textlink="">
      <xdr:nvSpPr>
        <xdr:cNvPr id="258" name="楕円 257"/>
        <xdr:cNvSpPr/>
      </xdr:nvSpPr>
      <xdr:spPr>
        <a:xfrm>
          <a:off x="2857500" y="158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166977</xdr:rowOff>
    </xdr:from>
    <xdr:ext cx="534377" cy="259045"/>
    <xdr:sp macro="" textlink="">
      <xdr:nvSpPr>
        <xdr:cNvPr id="259" name="テキスト ボックス 258"/>
        <xdr:cNvSpPr txBox="1"/>
      </xdr:nvSpPr>
      <xdr:spPr>
        <a:xfrm>
          <a:off x="2641111" y="155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80876</xdr:rowOff>
    </xdr:from>
    <xdr:to>
      <xdr:col>10</xdr:col>
      <xdr:colOff>165100</xdr:colOff>
      <xdr:row>95</xdr:row>
      <xdr:rowOff>11026</xdr:rowOff>
    </xdr:to>
    <xdr:sp macro="" textlink="">
      <xdr:nvSpPr>
        <xdr:cNvPr id="260" name="楕円 259"/>
        <xdr:cNvSpPr/>
      </xdr:nvSpPr>
      <xdr:spPr>
        <a:xfrm>
          <a:off x="1968500" y="161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27553</xdr:rowOff>
    </xdr:from>
    <xdr:ext cx="534377" cy="259045"/>
    <xdr:sp macro="" textlink="">
      <xdr:nvSpPr>
        <xdr:cNvPr id="261" name="テキスト ボックス 260"/>
        <xdr:cNvSpPr txBox="1"/>
      </xdr:nvSpPr>
      <xdr:spPr>
        <a:xfrm>
          <a:off x="1752111" y="1597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50656</xdr:rowOff>
    </xdr:from>
    <xdr:to>
      <xdr:col>6</xdr:col>
      <xdr:colOff>38100</xdr:colOff>
      <xdr:row>96</xdr:row>
      <xdr:rowOff>152256</xdr:rowOff>
    </xdr:to>
    <xdr:sp macro="" textlink="">
      <xdr:nvSpPr>
        <xdr:cNvPr id="262" name="楕円 261"/>
        <xdr:cNvSpPr/>
      </xdr:nvSpPr>
      <xdr:spPr>
        <a:xfrm>
          <a:off x="1079500" y="165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168783</xdr:rowOff>
    </xdr:from>
    <xdr:ext cx="534377" cy="259045"/>
    <xdr:sp macro="" textlink="">
      <xdr:nvSpPr>
        <xdr:cNvPr id="263" name="テキスト ボックス 262"/>
        <xdr:cNvSpPr txBox="1"/>
      </xdr:nvSpPr>
      <xdr:spPr>
        <a:xfrm>
          <a:off x="863111" y="162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54204</xdr:rowOff>
    </xdr:from>
    <xdr:to>
      <xdr:col>55</xdr:col>
      <xdr:colOff>0</xdr:colOff>
      <xdr:row>37</xdr:row>
      <xdr:rowOff>124155</xdr:rowOff>
    </xdr:to>
    <xdr:cxnSp macro="">
      <xdr:nvCxnSpPr>
        <xdr:cNvPr id="290" name="直線コネクタ 289"/>
        <xdr:cNvCxnSpPr/>
      </xdr:nvCxnSpPr>
      <xdr:spPr>
        <a:xfrm flipV="1">
          <a:off x="9639300" y="6397854"/>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73406</xdr:rowOff>
    </xdr:from>
    <xdr:to>
      <xdr:col>50</xdr:col>
      <xdr:colOff>114300</xdr:colOff>
      <xdr:row>37</xdr:row>
      <xdr:rowOff>124155</xdr:rowOff>
    </xdr:to>
    <xdr:cxnSp macro="">
      <xdr:nvCxnSpPr>
        <xdr:cNvPr id="293" name="直線コネクタ 292"/>
        <xdr:cNvCxnSpPr/>
      </xdr:nvCxnSpPr>
      <xdr:spPr>
        <a:xfrm>
          <a:off x="8750300" y="6417056"/>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71120</xdr:rowOff>
    </xdr:from>
    <xdr:to>
      <xdr:col>45</xdr:col>
      <xdr:colOff>177800</xdr:colOff>
      <xdr:row>37</xdr:row>
      <xdr:rowOff>73406</xdr:rowOff>
    </xdr:to>
    <xdr:cxnSp macro="">
      <xdr:nvCxnSpPr>
        <xdr:cNvPr id="296" name="直線コネクタ 295"/>
        <xdr:cNvCxnSpPr/>
      </xdr:nvCxnSpPr>
      <xdr:spPr>
        <a:xfrm>
          <a:off x="7861300" y="6414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46888</xdr:rowOff>
    </xdr:from>
    <xdr:to>
      <xdr:col>41</xdr:col>
      <xdr:colOff>50800</xdr:colOff>
      <xdr:row>37</xdr:row>
      <xdr:rowOff>71120</xdr:rowOff>
    </xdr:to>
    <xdr:cxnSp macro="">
      <xdr:nvCxnSpPr>
        <xdr:cNvPr id="299" name="直線コネクタ 298"/>
        <xdr:cNvCxnSpPr/>
      </xdr:nvCxnSpPr>
      <xdr:spPr>
        <a:xfrm>
          <a:off x="6972300" y="6390538"/>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3404</xdr:rowOff>
    </xdr:from>
    <xdr:to>
      <xdr:col>55</xdr:col>
      <xdr:colOff>50800</xdr:colOff>
      <xdr:row>37</xdr:row>
      <xdr:rowOff>105004</xdr:rowOff>
    </xdr:to>
    <xdr:sp macro="" textlink="">
      <xdr:nvSpPr>
        <xdr:cNvPr id="309" name="楕円 308"/>
        <xdr:cNvSpPr/>
      </xdr:nvSpPr>
      <xdr:spPr>
        <a:xfrm>
          <a:off x="104267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153281</xdr:rowOff>
    </xdr:from>
    <xdr:ext cx="378565" cy="259045"/>
    <xdr:sp macro="" textlink="">
      <xdr:nvSpPr>
        <xdr:cNvPr id="310" name="労働費該当値テキスト"/>
        <xdr:cNvSpPr txBox="1"/>
      </xdr:nvSpPr>
      <xdr:spPr>
        <a:xfrm>
          <a:off x="10528300"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73355</xdr:rowOff>
    </xdr:from>
    <xdr:to>
      <xdr:col>50</xdr:col>
      <xdr:colOff>165100</xdr:colOff>
      <xdr:row>38</xdr:row>
      <xdr:rowOff>3505</xdr:rowOff>
    </xdr:to>
    <xdr:sp macro="" textlink="">
      <xdr:nvSpPr>
        <xdr:cNvPr id="311" name="楕円 310"/>
        <xdr:cNvSpPr/>
      </xdr:nvSpPr>
      <xdr:spPr>
        <a:xfrm>
          <a:off x="9588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166082</xdr:rowOff>
    </xdr:from>
    <xdr:ext cx="378565" cy="259045"/>
    <xdr:sp macro="" textlink="">
      <xdr:nvSpPr>
        <xdr:cNvPr id="312" name="テキスト ボックス 311"/>
        <xdr:cNvSpPr txBox="1"/>
      </xdr:nvSpPr>
      <xdr:spPr>
        <a:xfrm>
          <a:off x="9450017" y="650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22606</xdr:rowOff>
    </xdr:from>
    <xdr:to>
      <xdr:col>46</xdr:col>
      <xdr:colOff>38100</xdr:colOff>
      <xdr:row>37</xdr:row>
      <xdr:rowOff>124206</xdr:rowOff>
    </xdr:to>
    <xdr:sp macro="" textlink="">
      <xdr:nvSpPr>
        <xdr:cNvPr id="313" name="楕円 312"/>
        <xdr:cNvSpPr/>
      </xdr:nvSpPr>
      <xdr:spPr>
        <a:xfrm>
          <a:off x="8699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115333</xdr:rowOff>
    </xdr:from>
    <xdr:ext cx="378565" cy="259045"/>
    <xdr:sp macro="" textlink="">
      <xdr:nvSpPr>
        <xdr:cNvPr id="314" name="テキスト ボックス 313"/>
        <xdr:cNvSpPr txBox="1"/>
      </xdr:nvSpPr>
      <xdr:spPr>
        <a:xfrm>
          <a:off x="8561017" y="645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20320</xdr:rowOff>
    </xdr:from>
    <xdr:to>
      <xdr:col>41</xdr:col>
      <xdr:colOff>101600</xdr:colOff>
      <xdr:row>37</xdr:row>
      <xdr:rowOff>121920</xdr:rowOff>
    </xdr:to>
    <xdr:sp macro="" textlink="">
      <xdr:nvSpPr>
        <xdr:cNvPr id="315" name="楕円 314"/>
        <xdr:cNvSpPr/>
      </xdr:nvSpPr>
      <xdr:spPr>
        <a:xfrm>
          <a:off x="7810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16" name="テキスト ボックス 315"/>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167538</xdr:rowOff>
    </xdr:from>
    <xdr:to>
      <xdr:col>36</xdr:col>
      <xdr:colOff>165100</xdr:colOff>
      <xdr:row>37</xdr:row>
      <xdr:rowOff>97688</xdr:rowOff>
    </xdr:to>
    <xdr:sp macro="" textlink="">
      <xdr:nvSpPr>
        <xdr:cNvPr id="317" name="楕円 316"/>
        <xdr:cNvSpPr/>
      </xdr:nvSpPr>
      <xdr:spPr>
        <a:xfrm>
          <a:off x="69215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88815</xdr:rowOff>
    </xdr:from>
    <xdr:ext cx="378565" cy="259045"/>
    <xdr:sp macro="" textlink="">
      <xdr:nvSpPr>
        <xdr:cNvPr id="318" name="テキスト ボックス 317"/>
        <xdr:cNvSpPr txBox="1"/>
      </xdr:nvSpPr>
      <xdr:spPr>
        <a:xfrm>
          <a:off x="6783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29743</xdr:rowOff>
    </xdr:from>
    <xdr:to>
      <xdr:col>55</xdr:col>
      <xdr:colOff>0</xdr:colOff>
      <xdr:row>53</xdr:row>
      <xdr:rowOff>53899</xdr:rowOff>
    </xdr:to>
    <xdr:cxnSp macro="">
      <xdr:nvCxnSpPr>
        <xdr:cNvPr id="347" name="直線コネクタ 346"/>
        <xdr:cNvCxnSpPr/>
      </xdr:nvCxnSpPr>
      <xdr:spPr>
        <a:xfrm flipV="1">
          <a:off x="9639300" y="9116593"/>
          <a:ext cx="8382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8" name="農林水産業費平均値テキスト"/>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53899</xdr:rowOff>
    </xdr:from>
    <xdr:to>
      <xdr:col>50</xdr:col>
      <xdr:colOff>114300</xdr:colOff>
      <xdr:row>54</xdr:row>
      <xdr:rowOff>46812</xdr:rowOff>
    </xdr:to>
    <xdr:cxnSp macro="">
      <xdr:nvCxnSpPr>
        <xdr:cNvPr id="350" name="直線コネクタ 349"/>
        <xdr:cNvCxnSpPr/>
      </xdr:nvCxnSpPr>
      <xdr:spPr>
        <a:xfrm flipV="1">
          <a:off x="8750300" y="9140749"/>
          <a:ext cx="8890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2" name="テキスト ボックス 351"/>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46812</xdr:rowOff>
    </xdr:from>
    <xdr:to>
      <xdr:col>45</xdr:col>
      <xdr:colOff>177800</xdr:colOff>
      <xdr:row>54</xdr:row>
      <xdr:rowOff>142672</xdr:rowOff>
    </xdr:to>
    <xdr:cxnSp macro="">
      <xdr:nvCxnSpPr>
        <xdr:cNvPr id="353" name="直線コネクタ 352"/>
        <xdr:cNvCxnSpPr/>
      </xdr:nvCxnSpPr>
      <xdr:spPr>
        <a:xfrm flipV="1">
          <a:off x="7861300" y="9305112"/>
          <a:ext cx="8890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5" name="テキスト ボックス 354"/>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143281</xdr:rowOff>
    </xdr:from>
    <xdr:to>
      <xdr:col>41</xdr:col>
      <xdr:colOff>50800</xdr:colOff>
      <xdr:row>54</xdr:row>
      <xdr:rowOff>142672</xdr:rowOff>
    </xdr:to>
    <xdr:cxnSp macro="">
      <xdr:nvCxnSpPr>
        <xdr:cNvPr id="356" name="直線コネクタ 355"/>
        <xdr:cNvCxnSpPr/>
      </xdr:nvCxnSpPr>
      <xdr:spPr>
        <a:xfrm>
          <a:off x="6972300" y="9058681"/>
          <a:ext cx="889000" cy="3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8" name="テキスト ボックス 357"/>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60" name="テキスト ボックス 359"/>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150393</xdr:rowOff>
    </xdr:from>
    <xdr:to>
      <xdr:col>55</xdr:col>
      <xdr:colOff>50800</xdr:colOff>
      <xdr:row>53</xdr:row>
      <xdr:rowOff>80543</xdr:rowOff>
    </xdr:to>
    <xdr:sp macro="" textlink="">
      <xdr:nvSpPr>
        <xdr:cNvPr id="366" name="楕円 365"/>
        <xdr:cNvSpPr/>
      </xdr:nvSpPr>
      <xdr:spPr>
        <a:xfrm>
          <a:off x="10426700" y="90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1820</xdr:rowOff>
    </xdr:from>
    <xdr:ext cx="534377" cy="259045"/>
    <xdr:sp macro="" textlink="">
      <xdr:nvSpPr>
        <xdr:cNvPr id="367" name="農林水産業費該当値テキスト"/>
        <xdr:cNvSpPr txBox="1"/>
      </xdr:nvSpPr>
      <xdr:spPr>
        <a:xfrm>
          <a:off x="10528300" y="891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3099</xdr:rowOff>
    </xdr:from>
    <xdr:to>
      <xdr:col>50</xdr:col>
      <xdr:colOff>165100</xdr:colOff>
      <xdr:row>53</xdr:row>
      <xdr:rowOff>104699</xdr:rowOff>
    </xdr:to>
    <xdr:sp macro="" textlink="">
      <xdr:nvSpPr>
        <xdr:cNvPr id="368" name="楕円 367"/>
        <xdr:cNvSpPr/>
      </xdr:nvSpPr>
      <xdr:spPr>
        <a:xfrm>
          <a:off x="9588500" y="90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121226</xdr:rowOff>
    </xdr:from>
    <xdr:ext cx="534377" cy="259045"/>
    <xdr:sp macro="" textlink="">
      <xdr:nvSpPr>
        <xdr:cNvPr id="369" name="テキスト ボックス 368"/>
        <xdr:cNvSpPr txBox="1"/>
      </xdr:nvSpPr>
      <xdr:spPr>
        <a:xfrm>
          <a:off x="9372111" y="886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167462</xdr:rowOff>
    </xdr:from>
    <xdr:to>
      <xdr:col>46</xdr:col>
      <xdr:colOff>38100</xdr:colOff>
      <xdr:row>54</xdr:row>
      <xdr:rowOff>97612</xdr:rowOff>
    </xdr:to>
    <xdr:sp macro="" textlink="">
      <xdr:nvSpPr>
        <xdr:cNvPr id="370" name="楕円 369"/>
        <xdr:cNvSpPr/>
      </xdr:nvSpPr>
      <xdr:spPr>
        <a:xfrm>
          <a:off x="8699500" y="92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114139</xdr:rowOff>
    </xdr:from>
    <xdr:ext cx="534377" cy="259045"/>
    <xdr:sp macro="" textlink="">
      <xdr:nvSpPr>
        <xdr:cNvPr id="371" name="テキスト ボックス 370"/>
        <xdr:cNvSpPr txBox="1"/>
      </xdr:nvSpPr>
      <xdr:spPr>
        <a:xfrm>
          <a:off x="8483111" y="90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91872</xdr:rowOff>
    </xdr:from>
    <xdr:to>
      <xdr:col>41</xdr:col>
      <xdr:colOff>101600</xdr:colOff>
      <xdr:row>55</xdr:row>
      <xdr:rowOff>22022</xdr:rowOff>
    </xdr:to>
    <xdr:sp macro="" textlink="">
      <xdr:nvSpPr>
        <xdr:cNvPr id="372" name="楕円 371"/>
        <xdr:cNvSpPr/>
      </xdr:nvSpPr>
      <xdr:spPr>
        <a:xfrm>
          <a:off x="7810500" y="93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38549</xdr:rowOff>
    </xdr:from>
    <xdr:ext cx="469744" cy="259045"/>
    <xdr:sp macro="" textlink="">
      <xdr:nvSpPr>
        <xdr:cNvPr id="373" name="テキスト ボックス 372"/>
        <xdr:cNvSpPr txBox="1"/>
      </xdr:nvSpPr>
      <xdr:spPr>
        <a:xfrm>
          <a:off x="7626428" y="91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92481</xdr:rowOff>
    </xdr:from>
    <xdr:to>
      <xdr:col>36</xdr:col>
      <xdr:colOff>165100</xdr:colOff>
      <xdr:row>53</xdr:row>
      <xdr:rowOff>22631</xdr:rowOff>
    </xdr:to>
    <xdr:sp macro="" textlink="">
      <xdr:nvSpPr>
        <xdr:cNvPr id="374" name="楕円 373"/>
        <xdr:cNvSpPr/>
      </xdr:nvSpPr>
      <xdr:spPr>
        <a:xfrm>
          <a:off x="6921500" y="90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39158</xdr:rowOff>
    </xdr:from>
    <xdr:ext cx="534377" cy="259045"/>
    <xdr:sp macro="" textlink="">
      <xdr:nvSpPr>
        <xdr:cNvPr id="375" name="テキスト ボックス 374"/>
        <xdr:cNvSpPr txBox="1"/>
      </xdr:nvSpPr>
      <xdr:spPr>
        <a:xfrm>
          <a:off x="6705111" y="87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122613</xdr:rowOff>
    </xdr:from>
    <xdr:to>
      <xdr:col>55</xdr:col>
      <xdr:colOff>0</xdr:colOff>
      <xdr:row>76</xdr:row>
      <xdr:rowOff>152045</xdr:rowOff>
    </xdr:to>
    <xdr:cxnSp macro="">
      <xdr:nvCxnSpPr>
        <xdr:cNvPr id="404" name="直線コネクタ 403"/>
        <xdr:cNvCxnSpPr/>
      </xdr:nvCxnSpPr>
      <xdr:spPr>
        <a:xfrm flipV="1">
          <a:off x="9639300" y="13152813"/>
          <a:ext cx="8382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5" name="商工費平均値テキスト"/>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149434</xdr:rowOff>
    </xdr:from>
    <xdr:to>
      <xdr:col>50</xdr:col>
      <xdr:colOff>114300</xdr:colOff>
      <xdr:row>76</xdr:row>
      <xdr:rowOff>152045</xdr:rowOff>
    </xdr:to>
    <xdr:cxnSp macro="">
      <xdr:nvCxnSpPr>
        <xdr:cNvPr id="407" name="直線コネクタ 406"/>
        <xdr:cNvCxnSpPr/>
      </xdr:nvCxnSpPr>
      <xdr:spPr>
        <a:xfrm>
          <a:off x="8750300" y="13179634"/>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9" name="テキスト ボックス 408"/>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137128</xdr:rowOff>
    </xdr:from>
    <xdr:to>
      <xdr:col>45</xdr:col>
      <xdr:colOff>177800</xdr:colOff>
      <xdr:row>76</xdr:row>
      <xdr:rowOff>149434</xdr:rowOff>
    </xdr:to>
    <xdr:cxnSp macro="">
      <xdr:nvCxnSpPr>
        <xdr:cNvPr id="410" name="直線コネクタ 409"/>
        <xdr:cNvCxnSpPr/>
      </xdr:nvCxnSpPr>
      <xdr:spPr>
        <a:xfrm>
          <a:off x="7861300" y="13167328"/>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2" name="テキスト ボックス 411"/>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137128</xdr:rowOff>
    </xdr:from>
    <xdr:to>
      <xdr:col>41</xdr:col>
      <xdr:colOff>50800</xdr:colOff>
      <xdr:row>77</xdr:row>
      <xdr:rowOff>23628</xdr:rowOff>
    </xdr:to>
    <xdr:cxnSp macro="">
      <xdr:nvCxnSpPr>
        <xdr:cNvPr id="413" name="直線コネクタ 412"/>
        <xdr:cNvCxnSpPr/>
      </xdr:nvCxnSpPr>
      <xdr:spPr>
        <a:xfrm flipV="1">
          <a:off x="6972300" y="13167328"/>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5" name="テキスト ボックス 414"/>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71813</xdr:rowOff>
    </xdr:from>
    <xdr:to>
      <xdr:col>55</xdr:col>
      <xdr:colOff>50800</xdr:colOff>
      <xdr:row>77</xdr:row>
      <xdr:rowOff>1963</xdr:rowOff>
    </xdr:to>
    <xdr:sp macro="" textlink="">
      <xdr:nvSpPr>
        <xdr:cNvPr id="423" name="楕円 422"/>
        <xdr:cNvSpPr/>
      </xdr:nvSpPr>
      <xdr:spPr>
        <a:xfrm>
          <a:off x="10426700" y="131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94689</xdr:rowOff>
    </xdr:from>
    <xdr:ext cx="534377" cy="259045"/>
    <xdr:sp macro="" textlink="">
      <xdr:nvSpPr>
        <xdr:cNvPr id="424" name="商工費該当値テキスト"/>
        <xdr:cNvSpPr txBox="1"/>
      </xdr:nvSpPr>
      <xdr:spPr>
        <a:xfrm>
          <a:off x="10528300" y="129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101245</xdr:rowOff>
    </xdr:from>
    <xdr:to>
      <xdr:col>50</xdr:col>
      <xdr:colOff>165100</xdr:colOff>
      <xdr:row>77</xdr:row>
      <xdr:rowOff>31395</xdr:rowOff>
    </xdr:to>
    <xdr:sp macro="" textlink="">
      <xdr:nvSpPr>
        <xdr:cNvPr id="425" name="楕円 424"/>
        <xdr:cNvSpPr/>
      </xdr:nvSpPr>
      <xdr:spPr>
        <a:xfrm>
          <a:off x="9588500" y="1313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47921</xdr:rowOff>
    </xdr:from>
    <xdr:ext cx="534377" cy="259045"/>
    <xdr:sp macro="" textlink="">
      <xdr:nvSpPr>
        <xdr:cNvPr id="426" name="テキスト ボックス 425"/>
        <xdr:cNvSpPr txBox="1"/>
      </xdr:nvSpPr>
      <xdr:spPr>
        <a:xfrm>
          <a:off x="9372111" y="1290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98634</xdr:rowOff>
    </xdr:from>
    <xdr:to>
      <xdr:col>46</xdr:col>
      <xdr:colOff>38100</xdr:colOff>
      <xdr:row>77</xdr:row>
      <xdr:rowOff>28784</xdr:rowOff>
    </xdr:to>
    <xdr:sp macro="" textlink="">
      <xdr:nvSpPr>
        <xdr:cNvPr id="427" name="楕円 426"/>
        <xdr:cNvSpPr/>
      </xdr:nvSpPr>
      <xdr:spPr>
        <a:xfrm>
          <a:off x="8699500" y="131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45311</xdr:rowOff>
    </xdr:from>
    <xdr:ext cx="534377" cy="259045"/>
    <xdr:sp macro="" textlink="">
      <xdr:nvSpPr>
        <xdr:cNvPr id="428" name="テキスト ボックス 427"/>
        <xdr:cNvSpPr txBox="1"/>
      </xdr:nvSpPr>
      <xdr:spPr>
        <a:xfrm>
          <a:off x="8483111" y="129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86328</xdr:rowOff>
    </xdr:from>
    <xdr:to>
      <xdr:col>41</xdr:col>
      <xdr:colOff>101600</xdr:colOff>
      <xdr:row>77</xdr:row>
      <xdr:rowOff>16478</xdr:rowOff>
    </xdr:to>
    <xdr:sp macro="" textlink="">
      <xdr:nvSpPr>
        <xdr:cNvPr id="429" name="楕円 428"/>
        <xdr:cNvSpPr/>
      </xdr:nvSpPr>
      <xdr:spPr>
        <a:xfrm>
          <a:off x="7810500" y="131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33005</xdr:rowOff>
    </xdr:from>
    <xdr:ext cx="534377" cy="259045"/>
    <xdr:sp macro="" textlink="">
      <xdr:nvSpPr>
        <xdr:cNvPr id="430" name="テキスト ボックス 429"/>
        <xdr:cNvSpPr txBox="1"/>
      </xdr:nvSpPr>
      <xdr:spPr>
        <a:xfrm>
          <a:off x="7594111" y="128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144278</xdr:rowOff>
    </xdr:from>
    <xdr:to>
      <xdr:col>36</xdr:col>
      <xdr:colOff>165100</xdr:colOff>
      <xdr:row>77</xdr:row>
      <xdr:rowOff>74428</xdr:rowOff>
    </xdr:to>
    <xdr:sp macro="" textlink="">
      <xdr:nvSpPr>
        <xdr:cNvPr id="431" name="楕円 430"/>
        <xdr:cNvSpPr/>
      </xdr:nvSpPr>
      <xdr:spPr>
        <a:xfrm>
          <a:off x="6921500" y="13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65555</xdr:rowOff>
    </xdr:from>
    <xdr:ext cx="534377" cy="259045"/>
    <xdr:sp macro="" textlink="">
      <xdr:nvSpPr>
        <xdr:cNvPr id="432" name="テキスト ボックス 431"/>
        <xdr:cNvSpPr txBox="1"/>
      </xdr:nvSpPr>
      <xdr:spPr>
        <a:xfrm>
          <a:off x="6705111" y="132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122155</xdr:rowOff>
    </xdr:from>
    <xdr:to>
      <xdr:col>55</xdr:col>
      <xdr:colOff>0</xdr:colOff>
      <xdr:row>94</xdr:row>
      <xdr:rowOff>159759</xdr:rowOff>
    </xdr:to>
    <xdr:cxnSp macro="">
      <xdr:nvCxnSpPr>
        <xdr:cNvPr id="462" name="直線コネクタ 461"/>
        <xdr:cNvCxnSpPr/>
      </xdr:nvCxnSpPr>
      <xdr:spPr>
        <a:xfrm flipV="1">
          <a:off x="9639300" y="16238455"/>
          <a:ext cx="838200" cy="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3" name="土木費平均値テキスト"/>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159759</xdr:rowOff>
    </xdr:from>
    <xdr:to>
      <xdr:col>50</xdr:col>
      <xdr:colOff>114300</xdr:colOff>
      <xdr:row>95</xdr:row>
      <xdr:rowOff>23819</xdr:rowOff>
    </xdr:to>
    <xdr:cxnSp macro="">
      <xdr:nvCxnSpPr>
        <xdr:cNvPr id="465" name="直線コネクタ 464"/>
        <xdr:cNvCxnSpPr/>
      </xdr:nvCxnSpPr>
      <xdr:spPr>
        <a:xfrm flipV="1">
          <a:off x="8750300" y="16276059"/>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7" name="テキスト ボックス 466"/>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23819</xdr:rowOff>
    </xdr:from>
    <xdr:to>
      <xdr:col>45</xdr:col>
      <xdr:colOff>177800</xdr:colOff>
      <xdr:row>95</xdr:row>
      <xdr:rowOff>38945</xdr:rowOff>
    </xdr:to>
    <xdr:cxnSp macro="">
      <xdr:nvCxnSpPr>
        <xdr:cNvPr id="468" name="直線コネクタ 467"/>
        <xdr:cNvCxnSpPr/>
      </xdr:nvCxnSpPr>
      <xdr:spPr>
        <a:xfrm flipV="1">
          <a:off x="7861300" y="16311569"/>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0" name="テキスト ボックス 469"/>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38945</xdr:rowOff>
    </xdr:from>
    <xdr:to>
      <xdr:col>41</xdr:col>
      <xdr:colOff>50800</xdr:colOff>
      <xdr:row>96</xdr:row>
      <xdr:rowOff>49555</xdr:rowOff>
    </xdr:to>
    <xdr:cxnSp macro="">
      <xdr:nvCxnSpPr>
        <xdr:cNvPr id="471" name="直線コネクタ 470"/>
        <xdr:cNvCxnSpPr/>
      </xdr:nvCxnSpPr>
      <xdr:spPr>
        <a:xfrm flipV="1">
          <a:off x="6972300" y="16326695"/>
          <a:ext cx="889000" cy="18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3" name="テキスト ボックス 472"/>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5" name="テキスト ボックス 474"/>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71355</xdr:rowOff>
    </xdr:from>
    <xdr:to>
      <xdr:col>55</xdr:col>
      <xdr:colOff>50800</xdr:colOff>
      <xdr:row>95</xdr:row>
      <xdr:rowOff>1505</xdr:rowOff>
    </xdr:to>
    <xdr:sp macro="" textlink="">
      <xdr:nvSpPr>
        <xdr:cNvPr id="481" name="楕円 480"/>
        <xdr:cNvSpPr/>
      </xdr:nvSpPr>
      <xdr:spPr>
        <a:xfrm>
          <a:off x="10426700" y="161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94232</xdr:rowOff>
    </xdr:from>
    <xdr:ext cx="534377" cy="259045"/>
    <xdr:sp macro="" textlink="">
      <xdr:nvSpPr>
        <xdr:cNvPr id="482" name="土木費該当値テキスト"/>
        <xdr:cNvSpPr txBox="1"/>
      </xdr:nvSpPr>
      <xdr:spPr>
        <a:xfrm>
          <a:off x="10528300" y="160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108959</xdr:rowOff>
    </xdr:from>
    <xdr:to>
      <xdr:col>50</xdr:col>
      <xdr:colOff>165100</xdr:colOff>
      <xdr:row>95</xdr:row>
      <xdr:rowOff>39109</xdr:rowOff>
    </xdr:to>
    <xdr:sp macro="" textlink="">
      <xdr:nvSpPr>
        <xdr:cNvPr id="483" name="楕円 482"/>
        <xdr:cNvSpPr/>
      </xdr:nvSpPr>
      <xdr:spPr>
        <a:xfrm>
          <a:off x="9588500" y="162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55636</xdr:rowOff>
    </xdr:from>
    <xdr:ext cx="534377" cy="259045"/>
    <xdr:sp macro="" textlink="">
      <xdr:nvSpPr>
        <xdr:cNvPr id="484" name="テキスト ボックス 483"/>
        <xdr:cNvSpPr txBox="1"/>
      </xdr:nvSpPr>
      <xdr:spPr>
        <a:xfrm>
          <a:off x="9372111" y="1600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144469</xdr:rowOff>
    </xdr:from>
    <xdr:to>
      <xdr:col>46</xdr:col>
      <xdr:colOff>38100</xdr:colOff>
      <xdr:row>95</xdr:row>
      <xdr:rowOff>74619</xdr:rowOff>
    </xdr:to>
    <xdr:sp macro="" textlink="">
      <xdr:nvSpPr>
        <xdr:cNvPr id="485" name="楕円 484"/>
        <xdr:cNvSpPr/>
      </xdr:nvSpPr>
      <xdr:spPr>
        <a:xfrm>
          <a:off x="8699500" y="162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91146</xdr:rowOff>
    </xdr:from>
    <xdr:ext cx="534377" cy="259045"/>
    <xdr:sp macro="" textlink="">
      <xdr:nvSpPr>
        <xdr:cNvPr id="486" name="テキスト ボックス 485"/>
        <xdr:cNvSpPr txBox="1"/>
      </xdr:nvSpPr>
      <xdr:spPr>
        <a:xfrm>
          <a:off x="8483111" y="160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159595</xdr:rowOff>
    </xdr:from>
    <xdr:to>
      <xdr:col>41</xdr:col>
      <xdr:colOff>101600</xdr:colOff>
      <xdr:row>95</xdr:row>
      <xdr:rowOff>89745</xdr:rowOff>
    </xdr:to>
    <xdr:sp macro="" textlink="">
      <xdr:nvSpPr>
        <xdr:cNvPr id="487" name="楕円 486"/>
        <xdr:cNvSpPr/>
      </xdr:nvSpPr>
      <xdr:spPr>
        <a:xfrm>
          <a:off x="7810500" y="162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106272</xdr:rowOff>
    </xdr:from>
    <xdr:ext cx="534377" cy="259045"/>
    <xdr:sp macro="" textlink="">
      <xdr:nvSpPr>
        <xdr:cNvPr id="488" name="テキスト ボックス 487"/>
        <xdr:cNvSpPr txBox="1"/>
      </xdr:nvSpPr>
      <xdr:spPr>
        <a:xfrm>
          <a:off x="7594111" y="160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170205</xdr:rowOff>
    </xdr:from>
    <xdr:to>
      <xdr:col>36</xdr:col>
      <xdr:colOff>165100</xdr:colOff>
      <xdr:row>96</xdr:row>
      <xdr:rowOff>100355</xdr:rowOff>
    </xdr:to>
    <xdr:sp macro="" textlink="">
      <xdr:nvSpPr>
        <xdr:cNvPr id="489" name="楕円 488"/>
        <xdr:cNvSpPr/>
      </xdr:nvSpPr>
      <xdr:spPr>
        <a:xfrm>
          <a:off x="6921500" y="164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116882</xdr:rowOff>
    </xdr:from>
    <xdr:ext cx="534377" cy="259045"/>
    <xdr:sp macro="" textlink="">
      <xdr:nvSpPr>
        <xdr:cNvPr id="490" name="テキスト ボックス 489"/>
        <xdr:cNvSpPr txBox="1"/>
      </xdr:nvSpPr>
      <xdr:spPr>
        <a:xfrm>
          <a:off x="6705111" y="162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119452</xdr:rowOff>
    </xdr:from>
    <xdr:to>
      <xdr:col>85</xdr:col>
      <xdr:colOff>127000</xdr:colOff>
      <xdr:row>37</xdr:row>
      <xdr:rowOff>154722</xdr:rowOff>
    </xdr:to>
    <xdr:cxnSp macro="">
      <xdr:nvCxnSpPr>
        <xdr:cNvPr id="522" name="直線コネクタ 521"/>
        <xdr:cNvCxnSpPr/>
      </xdr:nvCxnSpPr>
      <xdr:spPr>
        <a:xfrm flipV="1">
          <a:off x="15481300" y="6463102"/>
          <a:ext cx="8382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130447</xdr:rowOff>
    </xdr:from>
    <xdr:to>
      <xdr:col>81</xdr:col>
      <xdr:colOff>50800</xdr:colOff>
      <xdr:row>37</xdr:row>
      <xdr:rowOff>154722</xdr:rowOff>
    </xdr:to>
    <xdr:cxnSp macro="">
      <xdr:nvCxnSpPr>
        <xdr:cNvPr id="525" name="直線コネクタ 524"/>
        <xdr:cNvCxnSpPr/>
      </xdr:nvCxnSpPr>
      <xdr:spPr>
        <a:xfrm>
          <a:off x="14592300" y="6474097"/>
          <a:ext cx="889000" cy="2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130447</xdr:rowOff>
    </xdr:from>
    <xdr:to>
      <xdr:col>76</xdr:col>
      <xdr:colOff>114300</xdr:colOff>
      <xdr:row>37</xdr:row>
      <xdr:rowOff>154831</xdr:rowOff>
    </xdr:to>
    <xdr:cxnSp macro="">
      <xdr:nvCxnSpPr>
        <xdr:cNvPr id="528" name="直線コネクタ 527"/>
        <xdr:cNvCxnSpPr/>
      </xdr:nvCxnSpPr>
      <xdr:spPr>
        <a:xfrm flipV="1">
          <a:off x="13703300" y="647409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111071</xdr:rowOff>
    </xdr:from>
    <xdr:to>
      <xdr:col>71</xdr:col>
      <xdr:colOff>177800</xdr:colOff>
      <xdr:row>37</xdr:row>
      <xdr:rowOff>154831</xdr:rowOff>
    </xdr:to>
    <xdr:cxnSp macro="">
      <xdr:nvCxnSpPr>
        <xdr:cNvPr id="531" name="直線コネクタ 530"/>
        <xdr:cNvCxnSpPr/>
      </xdr:nvCxnSpPr>
      <xdr:spPr>
        <a:xfrm>
          <a:off x="12814300" y="6454721"/>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68652</xdr:rowOff>
    </xdr:from>
    <xdr:to>
      <xdr:col>85</xdr:col>
      <xdr:colOff>177800</xdr:colOff>
      <xdr:row>37</xdr:row>
      <xdr:rowOff>170252</xdr:rowOff>
    </xdr:to>
    <xdr:sp macro="" textlink="">
      <xdr:nvSpPr>
        <xdr:cNvPr id="541" name="楕円 540"/>
        <xdr:cNvSpPr/>
      </xdr:nvSpPr>
      <xdr:spPr>
        <a:xfrm>
          <a:off x="16268700" y="64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47079</xdr:rowOff>
    </xdr:from>
    <xdr:ext cx="534377" cy="259045"/>
    <xdr:sp macro="" textlink="">
      <xdr:nvSpPr>
        <xdr:cNvPr id="542" name="消防費該当値テキスト"/>
        <xdr:cNvSpPr txBox="1"/>
      </xdr:nvSpPr>
      <xdr:spPr>
        <a:xfrm>
          <a:off x="16370300" y="639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103922</xdr:rowOff>
    </xdr:from>
    <xdr:to>
      <xdr:col>81</xdr:col>
      <xdr:colOff>101600</xdr:colOff>
      <xdr:row>38</xdr:row>
      <xdr:rowOff>34072</xdr:rowOff>
    </xdr:to>
    <xdr:sp macro="" textlink="">
      <xdr:nvSpPr>
        <xdr:cNvPr id="543" name="楕円 542"/>
        <xdr:cNvSpPr/>
      </xdr:nvSpPr>
      <xdr:spPr>
        <a:xfrm>
          <a:off x="154305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25199</xdr:rowOff>
    </xdr:from>
    <xdr:ext cx="534377" cy="259045"/>
    <xdr:sp macro="" textlink="">
      <xdr:nvSpPr>
        <xdr:cNvPr id="544" name="テキスト ボックス 543"/>
        <xdr:cNvSpPr txBox="1"/>
      </xdr:nvSpPr>
      <xdr:spPr>
        <a:xfrm>
          <a:off x="15214111" y="65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79647</xdr:rowOff>
    </xdr:from>
    <xdr:to>
      <xdr:col>76</xdr:col>
      <xdr:colOff>165100</xdr:colOff>
      <xdr:row>38</xdr:row>
      <xdr:rowOff>9797</xdr:rowOff>
    </xdr:to>
    <xdr:sp macro="" textlink="">
      <xdr:nvSpPr>
        <xdr:cNvPr id="545" name="楕円 544"/>
        <xdr:cNvSpPr/>
      </xdr:nvSpPr>
      <xdr:spPr>
        <a:xfrm>
          <a:off x="14541500" y="64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924</xdr:rowOff>
    </xdr:from>
    <xdr:ext cx="534377" cy="259045"/>
    <xdr:sp macro="" textlink="">
      <xdr:nvSpPr>
        <xdr:cNvPr id="546" name="テキスト ボックス 545"/>
        <xdr:cNvSpPr txBox="1"/>
      </xdr:nvSpPr>
      <xdr:spPr>
        <a:xfrm>
          <a:off x="14325111" y="65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104031</xdr:rowOff>
    </xdr:from>
    <xdr:to>
      <xdr:col>72</xdr:col>
      <xdr:colOff>38100</xdr:colOff>
      <xdr:row>38</xdr:row>
      <xdr:rowOff>34181</xdr:rowOff>
    </xdr:to>
    <xdr:sp macro="" textlink="">
      <xdr:nvSpPr>
        <xdr:cNvPr id="547" name="楕円 546"/>
        <xdr:cNvSpPr/>
      </xdr:nvSpPr>
      <xdr:spPr>
        <a:xfrm>
          <a:off x="13652500" y="64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25308</xdr:rowOff>
    </xdr:from>
    <xdr:ext cx="534377" cy="259045"/>
    <xdr:sp macro="" textlink="">
      <xdr:nvSpPr>
        <xdr:cNvPr id="548" name="テキスト ボックス 547"/>
        <xdr:cNvSpPr txBox="1"/>
      </xdr:nvSpPr>
      <xdr:spPr>
        <a:xfrm>
          <a:off x="13436111" y="65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60271</xdr:rowOff>
    </xdr:from>
    <xdr:to>
      <xdr:col>67</xdr:col>
      <xdr:colOff>101600</xdr:colOff>
      <xdr:row>37</xdr:row>
      <xdr:rowOff>161871</xdr:rowOff>
    </xdr:to>
    <xdr:sp macro="" textlink="">
      <xdr:nvSpPr>
        <xdr:cNvPr id="549" name="楕円 548"/>
        <xdr:cNvSpPr/>
      </xdr:nvSpPr>
      <xdr:spPr>
        <a:xfrm>
          <a:off x="12763500" y="64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152998</xdr:rowOff>
    </xdr:from>
    <xdr:ext cx="534377" cy="259045"/>
    <xdr:sp macro="" textlink="">
      <xdr:nvSpPr>
        <xdr:cNvPr id="550" name="テキスト ボックス 549"/>
        <xdr:cNvSpPr txBox="1"/>
      </xdr:nvSpPr>
      <xdr:spPr>
        <a:xfrm>
          <a:off x="12547111" y="64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101438</xdr:rowOff>
    </xdr:from>
    <xdr:to>
      <xdr:col>85</xdr:col>
      <xdr:colOff>127000</xdr:colOff>
      <xdr:row>55</xdr:row>
      <xdr:rowOff>55918</xdr:rowOff>
    </xdr:to>
    <xdr:cxnSp macro="">
      <xdr:nvCxnSpPr>
        <xdr:cNvPr id="584" name="直線コネクタ 583"/>
        <xdr:cNvCxnSpPr/>
      </xdr:nvCxnSpPr>
      <xdr:spPr>
        <a:xfrm flipV="1">
          <a:off x="15481300" y="8673938"/>
          <a:ext cx="838200" cy="8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5" name="教育費平均値テキスト"/>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55918</xdr:rowOff>
    </xdr:from>
    <xdr:to>
      <xdr:col>81</xdr:col>
      <xdr:colOff>50800</xdr:colOff>
      <xdr:row>56</xdr:row>
      <xdr:rowOff>23314</xdr:rowOff>
    </xdr:to>
    <xdr:cxnSp macro="">
      <xdr:nvCxnSpPr>
        <xdr:cNvPr id="587" name="直線コネクタ 586"/>
        <xdr:cNvCxnSpPr/>
      </xdr:nvCxnSpPr>
      <xdr:spPr>
        <a:xfrm flipV="1">
          <a:off x="14592300" y="9485668"/>
          <a:ext cx="889000" cy="1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9" name="テキスト ボックス 588"/>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160874</xdr:rowOff>
    </xdr:from>
    <xdr:to>
      <xdr:col>76</xdr:col>
      <xdr:colOff>114300</xdr:colOff>
      <xdr:row>56</xdr:row>
      <xdr:rowOff>23314</xdr:rowOff>
    </xdr:to>
    <xdr:cxnSp macro="">
      <xdr:nvCxnSpPr>
        <xdr:cNvPr id="590" name="直線コネクタ 589"/>
        <xdr:cNvCxnSpPr/>
      </xdr:nvCxnSpPr>
      <xdr:spPr>
        <a:xfrm>
          <a:off x="13703300" y="9590624"/>
          <a:ext cx="889000" cy="3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2" name="テキスト ボックス 591"/>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160874</xdr:rowOff>
    </xdr:from>
    <xdr:to>
      <xdr:col>71</xdr:col>
      <xdr:colOff>177800</xdr:colOff>
      <xdr:row>57</xdr:row>
      <xdr:rowOff>150902</xdr:rowOff>
    </xdr:to>
    <xdr:cxnSp macro="">
      <xdr:nvCxnSpPr>
        <xdr:cNvPr id="593" name="直線コネクタ 592"/>
        <xdr:cNvCxnSpPr/>
      </xdr:nvCxnSpPr>
      <xdr:spPr>
        <a:xfrm flipV="1">
          <a:off x="12814300" y="9590624"/>
          <a:ext cx="889000" cy="33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5" name="テキスト ボックス 594"/>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7" name="テキスト ボックス 596"/>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50638</xdr:rowOff>
    </xdr:from>
    <xdr:to>
      <xdr:col>85</xdr:col>
      <xdr:colOff>177800</xdr:colOff>
      <xdr:row>50</xdr:row>
      <xdr:rowOff>152238</xdr:rowOff>
    </xdr:to>
    <xdr:sp macro="" textlink="">
      <xdr:nvSpPr>
        <xdr:cNvPr id="603" name="楕円 602"/>
        <xdr:cNvSpPr/>
      </xdr:nvSpPr>
      <xdr:spPr>
        <a:xfrm>
          <a:off x="16268700" y="86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3665</xdr:rowOff>
    </xdr:from>
    <xdr:ext cx="534377" cy="259045"/>
    <xdr:sp macro="" textlink="">
      <xdr:nvSpPr>
        <xdr:cNvPr id="604" name="教育費該当値テキスト"/>
        <xdr:cNvSpPr txBox="1"/>
      </xdr:nvSpPr>
      <xdr:spPr>
        <a:xfrm>
          <a:off x="16370300" y="857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5118</xdr:rowOff>
    </xdr:from>
    <xdr:to>
      <xdr:col>81</xdr:col>
      <xdr:colOff>101600</xdr:colOff>
      <xdr:row>55</xdr:row>
      <xdr:rowOff>106718</xdr:rowOff>
    </xdr:to>
    <xdr:sp macro="" textlink="">
      <xdr:nvSpPr>
        <xdr:cNvPr id="605" name="楕円 604"/>
        <xdr:cNvSpPr/>
      </xdr:nvSpPr>
      <xdr:spPr>
        <a:xfrm>
          <a:off x="15430500" y="94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123245</xdr:rowOff>
    </xdr:from>
    <xdr:ext cx="534377" cy="259045"/>
    <xdr:sp macro="" textlink="">
      <xdr:nvSpPr>
        <xdr:cNvPr id="606" name="テキスト ボックス 605"/>
        <xdr:cNvSpPr txBox="1"/>
      </xdr:nvSpPr>
      <xdr:spPr>
        <a:xfrm>
          <a:off x="15214111" y="921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143964</xdr:rowOff>
    </xdr:from>
    <xdr:to>
      <xdr:col>76</xdr:col>
      <xdr:colOff>165100</xdr:colOff>
      <xdr:row>56</xdr:row>
      <xdr:rowOff>74114</xdr:rowOff>
    </xdr:to>
    <xdr:sp macro="" textlink="">
      <xdr:nvSpPr>
        <xdr:cNvPr id="607" name="楕円 606"/>
        <xdr:cNvSpPr/>
      </xdr:nvSpPr>
      <xdr:spPr>
        <a:xfrm>
          <a:off x="14541500" y="95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90641</xdr:rowOff>
    </xdr:from>
    <xdr:ext cx="534377" cy="259045"/>
    <xdr:sp macro="" textlink="">
      <xdr:nvSpPr>
        <xdr:cNvPr id="608" name="テキスト ボックス 607"/>
        <xdr:cNvSpPr txBox="1"/>
      </xdr:nvSpPr>
      <xdr:spPr>
        <a:xfrm>
          <a:off x="14325111" y="93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110074</xdr:rowOff>
    </xdr:from>
    <xdr:to>
      <xdr:col>72</xdr:col>
      <xdr:colOff>38100</xdr:colOff>
      <xdr:row>56</xdr:row>
      <xdr:rowOff>40224</xdr:rowOff>
    </xdr:to>
    <xdr:sp macro="" textlink="">
      <xdr:nvSpPr>
        <xdr:cNvPr id="609" name="楕円 608"/>
        <xdr:cNvSpPr/>
      </xdr:nvSpPr>
      <xdr:spPr>
        <a:xfrm>
          <a:off x="13652500" y="953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56751</xdr:rowOff>
    </xdr:from>
    <xdr:ext cx="534377" cy="259045"/>
    <xdr:sp macro="" textlink="">
      <xdr:nvSpPr>
        <xdr:cNvPr id="610" name="テキスト ボックス 609"/>
        <xdr:cNvSpPr txBox="1"/>
      </xdr:nvSpPr>
      <xdr:spPr>
        <a:xfrm>
          <a:off x="13436111" y="931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100102</xdr:rowOff>
    </xdr:from>
    <xdr:to>
      <xdr:col>67</xdr:col>
      <xdr:colOff>101600</xdr:colOff>
      <xdr:row>58</xdr:row>
      <xdr:rowOff>30252</xdr:rowOff>
    </xdr:to>
    <xdr:sp macro="" textlink="">
      <xdr:nvSpPr>
        <xdr:cNvPr id="611" name="楕円 610"/>
        <xdr:cNvSpPr/>
      </xdr:nvSpPr>
      <xdr:spPr>
        <a:xfrm>
          <a:off x="12763500" y="98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21379</xdr:rowOff>
    </xdr:from>
    <xdr:ext cx="534377" cy="259045"/>
    <xdr:sp macro="" textlink="">
      <xdr:nvSpPr>
        <xdr:cNvPr id="612" name="テキスト ボックス 611"/>
        <xdr:cNvSpPr txBox="1"/>
      </xdr:nvSpPr>
      <xdr:spPr>
        <a:xfrm>
          <a:off x="12547111" y="99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130994</xdr:rowOff>
    </xdr:from>
    <xdr:to>
      <xdr:col>85</xdr:col>
      <xdr:colOff>126364</xdr:colOff>
      <xdr:row>79</xdr:row>
      <xdr:rowOff>44450</xdr:rowOff>
    </xdr:to>
    <xdr:cxnSp macro="">
      <xdr:nvCxnSpPr>
        <xdr:cNvPr id="636" name="直線コネクタ 635"/>
        <xdr:cNvCxnSpPr/>
      </xdr:nvCxnSpPr>
      <xdr:spPr>
        <a:xfrm flipV="1">
          <a:off x="16317595" y="13332644"/>
          <a:ext cx="1269" cy="25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79036</xdr:rowOff>
    </xdr:from>
    <xdr:ext cx="249299" cy="259045"/>
    <xdr:sp macro="" textlink="">
      <xdr:nvSpPr>
        <xdr:cNvPr id="637" name="災害復旧費最小値テキスト"/>
        <xdr:cNvSpPr txBox="1"/>
      </xdr:nvSpPr>
      <xdr:spPr>
        <a:xfrm>
          <a:off x="16370300" y="136235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77671</xdr:rowOff>
    </xdr:from>
    <xdr:ext cx="534377" cy="259045"/>
    <xdr:sp macro="" textlink="">
      <xdr:nvSpPr>
        <xdr:cNvPr id="639" name="災害復旧費最大値テキスト"/>
        <xdr:cNvSpPr txBox="1"/>
      </xdr:nvSpPr>
      <xdr:spPr>
        <a:xfrm>
          <a:off x="16370300" y="131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130994</xdr:rowOff>
    </xdr:from>
    <xdr:to>
      <xdr:col>86</xdr:col>
      <xdr:colOff>25400</xdr:colOff>
      <xdr:row>77</xdr:row>
      <xdr:rowOff>130994</xdr:rowOff>
    </xdr:to>
    <xdr:cxnSp macro="">
      <xdr:nvCxnSpPr>
        <xdr:cNvPr id="640" name="直線コネクタ 639"/>
        <xdr:cNvCxnSpPr/>
      </xdr:nvCxnSpPr>
      <xdr:spPr>
        <a:xfrm>
          <a:off x="16230600" y="133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8922</xdr:rowOff>
    </xdr:from>
    <xdr:to>
      <xdr:col>85</xdr:col>
      <xdr:colOff>127000</xdr:colOff>
      <xdr:row>79</xdr:row>
      <xdr:rowOff>40411</xdr:rowOff>
    </xdr:to>
    <xdr:cxnSp macro="">
      <xdr:nvCxnSpPr>
        <xdr:cNvPr id="641" name="直線コネクタ 640"/>
        <xdr:cNvCxnSpPr/>
      </xdr:nvCxnSpPr>
      <xdr:spPr>
        <a:xfrm>
          <a:off x="15481300" y="13553472"/>
          <a:ext cx="8382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167936</xdr:rowOff>
    </xdr:from>
    <xdr:ext cx="469744" cy="259045"/>
    <xdr:sp macro="" textlink="">
      <xdr:nvSpPr>
        <xdr:cNvPr id="642" name="災害復旧費平均値テキスト"/>
        <xdr:cNvSpPr txBox="1"/>
      </xdr:nvSpPr>
      <xdr:spPr>
        <a:xfrm>
          <a:off x="16370300" y="13369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145059</xdr:rowOff>
    </xdr:from>
    <xdr:to>
      <xdr:col>85</xdr:col>
      <xdr:colOff>177800</xdr:colOff>
      <xdr:row>79</xdr:row>
      <xdr:rowOff>75209</xdr:rowOff>
    </xdr:to>
    <xdr:sp macro="" textlink="">
      <xdr:nvSpPr>
        <xdr:cNvPr id="643" name="フローチャート: 判断 642"/>
        <xdr:cNvSpPr/>
      </xdr:nvSpPr>
      <xdr:spPr>
        <a:xfrm>
          <a:off x="16268700" y="1351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107486</xdr:rowOff>
    </xdr:from>
    <xdr:to>
      <xdr:col>81</xdr:col>
      <xdr:colOff>50800</xdr:colOff>
      <xdr:row>79</xdr:row>
      <xdr:rowOff>8922</xdr:rowOff>
    </xdr:to>
    <xdr:cxnSp macro="">
      <xdr:nvCxnSpPr>
        <xdr:cNvPr id="644" name="直線コネクタ 643"/>
        <xdr:cNvCxnSpPr/>
      </xdr:nvCxnSpPr>
      <xdr:spPr>
        <a:xfrm>
          <a:off x="14592300" y="13480586"/>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144030</xdr:rowOff>
    </xdr:from>
    <xdr:to>
      <xdr:col>81</xdr:col>
      <xdr:colOff>101600</xdr:colOff>
      <xdr:row>79</xdr:row>
      <xdr:rowOff>74180</xdr:rowOff>
    </xdr:to>
    <xdr:sp macro="" textlink="">
      <xdr:nvSpPr>
        <xdr:cNvPr id="645" name="フローチャート: 判断 644"/>
        <xdr:cNvSpPr/>
      </xdr:nvSpPr>
      <xdr:spPr>
        <a:xfrm>
          <a:off x="15430500" y="1351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65307</xdr:rowOff>
    </xdr:from>
    <xdr:ext cx="469744" cy="259045"/>
    <xdr:sp macro="" textlink="">
      <xdr:nvSpPr>
        <xdr:cNvPr id="646" name="テキスト ボックス 645"/>
        <xdr:cNvSpPr txBox="1"/>
      </xdr:nvSpPr>
      <xdr:spPr>
        <a:xfrm>
          <a:off x="15246428" y="1360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91066</xdr:rowOff>
    </xdr:from>
    <xdr:to>
      <xdr:col>76</xdr:col>
      <xdr:colOff>114300</xdr:colOff>
      <xdr:row>78</xdr:row>
      <xdr:rowOff>107486</xdr:rowOff>
    </xdr:to>
    <xdr:cxnSp macro="">
      <xdr:nvCxnSpPr>
        <xdr:cNvPr id="647" name="直線コネクタ 646"/>
        <xdr:cNvCxnSpPr/>
      </xdr:nvCxnSpPr>
      <xdr:spPr>
        <a:xfrm>
          <a:off x="13703300" y="13121266"/>
          <a:ext cx="889000" cy="35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150394</xdr:rowOff>
    </xdr:from>
    <xdr:to>
      <xdr:col>76</xdr:col>
      <xdr:colOff>165100</xdr:colOff>
      <xdr:row>79</xdr:row>
      <xdr:rowOff>80544</xdr:rowOff>
    </xdr:to>
    <xdr:sp macro="" textlink="">
      <xdr:nvSpPr>
        <xdr:cNvPr id="648" name="フローチャート: 判断 647"/>
        <xdr:cNvSpPr/>
      </xdr:nvSpPr>
      <xdr:spPr>
        <a:xfrm>
          <a:off x="14541500" y="1352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71671</xdr:rowOff>
    </xdr:from>
    <xdr:ext cx="378565" cy="259045"/>
    <xdr:sp macro="" textlink="">
      <xdr:nvSpPr>
        <xdr:cNvPr id="649" name="テキスト ボックス 648"/>
        <xdr:cNvSpPr txBox="1"/>
      </xdr:nvSpPr>
      <xdr:spPr>
        <a:xfrm>
          <a:off x="14403017" y="1361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9703</xdr:rowOff>
    </xdr:from>
    <xdr:to>
      <xdr:col>71</xdr:col>
      <xdr:colOff>177800</xdr:colOff>
      <xdr:row>76</xdr:row>
      <xdr:rowOff>91066</xdr:rowOff>
    </xdr:to>
    <xdr:cxnSp macro="">
      <xdr:nvCxnSpPr>
        <xdr:cNvPr id="650" name="直線コネクタ 649"/>
        <xdr:cNvCxnSpPr/>
      </xdr:nvCxnSpPr>
      <xdr:spPr>
        <a:xfrm>
          <a:off x="12814300" y="12011203"/>
          <a:ext cx="889000" cy="11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139458</xdr:rowOff>
    </xdr:from>
    <xdr:to>
      <xdr:col>72</xdr:col>
      <xdr:colOff>38100</xdr:colOff>
      <xdr:row>79</xdr:row>
      <xdr:rowOff>69608</xdr:rowOff>
    </xdr:to>
    <xdr:sp macro="" textlink="">
      <xdr:nvSpPr>
        <xdr:cNvPr id="651" name="フローチャート: 判断 650"/>
        <xdr:cNvSpPr/>
      </xdr:nvSpPr>
      <xdr:spPr>
        <a:xfrm>
          <a:off x="13652500" y="135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60735</xdr:rowOff>
    </xdr:from>
    <xdr:ext cx="469744" cy="259045"/>
    <xdr:sp macro="" textlink="">
      <xdr:nvSpPr>
        <xdr:cNvPr id="652" name="テキスト ボックス 651"/>
        <xdr:cNvSpPr txBox="1"/>
      </xdr:nvSpPr>
      <xdr:spPr>
        <a:xfrm>
          <a:off x="13468428" y="136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107989</xdr:rowOff>
    </xdr:from>
    <xdr:to>
      <xdr:col>67</xdr:col>
      <xdr:colOff>101600</xdr:colOff>
      <xdr:row>79</xdr:row>
      <xdr:rowOff>38139</xdr:rowOff>
    </xdr:to>
    <xdr:sp macro="" textlink="">
      <xdr:nvSpPr>
        <xdr:cNvPr id="653" name="フローチャート: 判断 652"/>
        <xdr:cNvSpPr/>
      </xdr:nvSpPr>
      <xdr:spPr>
        <a:xfrm>
          <a:off x="127635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29266</xdr:rowOff>
    </xdr:from>
    <xdr:ext cx="469744" cy="259045"/>
    <xdr:sp macro="" textlink="">
      <xdr:nvSpPr>
        <xdr:cNvPr id="654" name="テキスト ボックス 653"/>
        <xdr:cNvSpPr txBox="1"/>
      </xdr:nvSpPr>
      <xdr:spPr>
        <a:xfrm>
          <a:off x="12579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161061</xdr:rowOff>
    </xdr:from>
    <xdr:to>
      <xdr:col>85</xdr:col>
      <xdr:colOff>177800</xdr:colOff>
      <xdr:row>79</xdr:row>
      <xdr:rowOff>91211</xdr:rowOff>
    </xdr:to>
    <xdr:sp macro="" textlink="">
      <xdr:nvSpPr>
        <xdr:cNvPr id="660" name="楕円 659"/>
        <xdr:cNvSpPr/>
      </xdr:nvSpPr>
      <xdr:spPr>
        <a:xfrm>
          <a:off x="16268700" y="135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123486</xdr:rowOff>
    </xdr:from>
    <xdr:ext cx="378565" cy="259045"/>
    <xdr:sp macro="" textlink="">
      <xdr:nvSpPr>
        <xdr:cNvPr id="661" name="災害復旧費該当値テキスト"/>
        <xdr:cNvSpPr txBox="1"/>
      </xdr:nvSpPr>
      <xdr:spPr>
        <a:xfrm>
          <a:off x="16370300" y="13496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129572</xdr:rowOff>
    </xdr:from>
    <xdr:to>
      <xdr:col>81</xdr:col>
      <xdr:colOff>101600</xdr:colOff>
      <xdr:row>79</xdr:row>
      <xdr:rowOff>59722</xdr:rowOff>
    </xdr:to>
    <xdr:sp macro="" textlink="">
      <xdr:nvSpPr>
        <xdr:cNvPr id="662" name="楕円 661"/>
        <xdr:cNvSpPr/>
      </xdr:nvSpPr>
      <xdr:spPr>
        <a:xfrm>
          <a:off x="15430500" y="135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76249</xdr:rowOff>
    </xdr:from>
    <xdr:ext cx="469744" cy="259045"/>
    <xdr:sp macro="" textlink="">
      <xdr:nvSpPr>
        <xdr:cNvPr id="663" name="テキスト ボックス 662"/>
        <xdr:cNvSpPr txBox="1"/>
      </xdr:nvSpPr>
      <xdr:spPr>
        <a:xfrm>
          <a:off x="15246428" y="1327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56686</xdr:rowOff>
    </xdr:from>
    <xdr:to>
      <xdr:col>76</xdr:col>
      <xdr:colOff>165100</xdr:colOff>
      <xdr:row>78</xdr:row>
      <xdr:rowOff>158286</xdr:rowOff>
    </xdr:to>
    <xdr:sp macro="" textlink="">
      <xdr:nvSpPr>
        <xdr:cNvPr id="664" name="楕円 663"/>
        <xdr:cNvSpPr/>
      </xdr:nvSpPr>
      <xdr:spPr>
        <a:xfrm>
          <a:off x="14541500" y="134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3363</xdr:rowOff>
    </xdr:from>
    <xdr:ext cx="469744" cy="259045"/>
    <xdr:sp macro="" textlink="">
      <xdr:nvSpPr>
        <xdr:cNvPr id="665" name="テキスト ボックス 664"/>
        <xdr:cNvSpPr txBox="1"/>
      </xdr:nvSpPr>
      <xdr:spPr>
        <a:xfrm>
          <a:off x="14357428" y="132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40266</xdr:rowOff>
    </xdr:from>
    <xdr:to>
      <xdr:col>72</xdr:col>
      <xdr:colOff>38100</xdr:colOff>
      <xdr:row>76</xdr:row>
      <xdr:rowOff>141866</xdr:rowOff>
    </xdr:to>
    <xdr:sp macro="" textlink="">
      <xdr:nvSpPr>
        <xdr:cNvPr id="666" name="楕円 665"/>
        <xdr:cNvSpPr/>
      </xdr:nvSpPr>
      <xdr:spPr>
        <a:xfrm>
          <a:off x="13652500" y="130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158392</xdr:rowOff>
    </xdr:from>
    <xdr:ext cx="534377" cy="259045"/>
    <xdr:sp macro="" textlink="">
      <xdr:nvSpPr>
        <xdr:cNvPr id="667" name="テキスト ボックス 666"/>
        <xdr:cNvSpPr txBox="1"/>
      </xdr:nvSpPr>
      <xdr:spPr>
        <a:xfrm>
          <a:off x="13436111" y="128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130353</xdr:rowOff>
    </xdr:from>
    <xdr:to>
      <xdr:col>67</xdr:col>
      <xdr:colOff>101600</xdr:colOff>
      <xdr:row>70</xdr:row>
      <xdr:rowOff>60503</xdr:rowOff>
    </xdr:to>
    <xdr:sp macro="" textlink="">
      <xdr:nvSpPr>
        <xdr:cNvPr id="668" name="楕円 667"/>
        <xdr:cNvSpPr/>
      </xdr:nvSpPr>
      <xdr:spPr>
        <a:xfrm>
          <a:off x="12763500" y="11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77030</xdr:rowOff>
    </xdr:from>
    <xdr:ext cx="534377" cy="259045"/>
    <xdr:sp macro="" textlink="">
      <xdr:nvSpPr>
        <xdr:cNvPr id="669" name="テキスト ボックス 668"/>
        <xdr:cNvSpPr txBox="1"/>
      </xdr:nvSpPr>
      <xdr:spPr>
        <a:xfrm>
          <a:off x="12547111" y="11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6358</xdr:rowOff>
    </xdr:from>
    <xdr:to>
      <xdr:col>85</xdr:col>
      <xdr:colOff>127000</xdr:colOff>
      <xdr:row>98</xdr:row>
      <xdr:rowOff>13604</xdr:rowOff>
    </xdr:to>
    <xdr:cxnSp macro="">
      <xdr:nvCxnSpPr>
        <xdr:cNvPr id="697" name="直線コネクタ 696"/>
        <xdr:cNvCxnSpPr/>
      </xdr:nvCxnSpPr>
      <xdr:spPr>
        <a:xfrm>
          <a:off x="15481300" y="16808458"/>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160823</xdr:rowOff>
    </xdr:from>
    <xdr:to>
      <xdr:col>81</xdr:col>
      <xdr:colOff>50800</xdr:colOff>
      <xdr:row>98</xdr:row>
      <xdr:rowOff>6358</xdr:rowOff>
    </xdr:to>
    <xdr:cxnSp macro="">
      <xdr:nvCxnSpPr>
        <xdr:cNvPr id="700" name="直線コネクタ 699"/>
        <xdr:cNvCxnSpPr/>
      </xdr:nvCxnSpPr>
      <xdr:spPr>
        <a:xfrm>
          <a:off x="14592300" y="16791473"/>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132911</xdr:rowOff>
    </xdr:from>
    <xdr:to>
      <xdr:col>76</xdr:col>
      <xdr:colOff>114300</xdr:colOff>
      <xdr:row>97</xdr:row>
      <xdr:rowOff>160823</xdr:rowOff>
    </xdr:to>
    <xdr:cxnSp macro="">
      <xdr:nvCxnSpPr>
        <xdr:cNvPr id="703" name="直線コネクタ 702"/>
        <xdr:cNvCxnSpPr/>
      </xdr:nvCxnSpPr>
      <xdr:spPr>
        <a:xfrm>
          <a:off x="13703300" y="16763561"/>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117709</xdr:rowOff>
    </xdr:from>
    <xdr:to>
      <xdr:col>71</xdr:col>
      <xdr:colOff>177800</xdr:colOff>
      <xdr:row>97</xdr:row>
      <xdr:rowOff>132911</xdr:rowOff>
    </xdr:to>
    <xdr:cxnSp macro="">
      <xdr:nvCxnSpPr>
        <xdr:cNvPr id="706" name="直線コネクタ 705"/>
        <xdr:cNvCxnSpPr/>
      </xdr:nvCxnSpPr>
      <xdr:spPr>
        <a:xfrm>
          <a:off x="12814300" y="1674835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134254</xdr:rowOff>
    </xdr:from>
    <xdr:to>
      <xdr:col>85</xdr:col>
      <xdr:colOff>177800</xdr:colOff>
      <xdr:row>98</xdr:row>
      <xdr:rowOff>64404</xdr:rowOff>
    </xdr:to>
    <xdr:sp macro="" textlink="">
      <xdr:nvSpPr>
        <xdr:cNvPr id="716" name="楕円 715"/>
        <xdr:cNvSpPr/>
      </xdr:nvSpPr>
      <xdr:spPr>
        <a:xfrm>
          <a:off x="16268700" y="167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112681</xdr:rowOff>
    </xdr:from>
    <xdr:ext cx="534377" cy="259045"/>
    <xdr:sp macro="" textlink="">
      <xdr:nvSpPr>
        <xdr:cNvPr id="717" name="公債費該当値テキスト"/>
        <xdr:cNvSpPr txBox="1"/>
      </xdr:nvSpPr>
      <xdr:spPr>
        <a:xfrm>
          <a:off x="16370300" y="1674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127008</xdr:rowOff>
    </xdr:from>
    <xdr:to>
      <xdr:col>81</xdr:col>
      <xdr:colOff>101600</xdr:colOff>
      <xdr:row>98</xdr:row>
      <xdr:rowOff>57158</xdr:rowOff>
    </xdr:to>
    <xdr:sp macro="" textlink="">
      <xdr:nvSpPr>
        <xdr:cNvPr id="718" name="楕円 717"/>
        <xdr:cNvSpPr/>
      </xdr:nvSpPr>
      <xdr:spPr>
        <a:xfrm>
          <a:off x="15430500" y="167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48285</xdr:rowOff>
    </xdr:from>
    <xdr:ext cx="534377" cy="259045"/>
    <xdr:sp macro="" textlink="">
      <xdr:nvSpPr>
        <xdr:cNvPr id="719" name="テキスト ボックス 718"/>
        <xdr:cNvSpPr txBox="1"/>
      </xdr:nvSpPr>
      <xdr:spPr>
        <a:xfrm>
          <a:off x="15214111" y="1685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110023</xdr:rowOff>
    </xdr:from>
    <xdr:to>
      <xdr:col>76</xdr:col>
      <xdr:colOff>165100</xdr:colOff>
      <xdr:row>98</xdr:row>
      <xdr:rowOff>40173</xdr:rowOff>
    </xdr:to>
    <xdr:sp macro="" textlink="">
      <xdr:nvSpPr>
        <xdr:cNvPr id="720" name="楕円 719"/>
        <xdr:cNvSpPr/>
      </xdr:nvSpPr>
      <xdr:spPr>
        <a:xfrm>
          <a:off x="14541500" y="1674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31300</xdr:rowOff>
    </xdr:from>
    <xdr:ext cx="534377" cy="259045"/>
    <xdr:sp macro="" textlink="">
      <xdr:nvSpPr>
        <xdr:cNvPr id="721" name="テキスト ボックス 720"/>
        <xdr:cNvSpPr txBox="1"/>
      </xdr:nvSpPr>
      <xdr:spPr>
        <a:xfrm>
          <a:off x="14325111" y="1683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82111</xdr:rowOff>
    </xdr:from>
    <xdr:to>
      <xdr:col>72</xdr:col>
      <xdr:colOff>38100</xdr:colOff>
      <xdr:row>98</xdr:row>
      <xdr:rowOff>12261</xdr:rowOff>
    </xdr:to>
    <xdr:sp macro="" textlink="">
      <xdr:nvSpPr>
        <xdr:cNvPr id="722" name="楕円 721"/>
        <xdr:cNvSpPr/>
      </xdr:nvSpPr>
      <xdr:spPr>
        <a:xfrm>
          <a:off x="13652500" y="1671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3388</xdr:rowOff>
    </xdr:from>
    <xdr:ext cx="534377" cy="259045"/>
    <xdr:sp macro="" textlink="">
      <xdr:nvSpPr>
        <xdr:cNvPr id="723" name="テキスト ボックス 722"/>
        <xdr:cNvSpPr txBox="1"/>
      </xdr:nvSpPr>
      <xdr:spPr>
        <a:xfrm>
          <a:off x="13436111" y="168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66909</xdr:rowOff>
    </xdr:from>
    <xdr:to>
      <xdr:col>67</xdr:col>
      <xdr:colOff>101600</xdr:colOff>
      <xdr:row>97</xdr:row>
      <xdr:rowOff>168509</xdr:rowOff>
    </xdr:to>
    <xdr:sp macro="" textlink="">
      <xdr:nvSpPr>
        <xdr:cNvPr id="724" name="楕円 723"/>
        <xdr:cNvSpPr/>
      </xdr:nvSpPr>
      <xdr:spPr>
        <a:xfrm>
          <a:off x="12763500" y="1669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159636</xdr:rowOff>
    </xdr:from>
    <xdr:ext cx="534377" cy="259045"/>
    <xdr:sp macro="" textlink="">
      <xdr:nvSpPr>
        <xdr:cNvPr id="725" name="テキスト ボックス 724"/>
        <xdr:cNvSpPr txBox="1"/>
      </xdr:nvSpPr>
      <xdr:spPr>
        <a:xfrm>
          <a:off x="12547111" y="1679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169990</xdr:rowOff>
    </xdr:from>
    <xdr:to>
      <xdr:col>116</xdr:col>
      <xdr:colOff>63500</xdr:colOff>
      <xdr:row>39</xdr:row>
      <xdr:rowOff>14542</xdr:rowOff>
    </xdr:to>
    <xdr:cxnSp macro="">
      <xdr:nvCxnSpPr>
        <xdr:cNvPr id="754" name="直線コネクタ 753"/>
        <xdr:cNvCxnSpPr/>
      </xdr:nvCxnSpPr>
      <xdr:spPr>
        <a:xfrm>
          <a:off x="21323300" y="668509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169990</xdr:rowOff>
    </xdr:from>
    <xdr:to>
      <xdr:col>111</xdr:col>
      <xdr:colOff>177800</xdr:colOff>
      <xdr:row>39</xdr:row>
      <xdr:rowOff>44450</xdr:rowOff>
    </xdr:to>
    <xdr:cxnSp macro="">
      <xdr:nvCxnSpPr>
        <xdr:cNvPr id="757" name="直線コネクタ 756"/>
        <xdr:cNvCxnSpPr/>
      </xdr:nvCxnSpPr>
      <xdr:spPr>
        <a:xfrm flipV="1">
          <a:off x="20434300" y="6685090"/>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135192</xdr:rowOff>
    </xdr:from>
    <xdr:to>
      <xdr:col>116</xdr:col>
      <xdr:colOff>114300</xdr:colOff>
      <xdr:row>39</xdr:row>
      <xdr:rowOff>65342</xdr:rowOff>
    </xdr:to>
    <xdr:sp macro="" textlink="">
      <xdr:nvSpPr>
        <xdr:cNvPr id="773" name="楕円 772"/>
        <xdr:cNvSpPr/>
      </xdr:nvSpPr>
      <xdr:spPr>
        <a:xfrm>
          <a:off x="22110700" y="66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67137</xdr:rowOff>
    </xdr:from>
    <xdr:ext cx="378565" cy="259045"/>
    <xdr:sp macro="" textlink="">
      <xdr:nvSpPr>
        <xdr:cNvPr id="774" name="諸支出金該当値テキスト"/>
        <xdr:cNvSpPr txBox="1"/>
      </xdr:nvSpPr>
      <xdr:spPr>
        <a:xfrm>
          <a:off x="22212300" y="658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119190</xdr:rowOff>
    </xdr:from>
    <xdr:to>
      <xdr:col>112</xdr:col>
      <xdr:colOff>38100</xdr:colOff>
      <xdr:row>39</xdr:row>
      <xdr:rowOff>49340</xdr:rowOff>
    </xdr:to>
    <xdr:sp macro="" textlink="">
      <xdr:nvSpPr>
        <xdr:cNvPr id="775" name="楕円 774"/>
        <xdr:cNvSpPr/>
      </xdr:nvSpPr>
      <xdr:spPr>
        <a:xfrm>
          <a:off x="21272500" y="6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40467</xdr:rowOff>
    </xdr:from>
    <xdr:ext cx="378565" cy="259045"/>
    <xdr:sp macro="" textlink="">
      <xdr:nvSpPr>
        <xdr:cNvPr id="776" name="テキスト ボックス 775"/>
        <xdr:cNvSpPr txBox="1"/>
      </xdr:nvSpPr>
      <xdr:spPr>
        <a:xfrm>
          <a:off x="21134017" y="672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退職手当費や人事給与・庶務事務システム運営事業費の増加に伴い、依然として類似団体平均を上回っている。民生費については、定額減税補足給付金給付事業や放課後児童クラブの指定管理費等の増加により決算額は増えたが、依然として類似団体平均及び全国平均を下回っている。これらのほか、農林水産業費は、ため池・減災事業の実施等により一人あたりコストが高い水準でほぼ横ばいとなっており、類似団体平均を上回っている。さらに、教育費においては、学校給食費の無償化等による歳出増に加え、開成山地区体育施設改修整備事業や歴史情報博物館施設整備事業の実施により一人あたりコストが急激に増加し、類似団体平均及び全国平均を大きく上回る結果となった。また、公債費については現状で類似団体平均及び全国平均を下回っているが、今後大規模事業の償還開始等に伴い、コストの上昇が見込ま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ついては、事業別財務諸表の活用や公共施設等総合管理計画に基づく各施設の最適化・長寿命化、民間活力の導入、補助金等の全庁的な見直し、財政措置の厚い起債を基本とする地方債の適正活用、事務のカイゼン及び定員・給与の適正化等により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ysClr val="windowText" lastClr="000000"/>
              </a:solidFill>
              <a:latin typeface="ＭＳ ゴシック" pitchFamily="49" charset="-128"/>
              <a:ea typeface="ＭＳ ゴシック" pitchFamily="49" charset="-128"/>
            </a:rPr>
            <a:t>　令和６年度は、物価高騰に伴う人件費や物件費の増、開成山地区体育施設改修整備事業等の大規模事業の実施により、歳入が</a:t>
          </a:r>
          <a:r>
            <a:rPr kumimoji="1" lang="en-US" altLang="ja-JP" sz="1250">
              <a:solidFill>
                <a:sysClr val="windowText" lastClr="000000"/>
              </a:solidFill>
              <a:latin typeface="ＭＳ ゴシック" pitchFamily="49" charset="-128"/>
              <a:ea typeface="ＭＳ ゴシック" pitchFamily="49" charset="-128"/>
            </a:rPr>
            <a:t>7.9</a:t>
          </a:r>
          <a:r>
            <a:rPr kumimoji="1" lang="ja-JP" altLang="en-US" sz="1250">
              <a:solidFill>
                <a:sysClr val="windowText" lastClr="000000"/>
              </a:solidFill>
              <a:latin typeface="ＭＳ ゴシック" pitchFamily="49" charset="-128"/>
              <a:ea typeface="ＭＳ ゴシック" pitchFamily="49" charset="-128"/>
            </a:rPr>
            <a:t>％の増、歳出が</a:t>
          </a:r>
          <a:r>
            <a:rPr kumimoji="1" lang="en-US" altLang="ja-JP" sz="1250">
              <a:solidFill>
                <a:sysClr val="windowText" lastClr="000000"/>
              </a:solidFill>
              <a:latin typeface="ＭＳ ゴシック" pitchFamily="49" charset="-128"/>
              <a:ea typeface="ＭＳ ゴシック" pitchFamily="49" charset="-128"/>
            </a:rPr>
            <a:t>9.2</a:t>
          </a:r>
          <a:r>
            <a:rPr kumimoji="1" lang="ja-JP" altLang="en-US" sz="1250">
              <a:solidFill>
                <a:sysClr val="windowText" lastClr="000000"/>
              </a:solidFill>
              <a:latin typeface="ＭＳ ゴシック" pitchFamily="49" charset="-128"/>
              <a:ea typeface="ＭＳ ゴシック" pitchFamily="49" charset="-128"/>
            </a:rPr>
            <a:t>％の増となり、実質単年度収支は、過去５年間ではじめてマイナスとなった。</a:t>
          </a:r>
        </a:p>
        <a:p>
          <a:r>
            <a:rPr kumimoji="1" lang="ja-JP" altLang="en-US" sz="1250">
              <a:solidFill>
                <a:sysClr val="windowText" lastClr="000000"/>
              </a:solidFill>
              <a:latin typeface="ＭＳ ゴシック" pitchFamily="49" charset="-128"/>
              <a:ea typeface="ＭＳ ゴシック" pitchFamily="49" charset="-128"/>
            </a:rPr>
            <a:t>　今後は、更なる扶助費の増加や老朽化した公共施設の維持補修費の増加等が見込まれることから、使用料・手数料等の見直しによる自主財源等の歳入確保に加えて、公共施設等総合管理計画に基づく施設の最適化等により実質単年度収支の黒字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連結実質赤字比率については、全ての会計で赤字は発生せず黒字決算となっている。</a:t>
          </a:r>
        </a:p>
        <a:p>
          <a:r>
            <a:rPr kumimoji="1" lang="ja-JP" altLang="en-US" sz="1400">
              <a:solidFill>
                <a:sysClr val="windowText" lastClr="000000"/>
              </a:solidFill>
              <a:latin typeface="ＭＳ ゴシック" pitchFamily="49" charset="-128"/>
              <a:ea typeface="ＭＳ ゴシック" pitchFamily="49" charset="-128"/>
            </a:rPr>
            <a:t>　令和６年度については、給付費の増加や物価高騰に伴う資材や光熱水費等の経費が増加したことにより、全体としての標準財政規模比の黒字額は前年度よりも減少している。</a:t>
          </a:r>
        </a:p>
        <a:p>
          <a:r>
            <a:rPr kumimoji="1" lang="ja-JP" altLang="en-US" sz="1400">
              <a:solidFill>
                <a:sysClr val="windowText" lastClr="000000"/>
              </a:solidFill>
              <a:latin typeface="ＭＳ ゴシック" pitchFamily="49" charset="-128"/>
              <a:ea typeface="ＭＳ ゴシック" pitchFamily="49" charset="-128"/>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162304707</v>
      </c>
      <c r="BO4" s="449"/>
      <c r="BP4" s="449"/>
      <c r="BQ4" s="449"/>
      <c r="BR4" s="449"/>
      <c r="BS4" s="449"/>
      <c r="BT4" s="449"/>
      <c r="BU4" s="450"/>
      <c r="BV4" s="448">
        <v>150377955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8.1999999999999993</v>
      </c>
      <c r="CU4" s="589"/>
      <c r="CV4" s="589"/>
      <c r="CW4" s="589"/>
      <c r="CX4" s="589"/>
      <c r="CY4" s="589"/>
      <c r="CZ4" s="589"/>
      <c r="DA4" s="590"/>
      <c r="DB4" s="588">
        <v>9.1999999999999993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155125522</v>
      </c>
      <c r="BO5" s="420"/>
      <c r="BP5" s="420"/>
      <c r="BQ5" s="420"/>
      <c r="BR5" s="420"/>
      <c r="BS5" s="420"/>
      <c r="BT5" s="420"/>
      <c r="BU5" s="421"/>
      <c r="BV5" s="419">
        <v>142036623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v>
      </c>
      <c r="CU5" s="417"/>
      <c r="CV5" s="417"/>
      <c r="CW5" s="417"/>
      <c r="CX5" s="417"/>
      <c r="CY5" s="417"/>
      <c r="CZ5" s="417"/>
      <c r="DA5" s="418"/>
      <c r="DB5" s="416">
        <v>88.8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7179185</v>
      </c>
      <c r="BO6" s="420"/>
      <c r="BP6" s="420"/>
      <c r="BQ6" s="420"/>
      <c r="BR6" s="420"/>
      <c r="BS6" s="420"/>
      <c r="BT6" s="420"/>
      <c r="BU6" s="421"/>
      <c r="BV6" s="419">
        <v>8341332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v>
      </c>
      <c r="CU6" s="563"/>
      <c r="CV6" s="563"/>
      <c r="CW6" s="563"/>
      <c r="CX6" s="563"/>
      <c r="CY6" s="563"/>
      <c r="CZ6" s="563"/>
      <c r="DA6" s="564"/>
      <c r="DB6" s="562">
        <v>90.9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1053219</v>
      </c>
      <c r="BO7" s="420"/>
      <c r="BP7" s="420"/>
      <c r="BQ7" s="420"/>
      <c r="BR7" s="420"/>
      <c r="BS7" s="420"/>
      <c r="BT7" s="420"/>
      <c r="BU7" s="421"/>
      <c r="BV7" s="419">
        <v>1590176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75093664</v>
      </c>
      <c r="CU7" s="420"/>
      <c r="CV7" s="420"/>
      <c r="CW7" s="420"/>
      <c r="CX7" s="420"/>
      <c r="CY7" s="420"/>
      <c r="CZ7" s="420"/>
      <c r="DA7" s="421"/>
      <c r="DB7" s="419">
        <v>73039000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6125966</v>
      </c>
      <c r="BO8" s="420"/>
      <c r="BP8" s="420"/>
      <c r="BQ8" s="420"/>
      <c r="BR8" s="420"/>
      <c r="BS8" s="420"/>
      <c r="BT8" s="420"/>
      <c r="BU8" s="421"/>
      <c r="BV8" s="419">
        <v>6751156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327692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-625190</v>
      </c>
      <c r="BO9" s="420"/>
      <c r="BP9" s="420"/>
      <c r="BQ9" s="420"/>
      <c r="BR9" s="420"/>
      <c r="BS9" s="420"/>
      <c r="BT9" s="420"/>
      <c r="BU9" s="421"/>
      <c r="BV9" s="419">
        <v>97830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7.3</v>
      </c>
      <c r="CU9" s="417"/>
      <c r="CV9" s="417"/>
      <c r="CW9" s="417"/>
      <c r="CX9" s="417"/>
      <c r="CY9" s="417"/>
      <c r="CZ9" s="417"/>
      <c r="DA9" s="418"/>
      <c r="DB9" s="416">
        <v>7.7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335444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5982147</v>
      </c>
      <c r="BO10" s="420"/>
      <c r="BP10" s="420"/>
      <c r="BQ10" s="420"/>
      <c r="BR10" s="420"/>
      <c r="BS10" s="420"/>
      <c r="BT10" s="420"/>
      <c r="BU10" s="421"/>
      <c r="BV10" s="419">
        <v>5020140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312433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8970000</v>
      </c>
      <c r="BO12" s="420"/>
      <c r="BP12" s="420"/>
      <c r="BQ12" s="420"/>
      <c r="BR12" s="420"/>
      <c r="BS12" s="420"/>
      <c r="BT12" s="420"/>
      <c r="BU12" s="421"/>
      <c r="BV12" s="419">
        <v>4920000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308749</v>
      </c>
      <c r="S13" s="507"/>
      <c r="T13" s="507"/>
      <c r="U13" s="507"/>
      <c r="V13" s="508"/>
      <c r="W13" s="509" t="s">
        <v>131</v>
      </c>
      <c r="X13" s="405"/>
      <c r="Y13" s="405"/>
      <c r="Z13" s="405"/>
      <c r="AA13" s="405"/>
      <c r="AB13" s="406"/>
      <c r="AC13" s="372">
        <v>4312</v>
      </c>
      <c r="AD13" s="373"/>
      <c r="AE13" s="373"/>
      <c r="AF13" s="373"/>
      <c r="AG13" s="374"/>
      <c r="AH13" s="372">
        <v>4550</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-3613043</v>
      </c>
      <c r="BO13" s="420"/>
      <c r="BP13" s="420"/>
      <c r="BQ13" s="420"/>
      <c r="BR13" s="420"/>
      <c r="BS13" s="420"/>
      <c r="BT13" s="420"/>
      <c r="BU13" s="421"/>
      <c r="BV13" s="419">
        <v>197970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v>
      </c>
      <c r="CU13" s="417"/>
      <c r="CV13" s="417"/>
      <c r="CW13" s="417"/>
      <c r="CX13" s="417"/>
      <c r="CY13" s="417"/>
      <c r="CZ13" s="417"/>
      <c r="DA13" s="418"/>
      <c r="DB13" s="416">
        <v>1.6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315155</v>
      </c>
      <c r="S14" s="507"/>
      <c r="T14" s="507"/>
      <c r="U14" s="507"/>
      <c r="V14" s="508"/>
      <c r="W14" s="510"/>
      <c r="X14" s="408"/>
      <c r="Y14" s="408"/>
      <c r="Z14" s="408"/>
      <c r="AA14" s="408"/>
      <c r="AB14" s="409"/>
      <c r="AC14" s="499">
        <v>3</v>
      </c>
      <c r="AD14" s="500"/>
      <c r="AE14" s="500"/>
      <c r="AF14" s="500"/>
      <c r="AG14" s="501"/>
      <c r="AH14" s="499">
        <v>3.2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311823</v>
      </c>
      <c r="S15" s="507"/>
      <c r="T15" s="507"/>
      <c r="U15" s="507"/>
      <c r="V15" s="508"/>
      <c r="W15" s="509" t="s">
        <v>137</v>
      </c>
      <c r="X15" s="405"/>
      <c r="Y15" s="405"/>
      <c r="Z15" s="405"/>
      <c r="AA15" s="405"/>
      <c r="AB15" s="406"/>
      <c r="AC15" s="372">
        <v>36152</v>
      </c>
      <c r="AD15" s="373"/>
      <c r="AE15" s="373"/>
      <c r="AF15" s="373"/>
      <c r="AG15" s="374"/>
      <c r="AH15" s="372">
        <v>36734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48098999</v>
      </c>
      <c r="BO15" s="449"/>
      <c r="BP15" s="449"/>
      <c r="BQ15" s="449"/>
      <c r="BR15" s="449"/>
      <c r="BS15" s="449"/>
      <c r="BT15" s="449"/>
      <c r="BU15" s="450"/>
      <c r="BV15" s="448">
        <v>47720616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24.7</v>
      </c>
      <c r="AD16" s="500"/>
      <c r="AE16" s="500"/>
      <c r="AF16" s="500"/>
      <c r="AG16" s="501"/>
      <c r="AH16" s="499">
        <v>25.5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61108029</v>
      </c>
      <c r="BO16" s="420"/>
      <c r="BP16" s="420"/>
      <c r="BQ16" s="420"/>
      <c r="BR16" s="420"/>
      <c r="BS16" s="420"/>
      <c r="BT16" s="420"/>
      <c r="BU16" s="421"/>
      <c r="BV16" s="419">
        <v>58243214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105663</v>
      </c>
      <c r="AD17" s="373"/>
      <c r="AE17" s="373"/>
      <c r="AF17" s="373"/>
      <c r="AG17" s="374"/>
      <c r="AH17" s="372">
        <v>102817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61217052</v>
      </c>
      <c r="BO17" s="420"/>
      <c r="BP17" s="420"/>
      <c r="BQ17" s="420"/>
      <c r="BR17" s="420"/>
      <c r="BS17" s="420"/>
      <c r="BT17" s="420"/>
      <c r="BU17" s="421"/>
      <c r="BV17" s="419">
        <v>60673682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757.2</v>
      </c>
      <c r="M18" s="472"/>
      <c r="N18" s="472"/>
      <c r="O18" s="472"/>
      <c r="P18" s="472"/>
      <c r="Q18" s="472"/>
      <c r="R18" s="473"/>
      <c r="S18" s="473"/>
      <c r="T18" s="473"/>
      <c r="U18" s="473"/>
      <c r="V18" s="474"/>
      <c r="W18" s="490"/>
      <c r="X18" s="491"/>
      <c r="Y18" s="491"/>
      <c r="Z18" s="491"/>
      <c r="AA18" s="491"/>
      <c r="AB18" s="515"/>
      <c r="AC18" s="389">
        <v>72.3</v>
      </c>
      <c r="AD18" s="390"/>
      <c r="AE18" s="390"/>
      <c r="AF18" s="390"/>
      <c r="AG18" s="475"/>
      <c r="AH18" s="389">
        <v>71.400000000000006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69040701</v>
      </c>
      <c r="BO18" s="420"/>
      <c r="BP18" s="420"/>
      <c r="BQ18" s="420"/>
      <c r="BR18" s="420"/>
      <c r="BS18" s="420"/>
      <c r="BT18" s="420"/>
      <c r="BU18" s="421"/>
      <c r="BV18" s="419">
        <v>64878656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433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104641192</v>
      </c>
      <c r="BO19" s="420"/>
      <c r="BP19" s="420"/>
      <c r="BQ19" s="420"/>
      <c r="BR19" s="420"/>
      <c r="BS19" s="420"/>
      <c r="BT19" s="420"/>
      <c r="BU19" s="421"/>
      <c r="BV19" s="419">
        <v>101156064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140441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100521476</v>
      </c>
      <c r="BO22" s="449"/>
      <c r="BP22" s="449"/>
      <c r="BQ22" s="449"/>
      <c r="BR22" s="449"/>
      <c r="BS22" s="449"/>
      <c r="BT22" s="449"/>
      <c r="BU22" s="450"/>
      <c r="BV22" s="448">
        <v>94468571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77856452</v>
      </c>
      <c r="BO23" s="420"/>
      <c r="BP23" s="420"/>
      <c r="BQ23" s="420"/>
      <c r="BR23" s="420"/>
      <c r="BS23" s="420"/>
      <c r="BT23" s="420"/>
      <c r="BU23" s="421"/>
      <c r="BV23" s="419">
        <v>75936758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10570</v>
      </c>
      <c r="R24" s="373"/>
      <c r="S24" s="373"/>
      <c r="T24" s="373"/>
      <c r="U24" s="373"/>
      <c r="V24" s="374"/>
      <c r="W24" s="462"/>
      <c r="X24" s="399"/>
      <c r="Y24" s="400"/>
      <c r="Z24" s="375" t="s">
        <v>162</v>
      </c>
      <c r="AA24" s="376"/>
      <c r="AB24" s="376"/>
      <c r="AC24" s="376"/>
      <c r="AD24" s="376"/>
      <c r="AE24" s="376"/>
      <c r="AF24" s="376"/>
      <c r="AG24" s="377"/>
      <c r="AH24" s="372">
        <v>1777</v>
      </c>
      <c r="AI24" s="373"/>
      <c r="AJ24" s="373"/>
      <c r="AK24" s="373"/>
      <c r="AL24" s="374"/>
      <c r="AM24" s="372">
        <v>5976051</v>
      </c>
      <c r="AN24" s="373"/>
      <c r="AO24" s="373"/>
      <c r="AP24" s="373"/>
      <c r="AQ24" s="373"/>
      <c r="AR24" s="374"/>
      <c r="AS24" s="372">
        <v>3363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59587236</v>
      </c>
      <c r="BO24" s="420"/>
      <c r="BP24" s="420"/>
      <c r="BQ24" s="420"/>
      <c r="BR24" s="420"/>
      <c r="BS24" s="420"/>
      <c r="BT24" s="420"/>
      <c r="BU24" s="421"/>
      <c r="BV24" s="419">
        <v>50490419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8880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29193938</v>
      </c>
      <c r="BO25" s="449"/>
      <c r="BP25" s="449"/>
      <c r="BQ25" s="449"/>
      <c r="BR25" s="449"/>
      <c r="BS25" s="449"/>
      <c r="BT25" s="449"/>
      <c r="BU25" s="450"/>
      <c r="BV25" s="448">
        <v>37772346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7600</v>
      </c>
      <c r="R26" s="373"/>
      <c r="S26" s="373"/>
      <c r="T26" s="373"/>
      <c r="U26" s="373"/>
      <c r="V26" s="374"/>
      <c r="W26" s="462"/>
      <c r="X26" s="399"/>
      <c r="Y26" s="400"/>
      <c r="Z26" s="375" t="s">
        <v>168</v>
      </c>
      <c r="AA26" s="430"/>
      <c r="AB26" s="430"/>
      <c r="AC26" s="430"/>
      <c r="AD26" s="430"/>
      <c r="AE26" s="430"/>
      <c r="AF26" s="430"/>
      <c r="AG26" s="431"/>
      <c r="AH26" s="372">
        <v>117</v>
      </c>
      <c r="AI26" s="373"/>
      <c r="AJ26" s="373"/>
      <c r="AK26" s="373"/>
      <c r="AL26" s="374"/>
      <c r="AM26" s="372">
        <v>400374</v>
      </c>
      <c r="AN26" s="373"/>
      <c r="AO26" s="373"/>
      <c r="AP26" s="373"/>
      <c r="AQ26" s="373"/>
      <c r="AR26" s="374"/>
      <c r="AS26" s="372">
        <v>3422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6850</v>
      </c>
      <c r="R27" s="373"/>
      <c r="S27" s="373"/>
      <c r="T27" s="373"/>
      <c r="U27" s="373"/>
      <c r="V27" s="374"/>
      <c r="W27" s="462"/>
      <c r="X27" s="399"/>
      <c r="Y27" s="400"/>
      <c r="Z27" s="375" t="s">
        <v>171</v>
      </c>
      <c r="AA27" s="376"/>
      <c r="AB27" s="376"/>
      <c r="AC27" s="376"/>
      <c r="AD27" s="376"/>
      <c r="AE27" s="376"/>
      <c r="AF27" s="376"/>
      <c r="AG27" s="377"/>
      <c r="AH27" s="372">
        <v>32</v>
      </c>
      <c r="AI27" s="373"/>
      <c r="AJ27" s="373"/>
      <c r="AK27" s="373"/>
      <c r="AL27" s="374"/>
      <c r="AM27" s="372">
        <v>138976</v>
      </c>
      <c r="AN27" s="373"/>
      <c r="AO27" s="373"/>
      <c r="AP27" s="373"/>
      <c r="AQ27" s="373"/>
      <c r="AR27" s="374"/>
      <c r="AS27" s="372">
        <v>4343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1800278</v>
      </c>
      <c r="BO27" s="454"/>
      <c r="BP27" s="454"/>
      <c r="BQ27" s="454"/>
      <c r="BR27" s="454"/>
      <c r="BS27" s="454"/>
      <c r="BT27" s="454"/>
      <c r="BU27" s="455"/>
      <c r="BV27" s="453">
        <v>1800278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6380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13289245</v>
      </c>
      <c r="BO28" s="449"/>
      <c r="BP28" s="449"/>
      <c r="BQ28" s="449"/>
      <c r="BR28" s="449"/>
      <c r="BS28" s="449"/>
      <c r="BT28" s="449"/>
      <c r="BU28" s="450"/>
      <c r="BV28" s="448">
        <v>16277098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36</v>
      </c>
      <c r="M29" s="373"/>
      <c r="N29" s="373"/>
      <c r="O29" s="373"/>
      <c r="P29" s="374"/>
      <c r="Q29" s="372">
        <v>6000</v>
      </c>
      <c r="R29" s="373"/>
      <c r="S29" s="373"/>
      <c r="T29" s="373"/>
      <c r="U29" s="373"/>
      <c r="V29" s="374"/>
      <c r="W29" s="463"/>
      <c r="X29" s="464"/>
      <c r="Y29" s="465"/>
      <c r="Z29" s="375" t="s">
        <v>177</v>
      </c>
      <c r="AA29" s="376"/>
      <c r="AB29" s="376"/>
      <c r="AC29" s="376"/>
      <c r="AD29" s="376"/>
      <c r="AE29" s="376"/>
      <c r="AF29" s="376"/>
      <c r="AG29" s="377"/>
      <c r="AH29" s="372">
        <v>1809</v>
      </c>
      <c r="AI29" s="373"/>
      <c r="AJ29" s="373"/>
      <c r="AK29" s="373"/>
      <c r="AL29" s="374"/>
      <c r="AM29" s="372">
        <v>6115027</v>
      </c>
      <c r="AN29" s="373"/>
      <c r="AO29" s="373"/>
      <c r="AP29" s="373"/>
      <c r="AQ29" s="373"/>
      <c r="AR29" s="374"/>
      <c r="AS29" s="372">
        <v>3380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2431809</v>
      </c>
      <c r="BO29" s="420"/>
      <c r="BP29" s="420"/>
      <c r="BQ29" s="420"/>
      <c r="BR29" s="420"/>
      <c r="BS29" s="420"/>
      <c r="BT29" s="420"/>
      <c r="BU29" s="421"/>
      <c r="BV29" s="419">
        <v>2139396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14537202</v>
      </c>
      <c r="BO30" s="454"/>
      <c r="BP30" s="454"/>
      <c r="BQ30" s="454"/>
      <c r="BR30" s="454"/>
      <c r="BS30" s="454"/>
      <c r="BT30" s="454"/>
      <c r="BU30" s="455"/>
      <c r="BV30" s="453">
        <v>14142470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10</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14</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18</v>
      </c>
      <c r="BF34" s="367"/>
      <c r="BG34" s="368" t="str">
        <f>IF('各会計、関係団体の財政状況及び健全化判断比率'!B36="","",'各会計、関係団体の財政状況及び健全化判断比率'!B36)</f>
        <v>熱海温泉事業特別会計</v>
      </c>
      <c r="BH34" s="368"/>
      <c r="BI34" s="368"/>
      <c r="BJ34" s="368"/>
      <c r="BK34" s="368"/>
      <c r="BL34" s="368"/>
      <c r="BM34" s="368"/>
      <c r="BN34" s="368"/>
      <c r="BO34" s="368"/>
      <c r="BP34" s="368"/>
      <c r="BQ34" s="368"/>
      <c r="BR34" s="368"/>
      <c r="BS34" s="368"/>
      <c r="BT34" s="368"/>
      <c r="BU34" s="368"/>
      <c r="BV34" s="169"/>
      <c r="BW34" s="367">
        <f>IF(BY34="","",MAX(C34:D43,U34:V43,AM34:AN43,BE34:BF43)+1)</f>
        <v>21</v>
      </c>
      <c r="BX34" s="367"/>
      <c r="BY34" s="368" t="str">
        <f>IF('各会計、関係団体の財政状況及び健全化判断比率'!B68="","",'各会計、関係団体の財政状況及び健全化判断比率'!B68)</f>
        <v>郡山地方広域消防組合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30</v>
      </c>
      <c r="CP34" s="367"/>
      <c r="CQ34" s="368" t="str">
        <f>IF('各会計、関係団体の財政状況及び健全化判断比率'!BS7="","",'各会計、関係団体の財政状況及び健全化判断比率'!BS7)</f>
        <v>公益財団法人郡山市文化・学び振興公社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公共用地先行取得事業特別会計</v>
      </c>
      <c r="F35" s="368"/>
      <c r="G35" s="368"/>
      <c r="H35" s="368"/>
      <c r="I35" s="368"/>
      <c r="J35" s="368"/>
      <c r="K35" s="368"/>
      <c r="L35" s="368"/>
      <c r="M35" s="368"/>
      <c r="N35" s="368"/>
      <c r="O35" s="368"/>
      <c r="P35" s="368"/>
      <c r="Q35" s="368"/>
      <c r="R35" s="368"/>
      <c r="S35" s="368"/>
      <c r="T35" s="169"/>
      <c r="U35" s="367">
        <f>IF(W35="","",U34+1)</f>
        <v>11</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15</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f t="shared" ref="BE35:BE43" si="1">IF(BG35="","",BE34+1)</f>
        <v>19</v>
      </c>
      <c r="BF35" s="367"/>
      <c r="BG35" s="368" t="str">
        <f>IF('各会計、関係団体の財政状況及び健全化判断比率'!B37="","",'各会計、関係団体の財政状況及び健全化判断比率'!B37)</f>
        <v>総合地方卸売市場特別会計</v>
      </c>
      <c r="BH35" s="368"/>
      <c r="BI35" s="368"/>
      <c r="BJ35" s="368"/>
      <c r="BK35" s="368"/>
      <c r="BL35" s="368"/>
      <c r="BM35" s="368"/>
      <c r="BN35" s="368"/>
      <c r="BO35" s="368"/>
      <c r="BP35" s="368"/>
      <c r="BQ35" s="368"/>
      <c r="BR35" s="368"/>
      <c r="BS35" s="368"/>
      <c r="BT35" s="368"/>
      <c r="BU35" s="368"/>
      <c r="BV35" s="169"/>
      <c r="BW35" s="367">
        <f t="shared" ref="BW35:BW43" si="2">IF(BY35="","",BW34+1)</f>
        <v>22</v>
      </c>
      <c r="BX35" s="367"/>
      <c r="BY35" s="368" t="str">
        <f>IF('各会計、関係団体の財政状況及び健全化判断比率'!B69="","",'各会計、関係団体の財政状況及び健全化判断比率'!B69)</f>
        <v>福島県後期高齢者医療広域連合　一般会計</v>
      </c>
      <c r="BZ35" s="368"/>
      <c r="CA35" s="368"/>
      <c r="CB35" s="368"/>
      <c r="CC35" s="368"/>
      <c r="CD35" s="368"/>
      <c r="CE35" s="368"/>
      <c r="CF35" s="368"/>
      <c r="CG35" s="368"/>
      <c r="CH35" s="368"/>
      <c r="CI35" s="368"/>
      <c r="CJ35" s="368"/>
      <c r="CK35" s="368"/>
      <c r="CL35" s="368"/>
      <c r="CM35" s="368"/>
      <c r="CN35" s="169"/>
      <c r="CO35" s="367">
        <f t="shared" ref="CO35:CO43" si="3">IF(CQ35="","",CO34+1)</f>
        <v>31</v>
      </c>
      <c r="CP35" s="367"/>
      <c r="CQ35" s="368" t="str">
        <f>IF('各会計、関係団体の財政状況及び健全化判断比率'!BS8="","",'各会計、関係団体の財政状況及び健全化判断比率'!BS8)</f>
        <v>公益財団法人郡山市観光交流振興公社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母子父子寡婦福祉資金貸付金特別会計</v>
      </c>
      <c r="F36" s="368"/>
      <c r="G36" s="368"/>
      <c r="H36" s="368"/>
      <c r="I36" s="368"/>
      <c r="J36" s="368"/>
      <c r="K36" s="368"/>
      <c r="L36" s="368"/>
      <c r="M36" s="368"/>
      <c r="N36" s="368"/>
      <c r="O36" s="368"/>
      <c r="P36" s="368"/>
      <c r="Q36" s="368"/>
      <c r="R36" s="368"/>
      <c r="S36" s="368"/>
      <c r="T36" s="169"/>
      <c r="U36" s="367">
        <f t="shared" ref="U36:U43" si="4">IF(W36="","",U35+1)</f>
        <v>12</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16</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f t="shared" si="1"/>
        <v>20</v>
      </c>
      <c r="BF36" s="367"/>
      <c r="BG36" s="368" t="str">
        <f>IF('各会計、関係団体の財政状況及び健全化判断比率'!B38="","",'各会計、関係団体の財政状況及び健全化判断比率'!B38)</f>
        <v>工業団地開発事業特別会計</v>
      </c>
      <c r="BH36" s="368"/>
      <c r="BI36" s="368"/>
      <c r="BJ36" s="368"/>
      <c r="BK36" s="368"/>
      <c r="BL36" s="368"/>
      <c r="BM36" s="368"/>
      <c r="BN36" s="368"/>
      <c r="BO36" s="368"/>
      <c r="BP36" s="368"/>
      <c r="BQ36" s="368"/>
      <c r="BR36" s="368"/>
      <c r="BS36" s="368"/>
      <c r="BT36" s="368"/>
      <c r="BU36" s="368"/>
      <c r="BV36" s="169"/>
      <c r="BW36" s="367">
        <f t="shared" si="2"/>
        <v>23</v>
      </c>
      <c r="BX36" s="367"/>
      <c r="BY36" s="368" t="str">
        <f>IF('各会計、関係団体の財政状況及び健全化判断比率'!B70="","",'各会計、関係団体の財政状況及び健全化判断比率'!B70)</f>
        <v>福島県後期高齢者医療広域連合　後期高齢者医療特別会計</v>
      </c>
      <c r="BZ36" s="368"/>
      <c r="CA36" s="368"/>
      <c r="CB36" s="368"/>
      <c r="CC36" s="368"/>
      <c r="CD36" s="368"/>
      <c r="CE36" s="368"/>
      <c r="CF36" s="368"/>
      <c r="CG36" s="368"/>
      <c r="CH36" s="368"/>
      <c r="CI36" s="368"/>
      <c r="CJ36" s="368"/>
      <c r="CK36" s="368"/>
      <c r="CL36" s="368"/>
      <c r="CM36" s="368"/>
      <c r="CN36" s="169"/>
      <c r="CO36" s="367">
        <f t="shared" si="3"/>
        <v>32</v>
      </c>
      <c r="CP36" s="367"/>
      <c r="CQ36" s="368" t="str">
        <f>IF('各会計、関係団体の財政状況及び健全化判断比率'!BS9="","",'各会計、関係団体の財政状況及び健全化判断比率'!BS9)</f>
        <v>公益財団法人郡山市健康振興財団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郡山駅西口市街地再開発事業特別会計</v>
      </c>
      <c r="F37" s="368"/>
      <c r="G37" s="368"/>
      <c r="H37" s="368"/>
      <c r="I37" s="368"/>
      <c r="J37" s="368"/>
      <c r="K37" s="368"/>
      <c r="L37" s="368"/>
      <c r="M37" s="368"/>
      <c r="N37" s="368"/>
      <c r="O37" s="368"/>
      <c r="P37" s="368"/>
      <c r="Q37" s="368"/>
      <c r="R37" s="368"/>
      <c r="S37" s="368"/>
      <c r="T37" s="169"/>
      <c r="U37" s="367">
        <f t="shared" si="4"/>
        <v>13</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f t="shared" si="0"/>
        <v>17</v>
      </c>
      <c r="AN37" s="367"/>
      <c r="AO37" s="368" t="str">
        <f>IF('各会計、関係団体の財政状況及び健全化判断比率'!B35="","",'各会計、関係団体の財政状況及び健全化判断比率'!B35)</f>
        <v>農業集落排水事業会計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24</v>
      </c>
      <c r="BX37" s="367"/>
      <c r="BY37" s="368" t="str">
        <f>IF('各会計、関係団体の財政状況及び健全化判断比率'!B71="","",'各会計、関係団体の財政状況及び健全化判断比率'!B71)</f>
        <v>福島県市民交通災害共済組合</v>
      </c>
      <c r="BZ37" s="368"/>
      <c r="CA37" s="368"/>
      <c r="CB37" s="368"/>
      <c r="CC37" s="368"/>
      <c r="CD37" s="368"/>
      <c r="CE37" s="368"/>
      <c r="CF37" s="368"/>
      <c r="CG37" s="368"/>
      <c r="CH37" s="368"/>
      <c r="CI37" s="368"/>
      <c r="CJ37" s="368"/>
      <c r="CK37" s="368"/>
      <c r="CL37" s="368"/>
      <c r="CM37" s="368"/>
      <c r="CN37" s="169"/>
      <c r="CO37" s="367">
        <f t="shared" si="3"/>
        <v>33</v>
      </c>
      <c r="CP37" s="367"/>
      <c r="CQ37" s="368" t="str">
        <f>IF('各会計、関係団体の財政状況及び健全化判断比率'!BS10="","",'各会計、関係団体の財政状況及び健全化判断比率'!BS10)</f>
        <v>公益財団法人郡山コンベンションビューロー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荒井北井土地区画整理事業特別会計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25</v>
      </c>
      <c r="BX38" s="367"/>
      <c r="BY38" s="368" t="str">
        <f>IF('各会計、関係団体の財政状況及び健全化判断比率'!B72="","",'各会計、関係団体の財政状況及び健全化判断比率'!B72)</f>
        <v>福島県市町村総合事務組合　一般会計</v>
      </c>
      <c r="BZ38" s="368"/>
      <c r="CA38" s="368"/>
      <c r="CB38" s="368"/>
      <c r="CC38" s="368"/>
      <c r="CD38" s="368"/>
      <c r="CE38" s="368"/>
      <c r="CF38" s="368"/>
      <c r="CG38" s="368"/>
      <c r="CH38" s="368"/>
      <c r="CI38" s="368"/>
      <c r="CJ38" s="368"/>
      <c r="CK38" s="368"/>
      <c r="CL38" s="368"/>
      <c r="CM38" s="368"/>
      <c r="CN38" s="169"/>
      <c r="CO38" s="367">
        <f t="shared" si="3"/>
        <v>34</v>
      </c>
      <c r="CP38" s="367"/>
      <c r="CQ38" s="368" t="str">
        <f>IF('各会計、関係団体の財政状況及び健全化判断比率'!BS11="","",'各会計、関係団体の財政状況及び健全化判断比率'!BS11)</f>
        <v>郡山駅西口再開発株式会社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f t="shared" si="5"/>
        <v>6</v>
      </c>
      <c r="D39" s="367"/>
      <c r="E39" s="368" t="str">
        <f>IF('各会計、関係団体の財政状況及び健全化判断比率'!B12="","",'各会計、関係団体の財政状況及び健全化判断比率'!B12)</f>
        <v>富田第二土地区画整理事業特別会計</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26</v>
      </c>
      <c r="BX39" s="367"/>
      <c r="BY39" s="368" t="str">
        <f>IF('各会計、関係団体の財政状況及び健全化判断比率'!B73="","",'各会計、関係団体の財政状況及び健全化判断比率'!B73)</f>
        <v>福島県市町村総合事務組合　消防補償等特別会計</v>
      </c>
      <c r="BZ39" s="368"/>
      <c r="CA39" s="368"/>
      <c r="CB39" s="368"/>
      <c r="CC39" s="368"/>
      <c r="CD39" s="368"/>
      <c r="CE39" s="368"/>
      <c r="CF39" s="368"/>
      <c r="CG39" s="368"/>
      <c r="CH39" s="368"/>
      <c r="CI39" s="368"/>
      <c r="CJ39" s="368"/>
      <c r="CK39" s="368"/>
      <c r="CL39" s="368"/>
      <c r="CM39" s="368"/>
      <c r="CN39" s="169"/>
      <c r="CO39" s="367">
        <f t="shared" si="3"/>
        <v>35</v>
      </c>
      <c r="CP39" s="367"/>
      <c r="CQ39" s="368" t="str">
        <f>IF('各会計、関係団体の財政状況及び健全化判断比率'!BS12="","",'各会計、関係団体の財政状況及び健全化判断比率'!BS12)</f>
        <v>郡山地方土地開発公社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f t="shared" si="5"/>
        <v>7</v>
      </c>
      <c r="D40" s="367"/>
      <c r="E40" s="368" t="str">
        <f>IF('各会計、関係団体の財政状況及び健全化判断比率'!B13="","",'各会計、関係団体の財政状況及び健全化判断比率'!B13)</f>
        <v>伊賀河原土地区画整理事業特別会計</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27</v>
      </c>
      <c r="BX40" s="367"/>
      <c r="BY40" s="368" t="str">
        <f>IF('各会計、関係団体の財政状況及び健全化判断比率'!B74="","",'各会計、関係団体の財政状況及び健全化判断比率'!B74)</f>
        <v>福島県市町村総合事務組合　消防賞じゅつ金特別会計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f t="shared" si="5"/>
        <v>8</v>
      </c>
      <c r="D41" s="367"/>
      <c r="E41" s="368" t="str">
        <f>IF('各会計、関係団体の財政状況及び健全化判断比率'!B14="","",'各会計、関係団体の財政状況及び健全化判断比率'!B14)</f>
        <v>徳定土地区画整理事業特別会計</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28</v>
      </c>
      <c r="BX41" s="367"/>
      <c r="BY41" s="368" t="str">
        <f>IF('各会計、関係団体の財政状況及び健全化判断比率'!B75="","",'各会計、関係団体の財政状況及び健全化判断比率'!B75)</f>
        <v>福島県市町村総合事務組合　非常勤職員公務災害補償特別会計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f t="shared" si="5"/>
        <v>9</v>
      </c>
      <c r="D42" s="367"/>
      <c r="E42" s="368" t="str">
        <f>IF('各会計、関係団体の財政状況及び健全化判断比率'!B15="","",'各会計、関係団体の財政状況及び健全化判断比率'!B15)</f>
        <v>大町土地区画整理事業特別会計</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29</v>
      </c>
      <c r="BX42" s="367"/>
      <c r="BY42" s="368" t="str">
        <f>IF('各会計、関係団体の財政状況及び健全化判断比率'!B76="","",'各会計、関係団体の財政状況及び健全化判断比率'!B76)</f>
        <v>福島県市町村総合事務組合　自治会館管理特別会計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3ncYSkcjbYVvCKHbEHvkpel5laYglZBjglXV3Mxg57NYa3BC6o7oPcKxpPYD2COVeNKFgUC/u1Lji/d3fAlp9Q==" saltValue="puKFqa3/Alp7giNrEORz7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5" zoomScaleSheetLayoutView="100" workbookViewId="0">
      <selection activeCell="J37" sqref="J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2">
      <c r="A34" s="22"/>
      <c r="B34" s="31"/>
      <c r="C34" s="1151" t="s">
        <v>545</v>
      </c>
      <c r="D34" s="1151"/>
      <c r="E34" s="1152"/>
      <c r="F34" s="32">
        <v>16.16</v>
      </c>
      <c r="G34" s="33">
        <v>15.6</v>
      </c>
      <c r="H34" s="33">
        <v>15.24</v>
      </c>
      <c r="I34" s="33">
        <v>14.07</v>
      </c>
      <c r="J34" s="34">
        <v>12.69</v>
      </c>
      <c r="K34" s="22"/>
      <c r="L34" s="22"/>
      <c r="M34" s="22"/>
      <c r="N34" s="22"/>
      <c r="O34" s="22"/>
      <c r="P34" s="22"/>
    </row>
    <row r="35" spans="1:16" ht="39" customHeight="1" x14ac:dyDescent="0.2">
      <c r="A35" s="22"/>
      <c r="B35" s="35"/>
      <c r="C35" s="1145" t="s">
        <v>546</v>
      </c>
      <c r="D35" s="1146"/>
      <c r="E35" s="1147"/>
      <c r="F35" s="36">
        <v>8.6300000000000008</v>
      </c>
      <c r="G35" s="37">
        <v>9.4499999999999993</v>
      </c>
      <c r="H35" s="37">
        <v>9.26</v>
      </c>
      <c r="I35" s="37">
        <v>9.2200000000000006</v>
      </c>
      <c r="J35" s="38">
        <v>8.14</v>
      </c>
      <c r="K35" s="22"/>
      <c r="L35" s="22"/>
      <c r="M35" s="22"/>
      <c r="N35" s="22"/>
      <c r="O35" s="22"/>
      <c r="P35" s="22"/>
    </row>
    <row r="36" spans="1:16" ht="39" customHeight="1" x14ac:dyDescent="0.2">
      <c r="A36" s="22"/>
      <c r="B36" s="35"/>
      <c r="C36" s="1145" t="s">
        <v>547</v>
      </c>
      <c r="D36" s="1146"/>
      <c r="E36" s="1147"/>
      <c r="F36" s="36">
        <v>0.89</v>
      </c>
      <c r="G36" s="37">
        <v>1.1100000000000001</v>
      </c>
      <c r="H36" s="37">
        <v>1.0900000000000001</v>
      </c>
      <c r="I36" s="37">
        <v>1.08</v>
      </c>
      <c r="J36" s="38">
        <v>0.88</v>
      </c>
      <c r="K36" s="22"/>
      <c r="L36" s="22"/>
      <c r="M36" s="22"/>
      <c r="N36" s="22"/>
      <c r="O36" s="22"/>
      <c r="P36" s="22"/>
    </row>
    <row r="37" spans="1:16" ht="39" customHeight="1" x14ac:dyDescent="0.2">
      <c r="A37" s="22"/>
      <c r="B37" s="35"/>
      <c r="C37" s="1145" t="s">
        <v>548</v>
      </c>
      <c r="D37" s="1146"/>
      <c r="E37" s="1147"/>
      <c r="F37" s="36">
        <v>1.1499999999999999</v>
      </c>
      <c r="G37" s="37">
        <v>1.0900000000000001</v>
      </c>
      <c r="H37" s="37">
        <v>1.54</v>
      </c>
      <c r="I37" s="37">
        <v>0.68</v>
      </c>
      <c r="J37" s="38">
        <v>0.64</v>
      </c>
      <c r="K37" s="22"/>
      <c r="L37" s="22"/>
      <c r="M37" s="22"/>
      <c r="N37" s="22"/>
      <c r="O37" s="22"/>
      <c r="P37" s="22"/>
    </row>
    <row r="38" spans="1:16" ht="39" customHeight="1" x14ac:dyDescent="0.2">
      <c r="A38" s="22"/>
      <c r="B38" s="35"/>
      <c r="C38" s="1145" t="s">
        <v>549</v>
      </c>
      <c r="D38" s="1146"/>
      <c r="E38" s="1147"/>
      <c r="F38" s="36">
        <v>0.57999999999999996</v>
      </c>
      <c r="G38" s="37">
        <v>0.54</v>
      </c>
      <c r="H38" s="37">
        <v>0.72</v>
      </c>
      <c r="I38" s="37">
        <v>0.62</v>
      </c>
      <c r="J38" s="38">
        <v>0.61</v>
      </c>
      <c r="K38" s="22"/>
      <c r="L38" s="22"/>
      <c r="M38" s="22"/>
      <c r="N38" s="22"/>
      <c r="O38" s="22"/>
      <c r="P38" s="22"/>
    </row>
    <row r="39" spans="1:16" ht="39" customHeight="1" x14ac:dyDescent="0.2">
      <c r="A39" s="22"/>
      <c r="B39" s="35"/>
      <c r="C39" s="1145" t="s">
        <v>550</v>
      </c>
      <c r="D39" s="1146"/>
      <c r="E39" s="1147"/>
      <c r="F39" s="36">
        <v>0.79</v>
      </c>
      <c r="G39" s="37">
        <v>0.76</v>
      </c>
      <c r="H39" s="37">
        <v>0.73</v>
      </c>
      <c r="I39" s="37">
        <v>0.6</v>
      </c>
      <c r="J39" s="38">
        <v>0.57999999999999996</v>
      </c>
      <c r="K39" s="22"/>
      <c r="L39" s="22"/>
      <c r="M39" s="22"/>
      <c r="N39" s="22"/>
      <c r="O39" s="22"/>
      <c r="P39" s="22"/>
    </row>
    <row r="40" spans="1:16" ht="39" customHeight="1" x14ac:dyDescent="0.2">
      <c r="A40" s="22"/>
      <c r="B40" s="35"/>
      <c r="C40" s="1145" t="s">
        <v>551</v>
      </c>
      <c r="D40" s="1146"/>
      <c r="E40" s="1147"/>
      <c r="F40" s="36">
        <v>0.05</v>
      </c>
      <c r="G40" s="37">
        <v>0.02</v>
      </c>
      <c r="H40" s="37">
        <v>0.01</v>
      </c>
      <c r="I40" s="37">
        <v>0.01</v>
      </c>
      <c r="J40" s="38">
        <v>0.01</v>
      </c>
      <c r="K40" s="22"/>
      <c r="L40" s="22"/>
      <c r="M40" s="22"/>
      <c r="N40" s="22"/>
      <c r="O40" s="22"/>
      <c r="P40" s="22"/>
    </row>
    <row r="41" spans="1:16" ht="39" customHeight="1" x14ac:dyDescent="0.2">
      <c r="A41" s="22"/>
      <c r="B41" s="35"/>
      <c r="C41" s="1145" t="s">
        <v>552</v>
      </c>
      <c r="D41" s="1146"/>
      <c r="E41" s="1147"/>
      <c r="F41" s="36">
        <v>0.02</v>
      </c>
      <c r="G41" s="37">
        <v>0.02</v>
      </c>
      <c r="H41" s="37">
        <v>0.01</v>
      </c>
      <c r="I41" s="37">
        <v>0.01</v>
      </c>
      <c r="J41" s="38">
        <v>0.01</v>
      </c>
      <c r="K41" s="22"/>
      <c r="L41" s="22"/>
      <c r="M41" s="22"/>
      <c r="N41" s="22"/>
      <c r="O41" s="22"/>
      <c r="P41" s="22"/>
    </row>
    <row r="42" spans="1:16" ht="39" customHeight="1" x14ac:dyDescent="0.2">
      <c r="A42" s="22"/>
      <c r="B42" s="39"/>
      <c r="C42" s="1145" t="s">
        <v>553</v>
      </c>
      <c r="D42" s="1146"/>
      <c r="E42" s="1147"/>
      <c r="F42" s="36" t="s">
        <v>554</v>
      </c>
      <c r="G42" s="37" t="s">
        <v>515</v>
      </c>
      <c r="H42" s="37" t="s">
        <v>515</v>
      </c>
      <c r="I42" s="37" t="s">
        <v>515</v>
      </c>
      <c r="J42" s="38" t="s">
        <v>515</v>
      </c>
      <c r="K42" s="22"/>
      <c r="L42" s="22"/>
      <c r="M42" s="22"/>
      <c r="N42" s="22"/>
      <c r="O42" s="22"/>
      <c r="P42" s="22"/>
    </row>
    <row r="43" spans="1:16" ht="39" customHeight="1" thickBot="1" x14ac:dyDescent="0.25">
      <c r="A43" s="22"/>
      <c r="B43" s="40"/>
      <c r="C43" s="1148" t="s">
        <v>555</v>
      </c>
      <c r="D43" s="1149"/>
      <c r="E43" s="1150"/>
      <c r="F43" s="41">
        <v>0.1</v>
      </c>
      <c r="G43" s="42">
        <v>0.6</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ODN/KJRShKF6UPKKisy7Rq7iZFKtBC/xyBASQpcoSuDqhKZigzQ0+/wJeq8iNtTeoqIQNJiXx+vE+oBf7EQgQ==" saltValue="SiBu5IECblpCT7abQt8p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45" zoomScaleNormal="100" zoomScaleSheetLayoutView="55" workbookViewId="0">
      <selection activeCell="U63" sqref="U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9147</v>
      </c>
      <c r="L45" s="60">
        <v>8887</v>
      </c>
      <c r="M45" s="60">
        <v>8438</v>
      </c>
      <c r="N45" s="60">
        <v>8142</v>
      </c>
      <c r="O45" s="61">
        <v>7972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515</v>
      </c>
      <c r="L46" s="64" t="s">
        <v>515</v>
      </c>
      <c r="M46" s="64" t="s">
        <v>515</v>
      </c>
      <c r="N46" s="64" t="s">
        <v>515</v>
      </c>
      <c r="O46" s="65" t="s">
        <v>515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515</v>
      </c>
      <c r="L47" s="64" t="s">
        <v>515</v>
      </c>
      <c r="M47" s="64" t="s">
        <v>515</v>
      </c>
      <c r="N47" s="64" t="s">
        <v>515</v>
      </c>
      <c r="O47" s="65" t="s">
        <v>515</v>
      </c>
      <c r="P47" s="48"/>
      <c r="Q47" s="48"/>
      <c r="R47" s="48"/>
      <c r="S47" s="48"/>
      <c r="T47" s="48"/>
      <c r="U47" s="48"/>
    </row>
    <row r="48" spans="1:21" ht="30.75" customHeight="1" x14ac:dyDescent="0.2">
      <c r="A48" s="48"/>
      <c r="B48" s="1178"/>
      <c r="C48" s="1179"/>
      <c r="D48" s="62"/>
      <c r="E48" s="1155" t="s">
        <v>13</v>
      </c>
      <c r="F48" s="1155"/>
      <c r="G48" s="1155"/>
      <c r="H48" s="1155"/>
      <c r="I48" s="1155"/>
      <c r="J48" s="1156"/>
      <c r="K48" s="63">
        <v>3790</v>
      </c>
      <c r="L48" s="64">
        <v>3840</v>
      </c>
      <c r="M48" s="64">
        <v>3416</v>
      </c>
      <c r="N48" s="64">
        <v>3528</v>
      </c>
      <c r="O48" s="65">
        <v>3631</v>
      </c>
      <c r="P48" s="48"/>
      <c r="Q48" s="48"/>
      <c r="R48" s="48"/>
      <c r="S48" s="48"/>
      <c r="T48" s="48"/>
      <c r="U48" s="48"/>
    </row>
    <row r="49" spans="1:21" ht="30.75" customHeight="1" x14ac:dyDescent="0.2">
      <c r="A49" s="48"/>
      <c r="B49" s="1178"/>
      <c r="C49" s="1179"/>
      <c r="D49" s="62"/>
      <c r="E49" s="1155" t="s">
        <v>14</v>
      </c>
      <c r="F49" s="1155"/>
      <c r="G49" s="1155"/>
      <c r="H49" s="1155"/>
      <c r="I49" s="1155"/>
      <c r="J49" s="1156"/>
      <c r="K49" s="63">
        <v>152</v>
      </c>
      <c r="L49" s="64">
        <v>138</v>
      </c>
      <c r="M49" s="64">
        <v>152</v>
      </c>
      <c r="N49" s="64">
        <v>105</v>
      </c>
      <c r="O49" s="65">
        <v>95</v>
      </c>
      <c r="P49" s="48"/>
      <c r="Q49" s="48"/>
      <c r="R49" s="48"/>
      <c r="S49" s="48"/>
      <c r="T49" s="48"/>
      <c r="U49" s="48"/>
    </row>
    <row r="50" spans="1:21" ht="30.75" customHeight="1" x14ac:dyDescent="0.2">
      <c r="A50" s="48"/>
      <c r="B50" s="1178"/>
      <c r="C50" s="1179"/>
      <c r="D50" s="62"/>
      <c r="E50" s="1155" t="s">
        <v>15</v>
      </c>
      <c r="F50" s="1155"/>
      <c r="G50" s="1155"/>
      <c r="H50" s="1155"/>
      <c r="I50" s="1155"/>
      <c r="J50" s="1156"/>
      <c r="K50" s="63">
        <v>64</v>
      </c>
      <c r="L50" s="64">
        <v>94</v>
      </c>
      <c r="M50" s="64">
        <v>139</v>
      </c>
      <c r="N50" s="64">
        <v>200</v>
      </c>
      <c r="O50" s="65">
        <v>155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515</v>
      </c>
      <c r="L51" s="64" t="s">
        <v>515</v>
      </c>
      <c r="M51" s="64" t="s">
        <v>515</v>
      </c>
      <c r="N51" s="64" t="s">
        <v>515</v>
      </c>
      <c r="O51" s="65" t="s">
        <v>515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11745</v>
      </c>
      <c r="L52" s="64">
        <v>11607</v>
      </c>
      <c r="M52" s="64">
        <v>11143</v>
      </c>
      <c r="N52" s="64">
        <v>11127</v>
      </c>
      <c r="O52" s="65">
        <v>11098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1408</v>
      </c>
      <c r="L53" s="69">
        <v>1352</v>
      </c>
      <c r="M53" s="69">
        <v>1002</v>
      </c>
      <c r="N53" s="69">
        <v>848</v>
      </c>
      <c r="O53" s="70">
        <v>755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556</v>
      </c>
      <c r="L57" s="81" t="s">
        <v>557</v>
      </c>
      <c r="M57" s="81" t="s">
        <v>558</v>
      </c>
      <c r="N57" s="81" t="s">
        <v>559</v>
      </c>
      <c r="O57" s="82" t="s">
        <v>560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FvuBUyxvpYO3hK3ohEP0pUz4Cn5rNJxWzGIR0+nWapiKnAeKj9bw7QD8bsBg4e7KMdvyMP+cFa7sBfFs1V7yQ==" saltValue="+HbQMzUSf8NB94R0z7IK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28"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539</v>
      </c>
      <c r="J40" s="103" t="s">
        <v>540</v>
      </c>
      <c r="K40" s="103" t="s">
        <v>541</v>
      </c>
      <c r="L40" s="103" t="s">
        <v>542</v>
      </c>
      <c r="M40" s="104" t="s">
        <v>543</v>
      </c>
    </row>
    <row r="41" spans="2:13" ht="27.75" customHeight="1" x14ac:dyDescent="0.2">
      <c r="B41" s="1196" t="s">
        <v>30</v>
      </c>
      <c r="C41" s="1197"/>
      <c r="D41" s="105"/>
      <c r="E41" s="1198" t="s">
        <v>31</v>
      </c>
      <c r="F41" s="1198"/>
      <c r="G41" s="1198"/>
      <c r="H41" s="1199"/>
      <c r="I41" s="343">
        <v>83949</v>
      </c>
      <c r="J41" s="344">
        <v>89094</v>
      </c>
      <c r="K41" s="344">
        <v>92645</v>
      </c>
      <c r="L41" s="344">
        <v>94490</v>
      </c>
      <c r="M41" s="345">
        <v>100542</v>
      </c>
    </row>
    <row r="42" spans="2:13" ht="27.75" customHeight="1" x14ac:dyDescent="0.2">
      <c r="B42" s="1186"/>
      <c r="C42" s="1187"/>
      <c r="D42" s="106"/>
      <c r="E42" s="1190" t="s">
        <v>32</v>
      </c>
      <c r="F42" s="1190"/>
      <c r="G42" s="1190"/>
      <c r="H42" s="1191"/>
      <c r="I42" s="346">
        <v>351</v>
      </c>
      <c r="J42" s="347">
        <v>292</v>
      </c>
      <c r="K42" s="347">
        <v>232</v>
      </c>
      <c r="L42" s="347">
        <v>173</v>
      </c>
      <c r="M42" s="348">
        <v>684</v>
      </c>
    </row>
    <row r="43" spans="2:13" ht="27.75" customHeight="1" x14ac:dyDescent="0.2">
      <c r="B43" s="1186"/>
      <c r="C43" s="1187"/>
      <c r="D43" s="106"/>
      <c r="E43" s="1190" t="s">
        <v>33</v>
      </c>
      <c r="F43" s="1190"/>
      <c r="G43" s="1190"/>
      <c r="H43" s="1191"/>
      <c r="I43" s="346">
        <v>47626</v>
      </c>
      <c r="J43" s="347">
        <v>49954</v>
      </c>
      <c r="K43" s="347">
        <v>42772</v>
      </c>
      <c r="L43" s="347">
        <v>41682</v>
      </c>
      <c r="M43" s="348">
        <v>39623</v>
      </c>
    </row>
    <row r="44" spans="2:13" ht="27.75" customHeight="1" x14ac:dyDescent="0.2">
      <c r="B44" s="1186"/>
      <c r="C44" s="1187"/>
      <c r="D44" s="106"/>
      <c r="E44" s="1190" t="s">
        <v>34</v>
      </c>
      <c r="F44" s="1190"/>
      <c r="G44" s="1190"/>
      <c r="H44" s="1191"/>
      <c r="I44" s="346">
        <v>437</v>
      </c>
      <c r="J44" s="347">
        <v>422</v>
      </c>
      <c r="K44" s="347">
        <v>563</v>
      </c>
      <c r="L44" s="347">
        <v>473</v>
      </c>
      <c r="M44" s="348">
        <v>807</v>
      </c>
    </row>
    <row r="45" spans="2:13" ht="27.75" customHeight="1" x14ac:dyDescent="0.2">
      <c r="B45" s="1186"/>
      <c r="C45" s="1187"/>
      <c r="D45" s="106"/>
      <c r="E45" s="1190" t="s">
        <v>35</v>
      </c>
      <c r="F45" s="1190"/>
      <c r="G45" s="1190"/>
      <c r="H45" s="1191"/>
      <c r="I45" s="346">
        <v>15137</v>
      </c>
      <c r="J45" s="347">
        <v>15054</v>
      </c>
      <c r="K45" s="347">
        <v>15077</v>
      </c>
      <c r="L45" s="347">
        <v>15911</v>
      </c>
      <c r="M45" s="348">
        <v>15619</v>
      </c>
    </row>
    <row r="46" spans="2:13" ht="27.75" customHeight="1" x14ac:dyDescent="0.2">
      <c r="B46" s="1186"/>
      <c r="C46" s="1187"/>
      <c r="D46" s="107"/>
      <c r="E46" s="1190" t="s">
        <v>36</v>
      </c>
      <c r="F46" s="1190"/>
      <c r="G46" s="1190"/>
      <c r="H46" s="1191"/>
      <c r="I46" s="346" t="s">
        <v>515</v>
      </c>
      <c r="J46" s="347" t="s">
        <v>515</v>
      </c>
      <c r="K46" s="347" t="s">
        <v>515</v>
      </c>
      <c r="L46" s="347" t="s">
        <v>515</v>
      </c>
      <c r="M46" s="348" t="s">
        <v>515</v>
      </c>
    </row>
    <row r="47" spans="2:13" ht="27.75" customHeight="1" x14ac:dyDescent="0.2">
      <c r="B47" s="1186"/>
      <c r="C47" s="1187"/>
      <c r="D47" s="108"/>
      <c r="E47" s="1200" t="s">
        <v>37</v>
      </c>
      <c r="F47" s="1201"/>
      <c r="G47" s="1201"/>
      <c r="H47" s="1202"/>
      <c r="I47" s="346" t="s">
        <v>515</v>
      </c>
      <c r="J47" s="347" t="s">
        <v>515</v>
      </c>
      <c r="K47" s="347" t="s">
        <v>515</v>
      </c>
      <c r="L47" s="347" t="s">
        <v>515</v>
      </c>
      <c r="M47" s="348" t="s">
        <v>515</v>
      </c>
    </row>
    <row r="48" spans="2:13" ht="27.75" customHeight="1" x14ac:dyDescent="0.2">
      <c r="B48" s="1186"/>
      <c r="C48" s="1187"/>
      <c r="D48" s="106"/>
      <c r="E48" s="1190" t="s">
        <v>38</v>
      </c>
      <c r="F48" s="1190"/>
      <c r="G48" s="1190"/>
      <c r="H48" s="1191"/>
      <c r="I48" s="346" t="s">
        <v>515</v>
      </c>
      <c r="J48" s="347" t="s">
        <v>515</v>
      </c>
      <c r="K48" s="347" t="s">
        <v>515</v>
      </c>
      <c r="L48" s="347" t="s">
        <v>515</v>
      </c>
      <c r="M48" s="348" t="s">
        <v>515</v>
      </c>
    </row>
    <row r="49" spans="2:13" ht="27.75" customHeight="1" x14ac:dyDescent="0.2">
      <c r="B49" s="1188"/>
      <c r="C49" s="1189"/>
      <c r="D49" s="106"/>
      <c r="E49" s="1190" t="s">
        <v>39</v>
      </c>
      <c r="F49" s="1190"/>
      <c r="G49" s="1190"/>
      <c r="H49" s="1191"/>
      <c r="I49" s="346" t="s">
        <v>515</v>
      </c>
      <c r="J49" s="347" t="s">
        <v>515</v>
      </c>
      <c r="K49" s="347" t="s">
        <v>515</v>
      </c>
      <c r="L49" s="347" t="s">
        <v>515</v>
      </c>
      <c r="M49" s="348" t="s">
        <v>515</v>
      </c>
    </row>
    <row r="50" spans="2:13" ht="27.75" customHeight="1" x14ac:dyDescent="0.2">
      <c r="B50" s="1184" t="s">
        <v>40</v>
      </c>
      <c r="C50" s="1185"/>
      <c r="D50" s="109"/>
      <c r="E50" s="1190" t="s">
        <v>41</v>
      </c>
      <c r="F50" s="1190"/>
      <c r="G50" s="1190"/>
      <c r="H50" s="1191"/>
      <c r="I50" s="346">
        <v>25953</v>
      </c>
      <c r="J50" s="347">
        <v>31081</v>
      </c>
      <c r="K50" s="347">
        <v>31837</v>
      </c>
      <c r="L50" s="347">
        <v>36368</v>
      </c>
      <c r="M50" s="348">
        <v>34926</v>
      </c>
    </row>
    <row r="51" spans="2:13" ht="27.75" customHeight="1" x14ac:dyDescent="0.2">
      <c r="B51" s="1186"/>
      <c r="C51" s="1187"/>
      <c r="D51" s="106"/>
      <c r="E51" s="1190" t="s">
        <v>42</v>
      </c>
      <c r="F51" s="1190"/>
      <c r="G51" s="1190"/>
      <c r="H51" s="1191"/>
      <c r="I51" s="346">
        <v>21150</v>
      </c>
      <c r="J51" s="347">
        <v>29977</v>
      </c>
      <c r="K51" s="347">
        <v>29052</v>
      </c>
      <c r="L51" s="347">
        <v>29221</v>
      </c>
      <c r="M51" s="348">
        <v>29078</v>
      </c>
    </row>
    <row r="52" spans="2:13" ht="27.75" customHeight="1" x14ac:dyDescent="0.2">
      <c r="B52" s="1188"/>
      <c r="C52" s="1189"/>
      <c r="D52" s="106"/>
      <c r="E52" s="1190" t="s">
        <v>43</v>
      </c>
      <c r="F52" s="1190"/>
      <c r="G52" s="1190"/>
      <c r="H52" s="1191"/>
      <c r="I52" s="346">
        <v>105436</v>
      </c>
      <c r="J52" s="347">
        <v>105576</v>
      </c>
      <c r="K52" s="347">
        <v>104694</v>
      </c>
      <c r="L52" s="347">
        <v>105789</v>
      </c>
      <c r="M52" s="348">
        <v>102720</v>
      </c>
    </row>
    <row r="53" spans="2:13" ht="27.75" customHeight="1" thickBot="1" x14ac:dyDescent="0.25">
      <c r="B53" s="1192" t="s">
        <v>19</v>
      </c>
      <c r="C53" s="1193"/>
      <c r="D53" s="110"/>
      <c r="E53" s="1194" t="s">
        <v>44</v>
      </c>
      <c r="F53" s="1194"/>
      <c r="G53" s="1194"/>
      <c r="H53" s="1195"/>
      <c r="I53" s="349">
        <v>-5039</v>
      </c>
      <c r="J53" s="350">
        <v>-11818</v>
      </c>
      <c r="K53" s="350">
        <v>-14295</v>
      </c>
      <c r="L53" s="350">
        <v>-18650</v>
      </c>
      <c r="M53" s="351">
        <v>-9448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rVP8xwi22a15oTyadmPDVd4/3zOfIWdiU8ajXx6uHr0w30g2Bbsjo3t2qv3pyF7i6ImZILswgn4qt3WpN93ig==" saltValue="pYGrWcO05CSdgmwk9STW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8" zoomScaleNormal="100" zoomScaleSheetLayoutView="100" workbookViewId="0">
      <selection activeCell="H58" sqref="H58: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541</v>
      </c>
      <c r="G54" s="119" t="s">
        <v>542</v>
      </c>
      <c r="H54" s="120" t="s">
        <v>543</v>
      </c>
    </row>
    <row r="55" spans="2:8" ht="52.5" customHeight="1" x14ac:dyDescent="0.2">
      <c r="B55" s="121"/>
      <c r="C55" s="1211" t="s">
        <v>46</v>
      </c>
      <c r="D55" s="1211"/>
      <c r="E55" s="1212"/>
      <c r="F55" s="352">
        <v>16177</v>
      </c>
      <c r="G55" s="352">
        <v>16277</v>
      </c>
      <c r="H55" s="353">
        <v>13289</v>
      </c>
    </row>
    <row r="56" spans="2:8" ht="52.5" customHeight="1" x14ac:dyDescent="0.2">
      <c r="B56" s="122"/>
      <c r="C56" s="1213" t="s">
        <v>47</v>
      </c>
      <c r="D56" s="1213"/>
      <c r="E56" s="1214"/>
      <c r="F56" s="354">
        <v>1792</v>
      </c>
      <c r="G56" s="354">
        <v>2139</v>
      </c>
      <c r="H56" s="355">
        <v>2432</v>
      </c>
    </row>
    <row r="57" spans="2:8" ht="53.25" customHeight="1" x14ac:dyDescent="0.2">
      <c r="B57" s="122"/>
      <c r="C57" s="1215" t="s">
        <v>48</v>
      </c>
      <c r="D57" s="1215"/>
      <c r="E57" s="1216"/>
      <c r="F57" s="356">
        <v>10588</v>
      </c>
      <c r="G57" s="356">
        <v>14142</v>
      </c>
      <c r="H57" s="357">
        <v>14537</v>
      </c>
    </row>
    <row r="58" spans="2:8" ht="45.75" customHeight="1" x14ac:dyDescent="0.2">
      <c r="B58" s="123"/>
      <c r="C58" s="1203" t="s">
        <v>583</v>
      </c>
      <c r="D58" s="1204"/>
      <c r="E58" s="1205"/>
      <c r="F58" s="358">
        <v>3099</v>
      </c>
      <c r="G58" s="358">
        <v>6527</v>
      </c>
      <c r="H58" s="359">
        <v>7149</v>
      </c>
    </row>
    <row r="59" spans="2:8" ht="45.75" customHeight="1" x14ac:dyDescent="0.2">
      <c r="B59" s="123"/>
      <c r="C59" s="1203" t="s">
        <v>579</v>
      </c>
      <c r="D59" s="1204"/>
      <c r="E59" s="1205"/>
      <c r="F59" s="358">
        <v>1371</v>
      </c>
      <c r="G59" s="358">
        <v>1375</v>
      </c>
      <c r="H59" s="359">
        <v>1381</v>
      </c>
    </row>
    <row r="60" spans="2:8" ht="45.75" customHeight="1" x14ac:dyDescent="0.2">
      <c r="B60" s="123"/>
      <c r="C60" s="1203" t="s">
        <v>580</v>
      </c>
      <c r="D60" s="1204"/>
      <c r="E60" s="1205"/>
      <c r="F60" s="358">
        <v>863</v>
      </c>
      <c r="G60" s="358">
        <v>870</v>
      </c>
      <c r="H60" s="359">
        <v>877</v>
      </c>
    </row>
    <row r="61" spans="2:8" ht="45.75" customHeight="1" x14ac:dyDescent="0.2">
      <c r="B61" s="123"/>
      <c r="C61" s="1203" t="s">
        <v>581</v>
      </c>
      <c r="D61" s="1204"/>
      <c r="E61" s="1205"/>
      <c r="F61" s="358">
        <v>837</v>
      </c>
      <c r="G61" s="358">
        <v>838</v>
      </c>
      <c r="H61" s="359">
        <v>839</v>
      </c>
    </row>
    <row r="62" spans="2:8" ht="45.75" customHeight="1" thickBot="1" x14ac:dyDescent="0.25">
      <c r="B62" s="124"/>
      <c r="C62" s="1206" t="s">
        <v>582</v>
      </c>
      <c r="D62" s="1207"/>
      <c r="E62" s="1208"/>
      <c r="F62" s="360">
        <v>703</v>
      </c>
      <c r="G62" s="360">
        <v>759</v>
      </c>
      <c r="H62" s="361">
        <v>740</v>
      </c>
    </row>
    <row r="63" spans="2:8" ht="52.5" customHeight="1" thickBot="1" x14ac:dyDescent="0.25">
      <c r="B63" s="125"/>
      <c r="C63" s="1209" t="s">
        <v>49</v>
      </c>
      <c r="D63" s="1209"/>
      <c r="E63" s="1210"/>
      <c r="F63" s="362">
        <v>28557</v>
      </c>
      <c r="G63" s="362">
        <v>32559</v>
      </c>
      <c r="H63" s="363">
        <v>30258</v>
      </c>
    </row>
    <row r="64" spans="2:8" ht="13.2" x14ac:dyDescent="0.2"/>
  </sheetData>
  <sheetProtection algorithmName="SHA-512" hashValue="t257RJp8zy6+HXZ9JgUfwUQZO3Q+wOJmXvbPa6TTQIKqFWI9PQjfiOAHTid3YZtIlLGdvshCNAKEhezW9nveJw==" saltValue="2QJvu3nsZXgOAAGqMK/r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538</v>
      </c>
      <c r="G2" s="139"/>
      <c r="H2" s="140"/>
    </row>
    <row r="3" spans="1:8" x14ac:dyDescent="0.2">
      <c r="A3" s="136" t="s">
        <v>531</v>
      </c>
      <c r="B3" s="141"/>
      <c r="C3" s="142"/>
      <c r="D3" s="143">
        <v>33004</v>
      </c>
      <c r="E3" s="144"/>
      <c r="F3" s="145">
        <v>52191</v>
      </c>
      <c r="G3" s="146"/>
      <c r="H3" s="147"/>
    </row>
    <row r="4" spans="1:8" x14ac:dyDescent="0.2">
      <c r="A4" s="148"/>
      <c r="B4" s="149"/>
      <c r="C4" s="150"/>
      <c r="D4" s="151">
        <v>14631</v>
      </c>
      <c r="E4" s="152"/>
      <c r="F4" s="153">
        <v>26807</v>
      </c>
      <c r="G4" s="154"/>
      <c r="H4" s="155"/>
    </row>
    <row r="5" spans="1:8" x14ac:dyDescent="0.2">
      <c r="A5" s="136" t="s">
        <v>533</v>
      </c>
      <c r="B5" s="141"/>
      <c r="C5" s="142"/>
      <c r="D5" s="143">
        <v>48479</v>
      </c>
      <c r="E5" s="144"/>
      <c r="F5" s="145">
        <v>48105</v>
      </c>
      <c r="G5" s="146"/>
      <c r="H5" s="147"/>
    </row>
    <row r="6" spans="1:8" x14ac:dyDescent="0.2">
      <c r="A6" s="148"/>
      <c r="B6" s="149"/>
      <c r="C6" s="150"/>
      <c r="D6" s="151">
        <v>19396</v>
      </c>
      <c r="E6" s="152"/>
      <c r="F6" s="153">
        <v>24072</v>
      </c>
      <c r="G6" s="154"/>
      <c r="H6" s="155"/>
    </row>
    <row r="7" spans="1:8" x14ac:dyDescent="0.2">
      <c r="A7" s="136" t="s">
        <v>534</v>
      </c>
      <c r="B7" s="141"/>
      <c r="C7" s="142"/>
      <c r="D7" s="143">
        <v>65876</v>
      </c>
      <c r="E7" s="144"/>
      <c r="F7" s="145">
        <v>47446</v>
      </c>
      <c r="G7" s="146"/>
      <c r="H7" s="147"/>
    </row>
    <row r="8" spans="1:8" x14ac:dyDescent="0.2">
      <c r="A8" s="148"/>
      <c r="B8" s="149"/>
      <c r="C8" s="150"/>
      <c r="D8" s="151">
        <v>30792</v>
      </c>
      <c r="E8" s="152"/>
      <c r="F8" s="153">
        <v>24371</v>
      </c>
      <c r="G8" s="154"/>
      <c r="H8" s="155"/>
    </row>
    <row r="9" spans="1:8" x14ac:dyDescent="0.2">
      <c r="A9" s="136" t="s">
        <v>535</v>
      </c>
      <c r="B9" s="141"/>
      <c r="C9" s="142"/>
      <c r="D9" s="143">
        <v>54136</v>
      </c>
      <c r="E9" s="144"/>
      <c r="F9" s="145">
        <v>48387</v>
      </c>
      <c r="G9" s="146"/>
      <c r="H9" s="147"/>
    </row>
    <row r="10" spans="1:8" x14ac:dyDescent="0.2">
      <c r="A10" s="148"/>
      <c r="B10" s="149"/>
      <c r="C10" s="150"/>
      <c r="D10" s="151">
        <v>24382</v>
      </c>
      <c r="E10" s="152"/>
      <c r="F10" s="153">
        <v>25592</v>
      </c>
      <c r="G10" s="154"/>
      <c r="H10" s="155"/>
    </row>
    <row r="11" spans="1:8" x14ac:dyDescent="0.2">
      <c r="A11" s="136" t="s">
        <v>536</v>
      </c>
      <c r="B11" s="141"/>
      <c r="C11" s="142"/>
      <c r="D11" s="143">
        <v>84089</v>
      </c>
      <c r="E11" s="144"/>
      <c r="F11" s="145">
        <v>49684</v>
      </c>
      <c r="G11" s="146"/>
      <c r="H11" s="147"/>
    </row>
    <row r="12" spans="1:8" x14ac:dyDescent="0.2">
      <c r="A12" s="148"/>
      <c r="B12" s="149"/>
      <c r="C12" s="156"/>
      <c r="D12" s="151">
        <v>41730</v>
      </c>
      <c r="E12" s="152"/>
      <c r="F12" s="153">
        <v>28303</v>
      </c>
      <c r="G12" s="154"/>
      <c r="H12" s="155"/>
    </row>
    <row r="13" spans="1:8" x14ac:dyDescent="0.2">
      <c r="A13" s="136"/>
      <c r="B13" s="141"/>
      <c r="C13" s="157"/>
      <c r="D13" s="158">
        <v>57117</v>
      </c>
      <c r="E13" s="159"/>
      <c r="F13" s="160">
        <v>49163</v>
      </c>
      <c r="G13" s="161"/>
      <c r="H13" s="147"/>
    </row>
    <row r="14" spans="1:8" x14ac:dyDescent="0.2">
      <c r="A14" s="148"/>
      <c r="B14" s="149"/>
      <c r="C14" s="150"/>
      <c r="D14" s="151">
        <v>26186</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8.6199999999999992</v>
      </c>
      <c r="C19" s="162">
        <f>ROUND(VALUE(SUBSTITUTE(実質収支比率等に係る経年分析!G$48,"▲","-")),2)</f>
        <v>9.43</v>
      </c>
      <c r="D19" s="162">
        <f>ROUND(VALUE(SUBSTITUTE(実質収支比率等に係る経年分析!H$48,"▲","-")),2)</f>
        <v>9.2899999999999991</v>
      </c>
      <c r="E19" s="162">
        <f>ROUND(VALUE(SUBSTITUTE(実質収支比率等に係る経年分析!I$48,"▲","-")),2)</f>
        <v>9.24</v>
      </c>
      <c r="F19" s="162">
        <f>ROUND(VALUE(SUBSTITUTE(実質収支比率等に係る経年分析!J$48,"▲","-")),2)</f>
        <v>8.16</v>
      </c>
    </row>
    <row r="20" spans="1:11" x14ac:dyDescent="0.2">
      <c r="A20" s="162" t="s">
        <v>53</v>
      </c>
      <c r="B20" s="162">
        <f>ROUND(VALUE(SUBSTITUTE(実質収支比率等に係る経年分析!F$47,"▲","-")),2)</f>
        <v>17.940000000000001</v>
      </c>
      <c r="C20" s="162">
        <f>ROUND(VALUE(SUBSTITUTE(実質収支比率等に係る経年分析!G$47,"▲","-")),2)</f>
        <v>21.29</v>
      </c>
      <c r="D20" s="162">
        <f>ROUND(VALUE(SUBSTITUTE(実質収支比率等に係る経年分析!H$47,"▲","-")),2)</f>
        <v>22.58</v>
      </c>
      <c r="E20" s="162">
        <f>ROUND(VALUE(SUBSTITUTE(実質収支比率等に係る経年分析!I$47,"▲","-")),2)</f>
        <v>22.29</v>
      </c>
      <c r="F20" s="162">
        <f>ROUND(VALUE(SUBSTITUTE(実質収支比率等に係る経年分析!J$47,"▲","-")),2)</f>
        <v>17.7</v>
      </c>
    </row>
    <row r="21" spans="1:11" x14ac:dyDescent="0.2">
      <c r="A21" s="162" t="s">
        <v>54</v>
      </c>
      <c r="B21" s="162">
        <f>IF(ISNUMBER(VALUE(SUBSTITUTE(実質収支比率等に係る経年分析!F$49,"▲","-"))),ROUND(VALUE(SUBSTITUTE(実質収支比率等に係る経年分析!F$49,"▲","-")),2),NA())</f>
        <v>4.38</v>
      </c>
      <c r="C21" s="162">
        <f>IF(ISNUMBER(VALUE(SUBSTITUTE(実質収支比率等に係る経年分析!G$49,"▲","-"))),ROUND(VALUE(SUBSTITUTE(実質収支比率等に係る経年分析!G$49,"▲","-")),2),NA())</f>
        <v>5.2</v>
      </c>
      <c r="D21" s="162">
        <f>IF(ISNUMBER(VALUE(SUBSTITUTE(実質収支比率等に係る経年分析!H$49,"▲","-"))),ROUND(VALUE(SUBSTITUTE(実質収支比率等に係る経年分析!H$49,"▲","-")),2),NA())</f>
        <v>0.49</v>
      </c>
      <c r="E21" s="162">
        <f>IF(ISNUMBER(VALUE(SUBSTITUTE(実質収支比率等に係る経年分析!I$49,"▲","-"))),ROUND(VALUE(SUBSTITUTE(実質収支比率等に係る経年分析!I$49,"▲","-")),2),NA())</f>
        <v>0.27</v>
      </c>
      <c r="F21" s="162">
        <f>IF(ISNUMBER(VALUE(SUBSTITUTE(実質収支比率等に係る経年分析!J$49,"▲","-"))),ROUND(VALUE(SUBSTITUTE(実質収支比率等に係る経年分析!J$49,"▲","-")),2),NA())</f>
        <v>-4.8099999999999996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0.18</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母子父子寡婦福祉資金貸付金特別会計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熱海温泉事業特別会計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0.57999999999999996</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0.57999999999999996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1.1499999999999999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1.0900000000000001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0.64</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1.1100000000000001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1.0900000000000001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8.6300000000000008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9.4499999999999993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9.26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9.2200000000000006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8.14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12.69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11745</v>
      </c>
      <c r="E42" s="164"/>
      <c r="F42" s="164"/>
      <c r="G42" s="164">
        <f>'実質公債費比率（分子）の構造'!L$52</f>
        <v>11607</v>
      </c>
      <c r="H42" s="164"/>
      <c r="I42" s="164"/>
      <c r="J42" s="164">
        <f>'実質公債費比率（分子）の構造'!M$52</f>
        <v>11143</v>
      </c>
      <c r="K42" s="164"/>
      <c r="L42" s="164"/>
      <c r="M42" s="164">
        <f>'実質公債費比率（分子）の構造'!N$52</f>
        <v>11127</v>
      </c>
      <c r="N42" s="164"/>
      <c r="O42" s="164"/>
      <c r="P42" s="164">
        <f>'実質公債費比率（分子）の構造'!O$52</f>
        <v>11098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64</v>
      </c>
      <c r="C44" s="164"/>
      <c r="D44" s="164"/>
      <c r="E44" s="164">
        <f>'実質公債費比率（分子）の構造'!L$50</f>
        <v>94</v>
      </c>
      <c r="F44" s="164"/>
      <c r="G44" s="164"/>
      <c r="H44" s="164">
        <f>'実質公債費比率（分子）の構造'!M$50</f>
        <v>139</v>
      </c>
      <c r="I44" s="164"/>
      <c r="J44" s="164"/>
      <c r="K44" s="164">
        <f>'実質公債費比率（分子）の構造'!N$50</f>
        <v>200</v>
      </c>
      <c r="L44" s="164"/>
      <c r="M44" s="164"/>
      <c r="N44" s="164">
        <f>'実質公債費比率（分子）の構造'!O$50</f>
        <v>155</v>
      </c>
      <c r="O44" s="164"/>
      <c r="P44" s="164"/>
    </row>
    <row r="45" spans="1:16" x14ac:dyDescent="0.2">
      <c r="A45" s="164" t="s">
        <v>63</v>
      </c>
      <c r="B45" s="164">
        <f>'実質公債費比率（分子）の構造'!K$49</f>
        <v>152</v>
      </c>
      <c r="C45" s="164"/>
      <c r="D45" s="164"/>
      <c r="E45" s="164">
        <f>'実質公債費比率（分子）の構造'!L$49</f>
        <v>138</v>
      </c>
      <c r="F45" s="164"/>
      <c r="G45" s="164"/>
      <c r="H45" s="164">
        <f>'実質公債費比率（分子）の構造'!M$49</f>
        <v>152</v>
      </c>
      <c r="I45" s="164"/>
      <c r="J45" s="164"/>
      <c r="K45" s="164">
        <f>'実質公債費比率（分子）の構造'!N$49</f>
        <v>105</v>
      </c>
      <c r="L45" s="164"/>
      <c r="M45" s="164"/>
      <c r="N45" s="164">
        <f>'実質公債費比率（分子）の構造'!O$49</f>
        <v>95</v>
      </c>
      <c r="O45" s="164"/>
      <c r="P45" s="164"/>
    </row>
    <row r="46" spans="1:16" x14ac:dyDescent="0.2">
      <c r="A46" s="164" t="s">
        <v>64</v>
      </c>
      <c r="B46" s="164">
        <f>'実質公債費比率（分子）の構造'!K$48</f>
        <v>3790</v>
      </c>
      <c r="C46" s="164"/>
      <c r="D46" s="164"/>
      <c r="E46" s="164">
        <f>'実質公債費比率（分子）の構造'!L$48</f>
        <v>3840</v>
      </c>
      <c r="F46" s="164"/>
      <c r="G46" s="164"/>
      <c r="H46" s="164">
        <f>'実質公債費比率（分子）の構造'!M$48</f>
        <v>3416</v>
      </c>
      <c r="I46" s="164"/>
      <c r="J46" s="164"/>
      <c r="K46" s="164">
        <f>'実質公債費比率（分子）の構造'!N$48</f>
        <v>3528</v>
      </c>
      <c r="L46" s="164"/>
      <c r="M46" s="164"/>
      <c r="N46" s="164">
        <f>'実質公債費比率（分子）の構造'!O$48</f>
        <v>3631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9147</v>
      </c>
      <c r="C49" s="164"/>
      <c r="D49" s="164"/>
      <c r="E49" s="164">
        <f>'実質公債費比率（分子）の構造'!L$45</f>
        <v>8887</v>
      </c>
      <c r="F49" s="164"/>
      <c r="G49" s="164"/>
      <c r="H49" s="164">
        <f>'実質公債費比率（分子）の構造'!M$45</f>
        <v>8438</v>
      </c>
      <c r="I49" s="164"/>
      <c r="J49" s="164"/>
      <c r="K49" s="164">
        <f>'実質公債費比率（分子）の構造'!N$45</f>
        <v>8142</v>
      </c>
      <c r="L49" s="164"/>
      <c r="M49" s="164"/>
      <c r="N49" s="164">
        <f>'実質公債費比率（分子）の構造'!O$45</f>
        <v>7972</v>
      </c>
      <c r="O49" s="164"/>
      <c r="P49" s="164"/>
    </row>
    <row r="50" spans="1:16" x14ac:dyDescent="0.2">
      <c r="A50" s="164" t="s">
        <v>67</v>
      </c>
      <c r="B50" s="164" t="e">
        <f>NA()</f>
        <v>#N/A</v>
      </c>
      <c r="C50" s="164">
        <f>IF(ISNUMBER('実質公債費比率（分子）の構造'!K$53),'実質公債費比率（分子）の構造'!K$53,NA())</f>
        <v>1408</v>
      </c>
      <c r="D50" s="164" t="e">
        <f>NA()</f>
        <v>#N/A</v>
      </c>
      <c r="E50" s="164" t="e">
        <f>NA()</f>
        <v>#N/A</v>
      </c>
      <c r="F50" s="164">
        <f>IF(ISNUMBER('実質公債費比率（分子）の構造'!L$53),'実質公債費比率（分子）の構造'!L$53,NA())</f>
        <v>1352</v>
      </c>
      <c r="G50" s="164" t="e">
        <f>NA()</f>
        <v>#N/A</v>
      </c>
      <c r="H50" s="164" t="e">
        <f>NA()</f>
        <v>#N/A</v>
      </c>
      <c r="I50" s="164">
        <f>IF(ISNUMBER('実質公債費比率（分子）の構造'!M$53),'実質公債費比率（分子）の構造'!M$53,NA())</f>
        <v>1002</v>
      </c>
      <c r="J50" s="164" t="e">
        <f>NA()</f>
        <v>#N/A</v>
      </c>
      <c r="K50" s="164" t="e">
        <f>NA()</f>
        <v>#N/A</v>
      </c>
      <c r="L50" s="164">
        <f>IF(ISNUMBER('実質公債費比率（分子）の構造'!N$53),'実質公債費比率（分子）の構造'!N$53,NA())</f>
        <v>848</v>
      </c>
      <c r="M50" s="164" t="e">
        <f>NA()</f>
        <v>#N/A</v>
      </c>
      <c r="N50" s="164" t="e">
        <f>NA()</f>
        <v>#N/A</v>
      </c>
      <c r="O50" s="164">
        <f>IF(ISNUMBER('実質公債費比率（分子）の構造'!O$53),'実質公債費比率（分子）の構造'!O$53,NA())</f>
        <v>755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105436</v>
      </c>
      <c r="E56" s="163"/>
      <c r="F56" s="163"/>
      <c r="G56" s="163">
        <f>'将来負担比率（分子）の構造'!J$52</f>
        <v>105576</v>
      </c>
      <c r="H56" s="163"/>
      <c r="I56" s="163"/>
      <c r="J56" s="163">
        <f>'将来負担比率（分子）の構造'!K$52</f>
        <v>104694</v>
      </c>
      <c r="K56" s="163"/>
      <c r="L56" s="163"/>
      <c r="M56" s="163">
        <f>'将来負担比率（分子）の構造'!L$52</f>
        <v>105789</v>
      </c>
      <c r="N56" s="163"/>
      <c r="O56" s="163"/>
      <c r="P56" s="163">
        <f>'将来負担比率（分子）の構造'!M$52</f>
        <v>102720</v>
      </c>
    </row>
    <row r="57" spans="1:16" x14ac:dyDescent="0.2">
      <c r="A57" s="163" t="s">
        <v>42</v>
      </c>
      <c r="B57" s="163"/>
      <c r="C57" s="163"/>
      <c r="D57" s="163">
        <f>'将来負担比率（分子）の構造'!I$51</f>
        <v>21150</v>
      </c>
      <c r="E57" s="163"/>
      <c r="F57" s="163"/>
      <c r="G57" s="163">
        <f>'将来負担比率（分子）の構造'!J$51</f>
        <v>29977</v>
      </c>
      <c r="H57" s="163"/>
      <c r="I57" s="163"/>
      <c r="J57" s="163">
        <f>'将来負担比率（分子）の構造'!K$51</f>
        <v>29052</v>
      </c>
      <c r="K57" s="163"/>
      <c r="L57" s="163"/>
      <c r="M57" s="163">
        <f>'将来負担比率（分子）の構造'!L$51</f>
        <v>29221</v>
      </c>
      <c r="N57" s="163"/>
      <c r="O57" s="163"/>
      <c r="P57" s="163">
        <f>'将来負担比率（分子）の構造'!M$51</f>
        <v>29078</v>
      </c>
    </row>
    <row r="58" spans="1:16" x14ac:dyDescent="0.2">
      <c r="A58" s="163" t="s">
        <v>41</v>
      </c>
      <c r="B58" s="163"/>
      <c r="C58" s="163"/>
      <c r="D58" s="163">
        <f>'将来負担比率（分子）の構造'!I$50</f>
        <v>25953</v>
      </c>
      <c r="E58" s="163"/>
      <c r="F58" s="163"/>
      <c r="G58" s="163">
        <f>'将来負担比率（分子）の構造'!J$50</f>
        <v>31081</v>
      </c>
      <c r="H58" s="163"/>
      <c r="I58" s="163"/>
      <c r="J58" s="163">
        <f>'将来負担比率（分子）の構造'!K$50</f>
        <v>31837</v>
      </c>
      <c r="K58" s="163"/>
      <c r="L58" s="163"/>
      <c r="M58" s="163">
        <f>'将来負担比率（分子）の構造'!L$50</f>
        <v>36368</v>
      </c>
      <c r="N58" s="163"/>
      <c r="O58" s="163"/>
      <c r="P58" s="163">
        <f>'将来負担比率（分子）の構造'!M$50</f>
        <v>34926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15137</v>
      </c>
      <c r="C62" s="163"/>
      <c r="D62" s="163"/>
      <c r="E62" s="163">
        <f>'将来負担比率（分子）の構造'!J$45</f>
        <v>15054</v>
      </c>
      <c r="F62" s="163"/>
      <c r="G62" s="163"/>
      <c r="H62" s="163">
        <f>'将来負担比率（分子）の構造'!K$45</f>
        <v>15077</v>
      </c>
      <c r="I62" s="163"/>
      <c r="J62" s="163"/>
      <c r="K62" s="163">
        <f>'将来負担比率（分子）の構造'!L$45</f>
        <v>15911</v>
      </c>
      <c r="L62" s="163"/>
      <c r="M62" s="163"/>
      <c r="N62" s="163">
        <f>'将来負担比率（分子）の構造'!M$45</f>
        <v>15619</v>
      </c>
      <c r="O62" s="163"/>
      <c r="P62" s="163"/>
    </row>
    <row r="63" spans="1:16" x14ac:dyDescent="0.2">
      <c r="A63" s="163" t="s">
        <v>34</v>
      </c>
      <c r="B63" s="163">
        <f>'将来負担比率（分子）の構造'!I$44</f>
        <v>437</v>
      </c>
      <c r="C63" s="163"/>
      <c r="D63" s="163"/>
      <c r="E63" s="163">
        <f>'将来負担比率（分子）の構造'!J$44</f>
        <v>422</v>
      </c>
      <c r="F63" s="163"/>
      <c r="G63" s="163"/>
      <c r="H63" s="163">
        <f>'将来負担比率（分子）の構造'!K$44</f>
        <v>563</v>
      </c>
      <c r="I63" s="163"/>
      <c r="J63" s="163"/>
      <c r="K63" s="163">
        <f>'将来負担比率（分子）の構造'!L$44</f>
        <v>473</v>
      </c>
      <c r="L63" s="163"/>
      <c r="M63" s="163"/>
      <c r="N63" s="163">
        <f>'将来負担比率（分子）の構造'!M$44</f>
        <v>807</v>
      </c>
      <c r="O63" s="163"/>
      <c r="P63" s="163"/>
    </row>
    <row r="64" spans="1:16" x14ac:dyDescent="0.2">
      <c r="A64" s="163" t="s">
        <v>33</v>
      </c>
      <c r="B64" s="163">
        <f>'将来負担比率（分子）の構造'!I$43</f>
        <v>47626</v>
      </c>
      <c r="C64" s="163"/>
      <c r="D64" s="163"/>
      <c r="E64" s="163">
        <f>'将来負担比率（分子）の構造'!J$43</f>
        <v>49954</v>
      </c>
      <c r="F64" s="163"/>
      <c r="G64" s="163"/>
      <c r="H64" s="163">
        <f>'将来負担比率（分子）の構造'!K$43</f>
        <v>42772</v>
      </c>
      <c r="I64" s="163"/>
      <c r="J64" s="163"/>
      <c r="K64" s="163">
        <f>'将来負担比率（分子）の構造'!L$43</f>
        <v>41682</v>
      </c>
      <c r="L64" s="163"/>
      <c r="M64" s="163"/>
      <c r="N64" s="163">
        <f>'将来負担比率（分子）の構造'!M$43</f>
        <v>39623</v>
      </c>
      <c r="O64" s="163"/>
      <c r="P64" s="163"/>
    </row>
    <row r="65" spans="1:16" x14ac:dyDescent="0.2">
      <c r="A65" s="163" t="s">
        <v>32</v>
      </c>
      <c r="B65" s="163">
        <f>'将来負担比率（分子）の構造'!I$42</f>
        <v>351</v>
      </c>
      <c r="C65" s="163"/>
      <c r="D65" s="163"/>
      <c r="E65" s="163">
        <f>'将来負担比率（分子）の構造'!J$42</f>
        <v>292</v>
      </c>
      <c r="F65" s="163"/>
      <c r="G65" s="163"/>
      <c r="H65" s="163">
        <f>'将来負担比率（分子）の構造'!K$42</f>
        <v>232</v>
      </c>
      <c r="I65" s="163"/>
      <c r="J65" s="163"/>
      <c r="K65" s="163">
        <f>'将来負担比率（分子）の構造'!L$42</f>
        <v>173</v>
      </c>
      <c r="L65" s="163"/>
      <c r="M65" s="163"/>
      <c r="N65" s="163">
        <f>'将来負担比率（分子）の構造'!M$42</f>
        <v>684</v>
      </c>
      <c r="O65" s="163"/>
      <c r="P65" s="163"/>
    </row>
    <row r="66" spans="1:16" x14ac:dyDescent="0.2">
      <c r="A66" s="163" t="s">
        <v>31</v>
      </c>
      <c r="B66" s="163">
        <f>'将来負担比率（分子）の構造'!I$41</f>
        <v>83949</v>
      </c>
      <c r="C66" s="163"/>
      <c r="D66" s="163"/>
      <c r="E66" s="163">
        <f>'将来負担比率（分子）の構造'!J$41</f>
        <v>89094</v>
      </c>
      <c r="F66" s="163"/>
      <c r="G66" s="163"/>
      <c r="H66" s="163">
        <f>'将来負担比率（分子）の構造'!K$41</f>
        <v>92645</v>
      </c>
      <c r="I66" s="163"/>
      <c r="J66" s="163"/>
      <c r="K66" s="163">
        <f>'将来負担比率（分子）の構造'!L$41</f>
        <v>94490</v>
      </c>
      <c r="L66" s="163"/>
      <c r="M66" s="163"/>
      <c r="N66" s="163">
        <f>'将来負担比率（分子）の構造'!M$41</f>
        <v>100542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16177</v>
      </c>
      <c r="C72" s="167">
        <f>基金残高に係る経年分析!G55</f>
        <v>16277</v>
      </c>
      <c r="D72" s="167">
        <f>基金残高に係る経年分析!H55</f>
        <v>13289</v>
      </c>
    </row>
    <row r="73" spans="1:16" x14ac:dyDescent="0.2">
      <c r="A73" s="166" t="s">
        <v>74</v>
      </c>
      <c r="B73" s="167">
        <f>基金残高に係る経年分析!F56</f>
        <v>1792</v>
      </c>
      <c r="C73" s="167">
        <f>基金残高に係る経年分析!G56</f>
        <v>2139</v>
      </c>
      <c r="D73" s="167">
        <f>基金残高に係る経年分析!H56</f>
        <v>2432</v>
      </c>
    </row>
    <row r="74" spans="1:16" x14ac:dyDescent="0.2">
      <c r="A74" s="166" t="s">
        <v>75</v>
      </c>
      <c r="B74" s="167">
        <f>基金残高に係る経年分析!F57</f>
        <v>10588</v>
      </c>
      <c r="C74" s="167">
        <f>基金残高に係る経年分析!G57</f>
        <v>14142</v>
      </c>
      <c r="D74" s="167">
        <f>基金残高に係る経年分析!H57</f>
        <v>14537</v>
      </c>
    </row>
  </sheetData>
  <sheetProtection algorithmName="SHA-512" hashValue="SQaF0mXFxIRoo1uyS74QaJSrG2/VCWwo3+/tiHB73xntx/qBrrf4i7cAiLRoOVEZGKww33yUMGqFo6xD+wd7HQ==" saltValue="w5HgtujIU3ZmXTf1nRcf/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51885704</v>
      </c>
      <c r="S5" s="677"/>
      <c r="T5" s="677"/>
      <c r="U5" s="677"/>
      <c r="V5" s="677"/>
      <c r="W5" s="677"/>
      <c r="X5" s="677"/>
      <c r="Y5" s="702"/>
      <c r="Z5" s="715">
        <v>32</v>
      </c>
      <c r="AA5" s="715"/>
      <c r="AB5" s="715"/>
      <c r="AC5" s="715"/>
      <c r="AD5" s="716">
        <v>48059167</v>
      </c>
      <c r="AE5" s="716"/>
      <c r="AF5" s="716"/>
      <c r="AG5" s="716"/>
      <c r="AH5" s="716"/>
      <c r="AI5" s="716"/>
      <c r="AJ5" s="716"/>
      <c r="AK5" s="716"/>
      <c r="AL5" s="703">
        <v>64.099999999999994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45950233</v>
      </c>
      <c r="BH5" s="622"/>
      <c r="BI5" s="622"/>
      <c r="BJ5" s="622"/>
      <c r="BK5" s="622"/>
      <c r="BL5" s="622"/>
      <c r="BM5" s="622"/>
      <c r="BN5" s="623"/>
      <c r="BO5" s="659">
        <v>88.6</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1243123</v>
      </c>
      <c r="S6" s="622"/>
      <c r="T6" s="622"/>
      <c r="U6" s="622"/>
      <c r="V6" s="622"/>
      <c r="W6" s="622"/>
      <c r="X6" s="622"/>
      <c r="Y6" s="623"/>
      <c r="Z6" s="659">
        <v>0.8</v>
      </c>
      <c r="AA6" s="659"/>
      <c r="AB6" s="659"/>
      <c r="AC6" s="659"/>
      <c r="AD6" s="660">
        <v>1243123</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45950233</v>
      </c>
      <c r="BH6" s="622"/>
      <c r="BI6" s="622"/>
      <c r="BJ6" s="622"/>
      <c r="BK6" s="622"/>
      <c r="BL6" s="622"/>
      <c r="BM6" s="622"/>
      <c r="BN6" s="623"/>
      <c r="BO6" s="659">
        <v>88.6</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696428</v>
      </c>
      <c r="CS6" s="622"/>
      <c r="CT6" s="622"/>
      <c r="CU6" s="622"/>
      <c r="CV6" s="622"/>
      <c r="CW6" s="622"/>
      <c r="CX6" s="622"/>
      <c r="CY6" s="623"/>
      <c r="CZ6" s="703">
        <v>0.4</v>
      </c>
      <c r="DA6" s="685"/>
      <c r="DB6" s="685"/>
      <c r="DC6" s="705"/>
      <c r="DD6" s="627">
        <v>55110</v>
      </c>
      <c r="DE6" s="622"/>
      <c r="DF6" s="622"/>
      <c r="DG6" s="622"/>
      <c r="DH6" s="622"/>
      <c r="DI6" s="622"/>
      <c r="DJ6" s="622"/>
      <c r="DK6" s="622"/>
      <c r="DL6" s="622"/>
      <c r="DM6" s="622"/>
      <c r="DN6" s="622"/>
      <c r="DO6" s="622"/>
      <c r="DP6" s="623"/>
      <c r="DQ6" s="627">
        <v>641268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17933</v>
      </c>
      <c r="S7" s="622"/>
      <c r="T7" s="622"/>
      <c r="U7" s="622"/>
      <c r="V7" s="622"/>
      <c r="W7" s="622"/>
      <c r="X7" s="622"/>
      <c r="Y7" s="623"/>
      <c r="Z7" s="659">
        <v>0</v>
      </c>
      <c r="AA7" s="659"/>
      <c r="AB7" s="659"/>
      <c r="AC7" s="659"/>
      <c r="AD7" s="660">
        <v>17933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20469863</v>
      </c>
      <c r="BH7" s="622"/>
      <c r="BI7" s="622"/>
      <c r="BJ7" s="622"/>
      <c r="BK7" s="622"/>
      <c r="BL7" s="622"/>
      <c r="BM7" s="622"/>
      <c r="BN7" s="623"/>
      <c r="BO7" s="659">
        <v>39.5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20476810</v>
      </c>
      <c r="CS7" s="622"/>
      <c r="CT7" s="622"/>
      <c r="CU7" s="622"/>
      <c r="CV7" s="622"/>
      <c r="CW7" s="622"/>
      <c r="CX7" s="622"/>
      <c r="CY7" s="623"/>
      <c r="CZ7" s="659">
        <v>13.2</v>
      </c>
      <c r="DA7" s="659"/>
      <c r="DB7" s="659"/>
      <c r="DC7" s="659"/>
      <c r="DD7" s="627">
        <v>1261833</v>
      </c>
      <c r="DE7" s="622"/>
      <c r="DF7" s="622"/>
      <c r="DG7" s="622"/>
      <c r="DH7" s="622"/>
      <c r="DI7" s="622"/>
      <c r="DJ7" s="622"/>
      <c r="DK7" s="622"/>
      <c r="DL7" s="622"/>
      <c r="DM7" s="622"/>
      <c r="DN7" s="622"/>
      <c r="DO7" s="622"/>
      <c r="DP7" s="623"/>
      <c r="DQ7" s="627">
        <v>18273415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285009</v>
      </c>
      <c r="S8" s="622"/>
      <c r="T8" s="622"/>
      <c r="U8" s="622"/>
      <c r="V8" s="622"/>
      <c r="W8" s="622"/>
      <c r="X8" s="622"/>
      <c r="Y8" s="623"/>
      <c r="Z8" s="659">
        <v>0.2</v>
      </c>
      <c r="AA8" s="659"/>
      <c r="AB8" s="659"/>
      <c r="AC8" s="659"/>
      <c r="AD8" s="660">
        <v>285009</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513463</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54692121</v>
      </c>
      <c r="CS8" s="622"/>
      <c r="CT8" s="622"/>
      <c r="CU8" s="622"/>
      <c r="CV8" s="622"/>
      <c r="CW8" s="622"/>
      <c r="CX8" s="622"/>
      <c r="CY8" s="623"/>
      <c r="CZ8" s="659">
        <v>35.299999999999997</v>
      </c>
      <c r="DA8" s="659"/>
      <c r="DB8" s="659"/>
      <c r="DC8" s="659"/>
      <c r="DD8" s="627">
        <v>204753</v>
      </c>
      <c r="DE8" s="622"/>
      <c r="DF8" s="622"/>
      <c r="DG8" s="622"/>
      <c r="DH8" s="622"/>
      <c r="DI8" s="622"/>
      <c r="DJ8" s="622"/>
      <c r="DK8" s="622"/>
      <c r="DL8" s="622"/>
      <c r="DM8" s="622"/>
      <c r="DN8" s="622"/>
      <c r="DO8" s="622"/>
      <c r="DP8" s="623"/>
      <c r="DQ8" s="627">
        <v>29474587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367794</v>
      </c>
      <c r="S9" s="622"/>
      <c r="T9" s="622"/>
      <c r="U9" s="622"/>
      <c r="V9" s="622"/>
      <c r="W9" s="622"/>
      <c r="X9" s="622"/>
      <c r="Y9" s="623"/>
      <c r="Z9" s="659">
        <v>0.2</v>
      </c>
      <c r="AA9" s="659"/>
      <c r="AB9" s="659"/>
      <c r="AC9" s="659"/>
      <c r="AD9" s="660">
        <v>367794</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16397808</v>
      </c>
      <c r="BH9" s="622"/>
      <c r="BI9" s="622"/>
      <c r="BJ9" s="622"/>
      <c r="BK9" s="622"/>
      <c r="BL9" s="622"/>
      <c r="BM9" s="622"/>
      <c r="BN9" s="623"/>
      <c r="BO9" s="659">
        <v>31.6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10132362</v>
      </c>
      <c r="CS9" s="622"/>
      <c r="CT9" s="622"/>
      <c r="CU9" s="622"/>
      <c r="CV9" s="622"/>
      <c r="CW9" s="622"/>
      <c r="CX9" s="622"/>
      <c r="CY9" s="623"/>
      <c r="CZ9" s="659">
        <v>6.5</v>
      </c>
      <c r="DA9" s="659"/>
      <c r="DB9" s="659"/>
      <c r="DC9" s="659"/>
      <c r="DD9" s="627">
        <v>436820</v>
      </c>
      <c r="DE9" s="622"/>
      <c r="DF9" s="622"/>
      <c r="DG9" s="622"/>
      <c r="DH9" s="622"/>
      <c r="DI9" s="622"/>
      <c r="DJ9" s="622"/>
      <c r="DK9" s="622"/>
      <c r="DL9" s="622"/>
      <c r="DM9" s="622"/>
      <c r="DN9" s="622"/>
      <c r="DO9" s="622"/>
      <c r="DP9" s="623"/>
      <c r="DQ9" s="627">
        <v>8136217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1317338</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175562</v>
      </c>
      <c r="CS10" s="622"/>
      <c r="CT10" s="622"/>
      <c r="CU10" s="622"/>
      <c r="CV10" s="622"/>
      <c r="CW10" s="622"/>
      <c r="CX10" s="622"/>
      <c r="CY10" s="623"/>
      <c r="CZ10" s="659">
        <v>0.1</v>
      </c>
      <c r="DA10" s="659"/>
      <c r="DB10" s="659"/>
      <c r="DC10" s="659"/>
      <c r="DD10" s="627">
        <v>7645</v>
      </c>
      <c r="DE10" s="622"/>
      <c r="DF10" s="622"/>
      <c r="DG10" s="622"/>
      <c r="DH10" s="622"/>
      <c r="DI10" s="622"/>
      <c r="DJ10" s="622"/>
      <c r="DK10" s="622"/>
      <c r="DL10" s="622"/>
      <c r="DM10" s="622"/>
      <c r="DN10" s="622"/>
      <c r="DO10" s="622"/>
      <c r="DP10" s="623"/>
      <c r="DQ10" s="627">
        <v>158909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8967734</v>
      </c>
      <c r="S11" s="622"/>
      <c r="T11" s="622"/>
      <c r="U11" s="622"/>
      <c r="V11" s="622"/>
      <c r="W11" s="622"/>
      <c r="X11" s="622"/>
      <c r="Y11" s="623"/>
      <c r="Z11" s="624">
        <v>5.5</v>
      </c>
      <c r="AA11" s="625"/>
      <c r="AB11" s="625"/>
      <c r="AC11" s="626"/>
      <c r="AD11" s="627">
        <v>8967734</v>
      </c>
      <c r="AE11" s="622"/>
      <c r="AF11" s="622"/>
      <c r="AG11" s="622"/>
      <c r="AH11" s="622"/>
      <c r="AI11" s="622"/>
      <c r="AJ11" s="622"/>
      <c r="AK11" s="623"/>
      <c r="AL11" s="624">
        <v>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2241254</v>
      </c>
      <c r="BH11" s="622"/>
      <c r="BI11" s="622"/>
      <c r="BJ11" s="622"/>
      <c r="BK11" s="622"/>
      <c r="BL11" s="622"/>
      <c r="BM11" s="622"/>
      <c r="BN11" s="623"/>
      <c r="BO11" s="659">
        <v>4.3</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4278120</v>
      </c>
      <c r="CS11" s="622"/>
      <c r="CT11" s="622"/>
      <c r="CU11" s="622"/>
      <c r="CV11" s="622"/>
      <c r="CW11" s="622"/>
      <c r="CX11" s="622"/>
      <c r="CY11" s="623"/>
      <c r="CZ11" s="659">
        <v>2.8</v>
      </c>
      <c r="DA11" s="659"/>
      <c r="DB11" s="659"/>
      <c r="DC11" s="659"/>
      <c r="DD11" s="627">
        <v>1589428</v>
      </c>
      <c r="DE11" s="622"/>
      <c r="DF11" s="622"/>
      <c r="DG11" s="622"/>
      <c r="DH11" s="622"/>
      <c r="DI11" s="622"/>
      <c r="DJ11" s="622"/>
      <c r="DK11" s="622"/>
      <c r="DL11" s="622"/>
      <c r="DM11" s="622"/>
      <c r="DN11" s="622"/>
      <c r="DO11" s="622"/>
      <c r="DP11" s="623"/>
      <c r="DQ11" s="627">
        <v>2027300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18230</v>
      </c>
      <c r="S12" s="622"/>
      <c r="T12" s="622"/>
      <c r="U12" s="622"/>
      <c r="V12" s="622"/>
      <c r="W12" s="622"/>
      <c r="X12" s="622"/>
      <c r="Y12" s="623"/>
      <c r="Z12" s="659">
        <v>0</v>
      </c>
      <c r="AA12" s="659"/>
      <c r="AB12" s="659"/>
      <c r="AC12" s="659"/>
      <c r="AD12" s="660">
        <v>18230</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21509922</v>
      </c>
      <c r="BH12" s="622"/>
      <c r="BI12" s="622"/>
      <c r="BJ12" s="622"/>
      <c r="BK12" s="622"/>
      <c r="BL12" s="622"/>
      <c r="BM12" s="622"/>
      <c r="BN12" s="623"/>
      <c r="BO12" s="659">
        <v>41.5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7153885</v>
      </c>
      <c r="CS12" s="622"/>
      <c r="CT12" s="622"/>
      <c r="CU12" s="622"/>
      <c r="CV12" s="622"/>
      <c r="CW12" s="622"/>
      <c r="CX12" s="622"/>
      <c r="CY12" s="623"/>
      <c r="CZ12" s="659">
        <v>4.5999999999999996</v>
      </c>
      <c r="DA12" s="659"/>
      <c r="DB12" s="659"/>
      <c r="DC12" s="659"/>
      <c r="DD12" s="627">
        <v>1553142</v>
      </c>
      <c r="DE12" s="622"/>
      <c r="DF12" s="622"/>
      <c r="DG12" s="622"/>
      <c r="DH12" s="622"/>
      <c r="DI12" s="622"/>
      <c r="DJ12" s="622"/>
      <c r="DK12" s="622"/>
      <c r="DL12" s="622"/>
      <c r="DM12" s="622"/>
      <c r="DN12" s="622"/>
      <c r="DO12" s="622"/>
      <c r="DP12" s="623"/>
      <c r="DQ12" s="627">
        <v>2721522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21413942</v>
      </c>
      <c r="BH13" s="622"/>
      <c r="BI13" s="622"/>
      <c r="BJ13" s="622"/>
      <c r="BK13" s="622"/>
      <c r="BL13" s="622"/>
      <c r="BM13" s="622"/>
      <c r="BN13" s="623"/>
      <c r="BO13" s="659">
        <v>41.3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19033680</v>
      </c>
      <c r="CS13" s="622"/>
      <c r="CT13" s="622"/>
      <c r="CU13" s="622"/>
      <c r="CV13" s="622"/>
      <c r="CW13" s="622"/>
      <c r="CX13" s="622"/>
      <c r="CY13" s="623"/>
      <c r="CZ13" s="659">
        <v>12.3</v>
      </c>
      <c r="DA13" s="659"/>
      <c r="DB13" s="659"/>
      <c r="DC13" s="659"/>
      <c r="DD13" s="627">
        <v>8288176</v>
      </c>
      <c r="DE13" s="622"/>
      <c r="DF13" s="622"/>
      <c r="DG13" s="622"/>
      <c r="DH13" s="622"/>
      <c r="DI13" s="622"/>
      <c r="DJ13" s="622"/>
      <c r="DK13" s="622"/>
      <c r="DL13" s="622"/>
      <c r="DM13" s="622"/>
      <c r="DN13" s="622"/>
      <c r="DO13" s="622"/>
      <c r="DP13" s="623"/>
      <c r="DQ13" s="627">
        <v>11764052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1006935</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3736898</v>
      </c>
      <c r="CS14" s="622"/>
      <c r="CT14" s="622"/>
      <c r="CU14" s="622"/>
      <c r="CV14" s="622"/>
      <c r="CW14" s="622"/>
      <c r="CX14" s="622"/>
      <c r="CY14" s="623"/>
      <c r="CZ14" s="659">
        <v>2.4</v>
      </c>
      <c r="DA14" s="659"/>
      <c r="DB14" s="659"/>
      <c r="DC14" s="659"/>
      <c r="DD14" s="627">
        <v>121073</v>
      </c>
      <c r="DE14" s="622"/>
      <c r="DF14" s="622"/>
      <c r="DG14" s="622"/>
      <c r="DH14" s="622"/>
      <c r="DI14" s="622"/>
      <c r="DJ14" s="622"/>
      <c r="DK14" s="622"/>
      <c r="DL14" s="622"/>
      <c r="DM14" s="622"/>
      <c r="DN14" s="622"/>
      <c r="DO14" s="622"/>
      <c r="DP14" s="623"/>
      <c r="DQ14" s="627">
        <v>3618103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107623</v>
      </c>
      <c r="S15" s="622"/>
      <c r="T15" s="622"/>
      <c r="U15" s="622"/>
      <c r="V15" s="622"/>
      <c r="W15" s="622"/>
      <c r="X15" s="622"/>
      <c r="Y15" s="623"/>
      <c r="Z15" s="659">
        <v>0.1</v>
      </c>
      <c r="AA15" s="659"/>
      <c r="AB15" s="659"/>
      <c r="AC15" s="659"/>
      <c r="AD15" s="660">
        <v>107623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2963513</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26662693</v>
      </c>
      <c r="CS15" s="622"/>
      <c r="CT15" s="622"/>
      <c r="CU15" s="622"/>
      <c r="CV15" s="622"/>
      <c r="CW15" s="622"/>
      <c r="CX15" s="622"/>
      <c r="CY15" s="623"/>
      <c r="CZ15" s="659">
        <v>17.2</v>
      </c>
      <c r="DA15" s="659"/>
      <c r="DB15" s="659"/>
      <c r="DC15" s="659"/>
      <c r="DD15" s="627">
        <v>12705343</v>
      </c>
      <c r="DE15" s="622"/>
      <c r="DF15" s="622"/>
      <c r="DG15" s="622"/>
      <c r="DH15" s="622"/>
      <c r="DI15" s="622"/>
      <c r="DJ15" s="622"/>
      <c r="DK15" s="622"/>
      <c r="DL15" s="622"/>
      <c r="DM15" s="622"/>
      <c r="DN15" s="622"/>
      <c r="DO15" s="622"/>
      <c r="DP15" s="623"/>
      <c r="DQ15" s="627">
        <v>12922694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931405</v>
      </c>
      <c r="S16" s="622"/>
      <c r="T16" s="622"/>
      <c r="U16" s="622"/>
      <c r="V16" s="622"/>
      <c r="W16" s="622"/>
      <c r="X16" s="622"/>
      <c r="Y16" s="623"/>
      <c r="Z16" s="659">
        <v>0.6</v>
      </c>
      <c r="AA16" s="659"/>
      <c r="AB16" s="659"/>
      <c r="AC16" s="659"/>
      <c r="AD16" s="660">
        <v>931405</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66105</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3287</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1781912</v>
      </c>
      <c r="S17" s="622"/>
      <c r="T17" s="622"/>
      <c r="U17" s="622"/>
      <c r="V17" s="622"/>
      <c r="W17" s="622"/>
      <c r="X17" s="622"/>
      <c r="Y17" s="623"/>
      <c r="Z17" s="659">
        <v>1.1000000000000001</v>
      </c>
      <c r="AA17" s="659"/>
      <c r="AB17" s="659"/>
      <c r="AC17" s="659"/>
      <c r="AD17" s="660">
        <v>1781912</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7971941</v>
      </c>
      <c r="CS17" s="622"/>
      <c r="CT17" s="622"/>
      <c r="CU17" s="622"/>
      <c r="CV17" s="622"/>
      <c r="CW17" s="622"/>
      <c r="CX17" s="622"/>
      <c r="CY17" s="623"/>
      <c r="CZ17" s="659">
        <v>5.0999999999999996</v>
      </c>
      <c r="DA17" s="659"/>
      <c r="DB17" s="659"/>
      <c r="DC17" s="659"/>
      <c r="DD17" s="627" t="s">
        <v>122</v>
      </c>
      <c r="DE17" s="622"/>
      <c r="DF17" s="622"/>
      <c r="DG17" s="622"/>
      <c r="DH17" s="622"/>
      <c r="DI17" s="622"/>
      <c r="DJ17" s="622"/>
      <c r="DK17" s="622"/>
      <c r="DL17" s="622"/>
      <c r="DM17" s="622"/>
      <c r="DN17" s="622"/>
      <c r="DO17" s="622"/>
      <c r="DP17" s="623"/>
      <c r="DQ17" s="627">
        <v>7671736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360589</v>
      </c>
      <c r="S18" s="622"/>
      <c r="T18" s="622"/>
      <c r="U18" s="622"/>
      <c r="V18" s="622"/>
      <c r="W18" s="622"/>
      <c r="X18" s="622"/>
      <c r="Y18" s="623"/>
      <c r="Z18" s="659">
        <v>0.2</v>
      </c>
      <c r="AA18" s="659"/>
      <c r="AB18" s="659"/>
      <c r="AC18" s="659"/>
      <c r="AD18" s="660">
        <v>360589</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48917</v>
      </c>
      <c r="CS18" s="622"/>
      <c r="CT18" s="622"/>
      <c r="CU18" s="622"/>
      <c r="CV18" s="622"/>
      <c r="CW18" s="622"/>
      <c r="CX18" s="622"/>
      <c r="CY18" s="623"/>
      <c r="CZ18" s="659">
        <v>0</v>
      </c>
      <c r="DA18" s="659"/>
      <c r="DB18" s="659"/>
      <c r="DC18" s="659"/>
      <c r="DD18" s="627">
        <v>48917</v>
      </c>
      <c r="DE18" s="622"/>
      <c r="DF18" s="622"/>
      <c r="DG18" s="622"/>
      <c r="DH18" s="622"/>
      <c r="DI18" s="622"/>
      <c r="DJ18" s="622"/>
      <c r="DK18" s="622"/>
      <c r="DL18" s="622"/>
      <c r="DM18" s="622"/>
      <c r="DN18" s="622"/>
      <c r="DO18" s="622"/>
      <c r="DP18" s="623"/>
      <c r="DQ18" s="627">
        <v>48917</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1408073</v>
      </c>
      <c r="S19" s="622"/>
      <c r="T19" s="622"/>
      <c r="U19" s="622"/>
      <c r="V19" s="622"/>
      <c r="W19" s="622"/>
      <c r="X19" s="622"/>
      <c r="Y19" s="623"/>
      <c r="Z19" s="659">
        <v>0.9</v>
      </c>
      <c r="AA19" s="659"/>
      <c r="AB19" s="659"/>
      <c r="AC19" s="659"/>
      <c r="AD19" s="660">
        <v>1408073</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5935471</v>
      </c>
      <c r="BH19" s="622"/>
      <c r="BI19" s="622"/>
      <c r="BJ19" s="622"/>
      <c r="BK19" s="622"/>
      <c r="BL19" s="622"/>
      <c r="BM19" s="622"/>
      <c r="BN19" s="623"/>
      <c r="BO19" s="659">
        <v>11.4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13250</v>
      </c>
      <c r="S20" s="622"/>
      <c r="T20" s="622"/>
      <c r="U20" s="622"/>
      <c r="V20" s="622"/>
      <c r="W20" s="622"/>
      <c r="X20" s="622"/>
      <c r="Y20" s="623"/>
      <c r="Z20" s="659">
        <v>0</v>
      </c>
      <c r="AA20" s="659"/>
      <c r="AB20" s="659"/>
      <c r="AC20" s="659"/>
      <c r="AD20" s="660">
        <v>13250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5935471</v>
      </c>
      <c r="BH20" s="622"/>
      <c r="BI20" s="622"/>
      <c r="BJ20" s="622"/>
      <c r="BK20" s="622"/>
      <c r="BL20" s="622"/>
      <c r="BM20" s="622"/>
      <c r="BN20" s="623"/>
      <c r="BO20" s="659">
        <v>11.4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155125522</v>
      </c>
      <c r="CS20" s="622"/>
      <c r="CT20" s="622"/>
      <c r="CU20" s="622"/>
      <c r="CV20" s="622"/>
      <c r="CW20" s="622"/>
      <c r="CX20" s="622"/>
      <c r="CY20" s="623"/>
      <c r="CZ20" s="659">
        <v>100</v>
      </c>
      <c r="DA20" s="659"/>
      <c r="DB20" s="659"/>
      <c r="DC20" s="659"/>
      <c r="DD20" s="627">
        <v>26272240</v>
      </c>
      <c r="DE20" s="622"/>
      <c r="DF20" s="622"/>
      <c r="DG20" s="622"/>
      <c r="DH20" s="622"/>
      <c r="DI20" s="622"/>
      <c r="DJ20" s="622"/>
      <c r="DK20" s="622"/>
      <c r="DL20" s="622"/>
      <c r="DM20" s="622"/>
      <c r="DN20" s="622"/>
      <c r="DO20" s="622"/>
      <c r="DP20" s="623"/>
      <c r="DQ20" s="627">
        <v>97462007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14434426</v>
      </c>
      <c r="S21" s="622"/>
      <c r="T21" s="622"/>
      <c r="U21" s="622"/>
      <c r="V21" s="622"/>
      <c r="W21" s="622"/>
      <c r="X21" s="622"/>
      <c r="Y21" s="623"/>
      <c r="Z21" s="659">
        <v>8.9</v>
      </c>
      <c r="AA21" s="659"/>
      <c r="AB21" s="659"/>
      <c r="AC21" s="659"/>
      <c r="AD21" s="660">
        <v>13009017</v>
      </c>
      <c r="AE21" s="660"/>
      <c r="AF21" s="660"/>
      <c r="AG21" s="660"/>
      <c r="AH21" s="660"/>
      <c r="AI21" s="660"/>
      <c r="AJ21" s="660"/>
      <c r="AK21" s="660"/>
      <c r="AL21" s="624">
        <v>17.3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50951</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13009017</v>
      </c>
      <c r="S22" s="622"/>
      <c r="T22" s="622"/>
      <c r="U22" s="622"/>
      <c r="V22" s="622"/>
      <c r="W22" s="622"/>
      <c r="X22" s="622"/>
      <c r="Y22" s="623"/>
      <c r="Z22" s="659">
        <v>8</v>
      </c>
      <c r="AA22" s="659"/>
      <c r="AB22" s="659"/>
      <c r="AC22" s="659"/>
      <c r="AD22" s="660">
        <v>13009017</v>
      </c>
      <c r="AE22" s="660"/>
      <c r="AF22" s="660"/>
      <c r="AG22" s="660"/>
      <c r="AH22" s="660"/>
      <c r="AI22" s="660"/>
      <c r="AJ22" s="660"/>
      <c r="AK22" s="660"/>
      <c r="AL22" s="624">
        <v>17.3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v>2057983</v>
      </c>
      <c r="BH22" s="622"/>
      <c r="BI22" s="622"/>
      <c r="BJ22" s="622"/>
      <c r="BK22" s="622"/>
      <c r="BL22" s="622"/>
      <c r="BM22" s="622"/>
      <c r="BN22" s="623"/>
      <c r="BO22" s="659">
        <v>4</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1179307</v>
      </c>
      <c r="S23" s="622"/>
      <c r="T23" s="622"/>
      <c r="U23" s="622"/>
      <c r="V23" s="622"/>
      <c r="W23" s="622"/>
      <c r="X23" s="622"/>
      <c r="Y23" s="623"/>
      <c r="Z23" s="659">
        <v>0.7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3826537</v>
      </c>
      <c r="BH23" s="622"/>
      <c r="BI23" s="622"/>
      <c r="BJ23" s="622"/>
      <c r="BK23" s="622"/>
      <c r="BL23" s="622"/>
      <c r="BM23" s="622"/>
      <c r="BN23" s="623"/>
      <c r="BO23" s="659">
        <v>7.4</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246102</v>
      </c>
      <c r="S24" s="622"/>
      <c r="T24" s="622"/>
      <c r="U24" s="622"/>
      <c r="V24" s="622"/>
      <c r="W24" s="622"/>
      <c r="X24" s="622"/>
      <c r="Y24" s="623"/>
      <c r="Z24" s="659">
        <v>0.2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63608436</v>
      </c>
      <c r="CS24" s="677"/>
      <c r="CT24" s="677"/>
      <c r="CU24" s="677"/>
      <c r="CV24" s="677"/>
      <c r="CW24" s="677"/>
      <c r="CX24" s="677"/>
      <c r="CY24" s="702"/>
      <c r="CZ24" s="703">
        <v>41</v>
      </c>
      <c r="DA24" s="685"/>
      <c r="DB24" s="685"/>
      <c r="DC24" s="705"/>
      <c r="DD24" s="701">
        <v>39618485</v>
      </c>
      <c r="DE24" s="677"/>
      <c r="DF24" s="677"/>
      <c r="DG24" s="677"/>
      <c r="DH24" s="677"/>
      <c r="DI24" s="677"/>
      <c r="DJ24" s="677"/>
      <c r="DK24" s="702"/>
      <c r="DL24" s="701">
        <v>35060715</v>
      </c>
      <c r="DM24" s="677"/>
      <c r="DN24" s="677"/>
      <c r="DO24" s="677"/>
      <c r="DP24" s="677"/>
      <c r="DQ24" s="677"/>
      <c r="DR24" s="677"/>
      <c r="DS24" s="677"/>
      <c r="DT24" s="677"/>
      <c r="DU24" s="677"/>
      <c r="DV24" s="702"/>
      <c r="DW24" s="703">
        <v>46.2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80040893</v>
      </c>
      <c r="S25" s="622"/>
      <c r="T25" s="622"/>
      <c r="U25" s="622"/>
      <c r="V25" s="622"/>
      <c r="W25" s="622"/>
      <c r="X25" s="622"/>
      <c r="Y25" s="623"/>
      <c r="Z25" s="659">
        <v>49.3</v>
      </c>
      <c r="AA25" s="659"/>
      <c r="AB25" s="659"/>
      <c r="AC25" s="659"/>
      <c r="AD25" s="660">
        <v>74788947</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19479388</v>
      </c>
      <c r="CS25" s="634"/>
      <c r="CT25" s="634"/>
      <c r="CU25" s="634"/>
      <c r="CV25" s="634"/>
      <c r="CW25" s="634"/>
      <c r="CX25" s="634"/>
      <c r="CY25" s="635"/>
      <c r="CZ25" s="624">
        <v>12.6</v>
      </c>
      <c r="DA25" s="636"/>
      <c r="DB25" s="636"/>
      <c r="DC25" s="637"/>
      <c r="DD25" s="627">
        <v>18305615</v>
      </c>
      <c r="DE25" s="634"/>
      <c r="DF25" s="634"/>
      <c r="DG25" s="634"/>
      <c r="DH25" s="634"/>
      <c r="DI25" s="634"/>
      <c r="DJ25" s="634"/>
      <c r="DK25" s="635"/>
      <c r="DL25" s="627">
        <v>18070138</v>
      </c>
      <c r="DM25" s="634"/>
      <c r="DN25" s="634"/>
      <c r="DO25" s="634"/>
      <c r="DP25" s="634"/>
      <c r="DQ25" s="634"/>
      <c r="DR25" s="634"/>
      <c r="DS25" s="634"/>
      <c r="DT25" s="634"/>
      <c r="DU25" s="634"/>
      <c r="DV25" s="635"/>
      <c r="DW25" s="624">
        <v>23.8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40492</v>
      </c>
      <c r="S26" s="622"/>
      <c r="T26" s="622"/>
      <c r="U26" s="622"/>
      <c r="V26" s="622"/>
      <c r="W26" s="622"/>
      <c r="X26" s="622"/>
      <c r="Y26" s="623"/>
      <c r="Z26" s="659">
        <v>0</v>
      </c>
      <c r="AA26" s="659"/>
      <c r="AB26" s="659"/>
      <c r="AC26" s="659"/>
      <c r="AD26" s="660">
        <v>40492</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12050066</v>
      </c>
      <c r="CS26" s="622"/>
      <c r="CT26" s="622"/>
      <c r="CU26" s="622"/>
      <c r="CV26" s="622"/>
      <c r="CW26" s="622"/>
      <c r="CX26" s="622"/>
      <c r="CY26" s="623"/>
      <c r="CZ26" s="624">
        <v>7.8</v>
      </c>
      <c r="DA26" s="636"/>
      <c r="DB26" s="636"/>
      <c r="DC26" s="637"/>
      <c r="DD26" s="627">
        <v>11201614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441404</v>
      </c>
      <c r="S27" s="622"/>
      <c r="T27" s="622"/>
      <c r="U27" s="622"/>
      <c r="V27" s="622"/>
      <c r="W27" s="622"/>
      <c r="X27" s="622"/>
      <c r="Y27" s="623"/>
      <c r="Z27" s="659">
        <v>0.3</v>
      </c>
      <c r="AA27" s="659"/>
      <c r="AB27" s="659"/>
      <c r="AC27" s="659"/>
      <c r="AD27" s="660">
        <v>2680</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51885704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36157107</v>
      </c>
      <c r="CS27" s="634"/>
      <c r="CT27" s="634"/>
      <c r="CU27" s="634"/>
      <c r="CV27" s="634"/>
      <c r="CW27" s="634"/>
      <c r="CX27" s="634"/>
      <c r="CY27" s="635"/>
      <c r="CZ27" s="624">
        <v>23.3</v>
      </c>
      <c r="DA27" s="636"/>
      <c r="DB27" s="636"/>
      <c r="DC27" s="637"/>
      <c r="DD27" s="627">
        <v>13641134</v>
      </c>
      <c r="DE27" s="634"/>
      <c r="DF27" s="634"/>
      <c r="DG27" s="634"/>
      <c r="DH27" s="634"/>
      <c r="DI27" s="634"/>
      <c r="DJ27" s="634"/>
      <c r="DK27" s="635"/>
      <c r="DL27" s="627">
        <v>9318841</v>
      </c>
      <c r="DM27" s="634"/>
      <c r="DN27" s="634"/>
      <c r="DO27" s="634"/>
      <c r="DP27" s="634"/>
      <c r="DQ27" s="634"/>
      <c r="DR27" s="634"/>
      <c r="DS27" s="634"/>
      <c r="DT27" s="634"/>
      <c r="DU27" s="634"/>
      <c r="DV27" s="635"/>
      <c r="DW27" s="624">
        <v>12.3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1402338</v>
      </c>
      <c r="S28" s="622"/>
      <c r="T28" s="622"/>
      <c r="U28" s="622"/>
      <c r="V28" s="622"/>
      <c r="W28" s="622"/>
      <c r="X28" s="622"/>
      <c r="Y28" s="623"/>
      <c r="Z28" s="659">
        <v>0.9</v>
      </c>
      <c r="AA28" s="659"/>
      <c r="AB28" s="659"/>
      <c r="AC28" s="659"/>
      <c r="AD28" s="660">
        <v>140359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7971941</v>
      </c>
      <c r="CS28" s="622"/>
      <c r="CT28" s="622"/>
      <c r="CU28" s="622"/>
      <c r="CV28" s="622"/>
      <c r="CW28" s="622"/>
      <c r="CX28" s="622"/>
      <c r="CY28" s="623"/>
      <c r="CZ28" s="624">
        <v>5.0999999999999996</v>
      </c>
      <c r="DA28" s="636"/>
      <c r="DB28" s="636"/>
      <c r="DC28" s="637"/>
      <c r="DD28" s="627">
        <v>7671736</v>
      </c>
      <c r="DE28" s="622"/>
      <c r="DF28" s="622"/>
      <c r="DG28" s="622"/>
      <c r="DH28" s="622"/>
      <c r="DI28" s="622"/>
      <c r="DJ28" s="622"/>
      <c r="DK28" s="623"/>
      <c r="DL28" s="627">
        <v>7671736</v>
      </c>
      <c r="DM28" s="622"/>
      <c r="DN28" s="622"/>
      <c r="DO28" s="622"/>
      <c r="DP28" s="622"/>
      <c r="DQ28" s="622"/>
      <c r="DR28" s="622"/>
      <c r="DS28" s="622"/>
      <c r="DT28" s="622"/>
      <c r="DU28" s="622"/>
      <c r="DV28" s="623"/>
      <c r="DW28" s="624">
        <v>10.1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873307</v>
      </c>
      <c r="S29" s="622"/>
      <c r="T29" s="622"/>
      <c r="U29" s="622"/>
      <c r="V29" s="622"/>
      <c r="W29" s="622"/>
      <c r="X29" s="622"/>
      <c r="Y29" s="623"/>
      <c r="Z29" s="659">
        <v>0.5</v>
      </c>
      <c r="AA29" s="659"/>
      <c r="AB29" s="659"/>
      <c r="AC29" s="659"/>
      <c r="AD29" s="660">
        <v>3430</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7971941</v>
      </c>
      <c r="CS29" s="634"/>
      <c r="CT29" s="634"/>
      <c r="CU29" s="634"/>
      <c r="CV29" s="634"/>
      <c r="CW29" s="634"/>
      <c r="CX29" s="634"/>
      <c r="CY29" s="635"/>
      <c r="CZ29" s="624">
        <v>5.0999999999999996</v>
      </c>
      <c r="DA29" s="636"/>
      <c r="DB29" s="636"/>
      <c r="DC29" s="637"/>
      <c r="DD29" s="627">
        <v>7671736</v>
      </c>
      <c r="DE29" s="634"/>
      <c r="DF29" s="634"/>
      <c r="DG29" s="634"/>
      <c r="DH29" s="634"/>
      <c r="DI29" s="634"/>
      <c r="DJ29" s="634"/>
      <c r="DK29" s="635"/>
      <c r="DL29" s="627">
        <v>7671736</v>
      </c>
      <c r="DM29" s="634"/>
      <c r="DN29" s="634"/>
      <c r="DO29" s="634"/>
      <c r="DP29" s="634"/>
      <c r="DQ29" s="634"/>
      <c r="DR29" s="634"/>
      <c r="DS29" s="634"/>
      <c r="DT29" s="634"/>
      <c r="DU29" s="634"/>
      <c r="DV29" s="635"/>
      <c r="DW29" s="624">
        <v>10.1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30400267</v>
      </c>
      <c r="S30" s="622"/>
      <c r="T30" s="622"/>
      <c r="U30" s="622"/>
      <c r="V30" s="622"/>
      <c r="W30" s="622"/>
      <c r="X30" s="622"/>
      <c r="Y30" s="623"/>
      <c r="Z30" s="659">
        <v>18.7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7609020</v>
      </c>
      <c r="CS30" s="622"/>
      <c r="CT30" s="622"/>
      <c r="CU30" s="622"/>
      <c r="CV30" s="622"/>
      <c r="CW30" s="622"/>
      <c r="CX30" s="622"/>
      <c r="CY30" s="623"/>
      <c r="CZ30" s="624">
        <v>4.9000000000000004</v>
      </c>
      <c r="DA30" s="636"/>
      <c r="DB30" s="636"/>
      <c r="DC30" s="637"/>
      <c r="DD30" s="627">
        <v>7329114</v>
      </c>
      <c r="DE30" s="622"/>
      <c r="DF30" s="622"/>
      <c r="DG30" s="622"/>
      <c r="DH30" s="622"/>
      <c r="DI30" s="622"/>
      <c r="DJ30" s="622"/>
      <c r="DK30" s="623"/>
      <c r="DL30" s="627">
        <v>7329114</v>
      </c>
      <c r="DM30" s="622"/>
      <c r="DN30" s="622"/>
      <c r="DO30" s="622"/>
      <c r="DP30" s="622"/>
      <c r="DQ30" s="622"/>
      <c r="DR30" s="622"/>
      <c r="DS30" s="622"/>
      <c r="DT30" s="622"/>
      <c r="DU30" s="622"/>
      <c r="DV30" s="623"/>
      <c r="DW30" s="624">
        <v>9.6999999999999993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v>3216</v>
      </c>
      <c r="S31" s="622"/>
      <c r="T31" s="622"/>
      <c r="U31" s="622"/>
      <c r="V31" s="622"/>
      <c r="W31" s="622"/>
      <c r="X31" s="622"/>
      <c r="Y31" s="623"/>
      <c r="Z31" s="659">
        <v>0</v>
      </c>
      <c r="AA31" s="659"/>
      <c r="AB31" s="659"/>
      <c r="AC31" s="659"/>
      <c r="AD31" s="660">
        <v>3216</v>
      </c>
      <c r="AE31" s="660"/>
      <c r="AF31" s="660"/>
      <c r="AG31" s="660"/>
      <c r="AH31" s="660"/>
      <c r="AI31" s="660"/>
      <c r="AJ31" s="660"/>
      <c r="AK31" s="660"/>
      <c r="AL31" s="624">
        <v>0</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97.1</v>
      </c>
      <c r="BN31" s="684"/>
      <c r="BO31" s="684"/>
      <c r="BP31" s="684"/>
      <c r="BQ31" s="686"/>
      <c r="BR31" s="683">
        <v>99.2</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362921</v>
      </c>
      <c r="CS31" s="634"/>
      <c r="CT31" s="634"/>
      <c r="CU31" s="634"/>
      <c r="CV31" s="634"/>
      <c r="CW31" s="634"/>
      <c r="CX31" s="634"/>
      <c r="CY31" s="635"/>
      <c r="CZ31" s="624">
        <v>0.2</v>
      </c>
      <c r="DA31" s="636"/>
      <c r="DB31" s="636"/>
      <c r="DC31" s="637"/>
      <c r="DD31" s="627">
        <v>342622</v>
      </c>
      <c r="DE31" s="634"/>
      <c r="DF31" s="634"/>
      <c r="DG31" s="634"/>
      <c r="DH31" s="634"/>
      <c r="DI31" s="634"/>
      <c r="DJ31" s="634"/>
      <c r="DK31" s="635"/>
      <c r="DL31" s="627">
        <v>342622</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10342556</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98.9</v>
      </c>
      <c r="BH32" s="634"/>
      <c r="BI32" s="634"/>
      <c r="BJ32" s="634"/>
      <c r="BK32" s="634"/>
      <c r="BL32" s="634"/>
      <c r="BM32" s="625">
        <v>96.1</v>
      </c>
      <c r="BN32" s="634"/>
      <c r="BO32" s="634"/>
      <c r="BP32" s="634"/>
      <c r="BQ32" s="657"/>
      <c r="BR32" s="692">
        <v>98.9</v>
      </c>
      <c r="BS32" s="634"/>
      <c r="BT32" s="634"/>
      <c r="BU32" s="634"/>
      <c r="BV32" s="634"/>
      <c r="BW32" s="634"/>
      <c r="BX32" s="625">
        <v>96.2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115187</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97.5</v>
      </c>
      <c r="BN33" s="606"/>
      <c r="BO33" s="606"/>
      <c r="BP33" s="606"/>
      <c r="BQ33" s="669"/>
      <c r="BR33" s="682">
        <v>99.4</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65178741</v>
      </c>
      <c r="CS33" s="634"/>
      <c r="CT33" s="634"/>
      <c r="CU33" s="634"/>
      <c r="CV33" s="634"/>
      <c r="CW33" s="634"/>
      <c r="CX33" s="634"/>
      <c r="CY33" s="635"/>
      <c r="CZ33" s="624">
        <v>42</v>
      </c>
      <c r="DA33" s="636"/>
      <c r="DB33" s="636"/>
      <c r="DC33" s="637"/>
      <c r="DD33" s="627">
        <v>53511518</v>
      </c>
      <c r="DE33" s="634"/>
      <c r="DF33" s="634"/>
      <c r="DG33" s="634"/>
      <c r="DH33" s="634"/>
      <c r="DI33" s="634"/>
      <c r="DJ33" s="634"/>
      <c r="DK33" s="635"/>
      <c r="DL33" s="627">
        <v>33979986</v>
      </c>
      <c r="DM33" s="634"/>
      <c r="DN33" s="634"/>
      <c r="DO33" s="634"/>
      <c r="DP33" s="634"/>
      <c r="DQ33" s="634"/>
      <c r="DR33" s="634"/>
      <c r="DS33" s="634"/>
      <c r="DT33" s="634"/>
      <c r="DU33" s="634"/>
      <c r="DV33" s="635"/>
      <c r="DW33" s="624">
        <v>44.8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283275</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22435970</v>
      </c>
      <c r="CS34" s="622"/>
      <c r="CT34" s="622"/>
      <c r="CU34" s="622"/>
      <c r="CV34" s="622"/>
      <c r="CW34" s="622"/>
      <c r="CX34" s="622"/>
      <c r="CY34" s="623"/>
      <c r="CZ34" s="624">
        <v>14.5</v>
      </c>
      <c r="DA34" s="636"/>
      <c r="DB34" s="636"/>
      <c r="DC34" s="637"/>
      <c r="DD34" s="627">
        <v>18554759</v>
      </c>
      <c r="DE34" s="622"/>
      <c r="DF34" s="622"/>
      <c r="DG34" s="622"/>
      <c r="DH34" s="622"/>
      <c r="DI34" s="622"/>
      <c r="DJ34" s="622"/>
      <c r="DK34" s="623"/>
      <c r="DL34" s="627">
        <v>15764938</v>
      </c>
      <c r="DM34" s="622"/>
      <c r="DN34" s="622"/>
      <c r="DO34" s="622"/>
      <c r="DP34" s="622"/>
      <c r="DQ34" s="622"/>
      <c r="DR34" s="622"/>
      <c r="DS34" s="622"/>
      <c r="DT34" s="622"/>
      <c r="DU34" s="622"/>
      <c r="DV34" s="623"/>
      <c r="DW34" s="624">
        <v>20.8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11048134</v>
      </c>
      <c r="S35" s="622"/>
      <c r="T35" s="622"/>
      <c r="U35" s="622"/>
      <c r="V35" s="622"/>
      <c r="W35" s="622"/>
      <c r="X35" s="622"/>
      <c r="Y35" s="623"/>
      <c r="Z35" s="659">
        <v>6.8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2796090</v>
      </c>
      <c r="CS35" s="634"/>
      <c r="CT35" s="634"/>
      <c r="CU35" s="634"/>
      <c r="CV35" s="634"/>
      <c r="CW35" s="634"/>
      <c r="CX35" s="634"/>
      <c r="CY35" s="635"/>
      <c r="CZ35" s="624">
        <v>1.8</v>
      </c>
      <c r="DA35" s="636"/>
      <c r="DB35" s="636"/>
      <c r="DC35" s="637"/>
      <c r="DD35" s="627">
        <v>1945337</v>
      </c>
      <c r="DE35" s="634"/>
      <c r="DF35" s="634"/>
      <c r="DG35" s="634"/>
      <c r="DH35" s="634"/>
      <c r="DI35" s="634"/>
      <c r="DJ35" s="634"/>
      <c r="DK35" s="635"/>
      <c r="DL35" s="627">
        <v>1899258</v>
      </c>
      <c r="DM35" s="634"/>
      <c r="DN35" s="634"/>
      <c r="DO35" s="634"/>
      <c r="DP35" s="634"/>
      <c r="DQ35" s="634"/>
      <c r="DR35" s="634"/>
      <c r="DS35" s="634"/>
      <c r="DT35" s="634"/>
      <c r="DU35" s="634"/>
      <c r="DV35" s="635"/>
      <c r="DW35" s="624">
        <v>2.5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8341332</v>
      </c>
      <c r="S36" s="622"/>
      <c r="T36" s="622"/>
      <c r="U36" s="622"/>
      <c r="V36" s="622"/>
      <c r="W36" s="622"/>
      <c r="X36" s="622"/>
      <c r="Y36" s="623"/>
      <c r="Z36" s="659">
        <v>5.0999999999999996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17693408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486331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14065316</v>
      </c>
      <c r="CS36" s="622"/>
      <c r="CT36" s="622"/>
      <c r="CU36" s="622"/>
      <c r="CV36" s="622"/>
      <c r="CW36" s="622"/>
      <c r="CX36" s="622"/>
      <c r="CY36" s="623"/>
      <c r="CZ36" s="624">
        <v>9.1</v>
      </c>
      <c r="DA36" s="636"/>
      <c r="DB36" s="636"/>
      <c r="DC36" s="637"/>
      <c r="DD36" s="627">
        <v>12788324</v>
      </c>
      <c r="DE36" s="622"/>
      <c r="DF36" s="622"/>
      <c r="DG36" s="622"/>
      <c r="DH36" s="622"/>
      <c r="DI36" s="622"/>
      <c r="DJ36" s="622"/>
      <c r="DK36" s="623"/>
      <c r="DL36" s="627">
        <v>7526461</v>
      </c>
      <c r="DM36" s="622"/>
      <c r="DN36" s="622"/>
      <c r="DO36" s="622"/>
      <c r="DP36" s="622"/>
      <c r="DQ36" s="622"/>
      <c r="DR36" s="622"/>
      <c r="DS36" s="622"/>
      <c r="DT36" s="622"/>
      <c r="DU36" s="622"/>
      <c r="DV36" s="623"/>
      <c r="DW36" s="624">
        <v>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5305006</v>
      </c>
      <c r="S37" s="622"/>
      <c r="T37" s="622"/>
      <c r="U37" s="622"/>
      <c r="V37" s="622"/>
      <c r="W37" s="622"/>
      <c r="X37" s="622"/>
      <c r="Y37" s="623"/>
      <c r="Z37" s="659">
        <v>3.3</v>
      </c>
      <c r="AA37" s="659"/>
      <c r="AB37" s="659"/>
      <c r="AC37" s="659"/>
      <c r="AD37" s="660">
        <v>37387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5439210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70949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3227164</v>
      </c>
      <c r="CS37" s="634"/>
      <c r="CT37" s="634"/>
      <c r="CU37" s="634"/>
      <c r="CV37" s="634"/>
      <c r="CW37" s="634"/>
      <c r="CX37" s="634"/>
      <c r="CY37" s="635"/>
      <c r="CZ37" s="624">
        <v>2.1</v>
      </c>
      <c r="DA37" s="636"/>
      <c r="DB37" s="636"/>
      <c r="DC37" s="637"/>
      <c r="DD37" s="627">
        <v>3227164</v>
      </c>
      <c r="DE37" s="634"/>
      <c r="DF37" s="634"/>
      <c r="DG37" s="634"/>
      <c r="DH37" s="634"/>
      <c r="DI37" s="634"/>
      <c r="DJ37" s="634"/>
      <c r="DK37" s="635"/>
      <c r="DL37" s="627">
        <v>3196920</v>
      </c>
      <c r="DM37" s="634"/>
      <c r="DN37" s="634"/>
      <c r="DO37" s="634"/>
      <c r="DP37" s="634"/>
      <c r="DQ37" s="634"/>
      <c r="DR37" s="634"/>
      <c r="DS37" s="634"/>
      <c r="DT37" s="634"/>
      <c r="DU37" s="634"/>
      <c r="DV37" s="635"/>
      <c r="DW37" s="624">
        <v>4.2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13667300</v>
      </c>
      <c r="S38" s="622"/>
      <c r="T38" s="622"/>
      <c r="U38" s="622"/>
      <c r="V38" s="622"/>
      <c r="W38" s="622"/>
      <c r="X38" s="622"/>
      <c r="Y38" s="623"/>
      <c r="Z38" s="659">
        <v>8.4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580287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38575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11964196</v>
      </c>
      <c r="CS38" s="622"/>
      <c r="CT38" s="622"/>
      <c r="CU38" s="622"/>
      <c r="CV38" s="622"/>
      <c r="CW38" s="622"/>
      <c r="CX38" s="622"/>
      <c r="CY38" s="623"/>
      <c r="CZ38" s="624">
        <v>7.7</v>
      </c>
      <c r="DA38" s="636"/>
      <c r="DB38" s="636"/>
      <c r="DC38" s="637"/>
      <c r="DD38" s="627">
        <v>9913605</v>
      </c>
      <c r="DE38" s="622"/>
      <c r="DF38" s="622"/>
      <c r="DG38" s="622"/>
      <c r="DH38" s="622"/>
      <c r="DI38" s="622"/>
      <c r="DJ38" s="622"/>
      <c r="DK38" s="623"/>
      <c r="DL38" s="627">
        <v>8789329</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553350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55716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8475934</v>
      </c>
      <c r="CS39" s="634"/>
      <c r="CT39" s="634"/>
      <c r="CU39" s="634"/>
      <c r="CV39" s="634"/>
      <c r="CW39" s="634"/>
      <c r="CX39" s="634"/>
      <c r="CY39" s="635"/>
      <c r="CZ39" s="624">
        <v>5.5</v>
      </c>
      <c r="DA39" s="636"/>
      <c r="DB39" s="636"/>
      <c r="DC39" s="637"/>
      <c r="DD39" s="627">
        <v>8275166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867500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162030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5441235</v>
      </c>
      <c r="CS40" s="622"/>
      <c r="CT40" s="622"/>
      <c r="CU40" s="622"/>
      <c r="CV40" s="622"/>
      <c r="CW40" s="622"/>
      <c r="CX40" s="622"/>
      <c r="CY40" s="623"/>
      <c r="CZ40" s="624">
        <v>3.5</v>
      </c>
      <c r="DA40" s="636"/>
      <c r="DB40" s="636"/>
      <c r="DC40" s="637"/>
      <c r="DD40" s="627">
        <v>2034327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162304707</v>
      </c>
      <c r="S41" s="646"/>
      <c r="T41" s="646"/>
      <c r="U41" s="646"/>
      <c r="V41" s="646"/>
      <c r="W41" s="646"/>
      <c r="X41" s="646"/>
      <c r="Y41" s="649"/>
      <c r="Z41" s="650">
        <v>100</v>
      </c>
      <c r="AA41" s="650"/>
      <c r="AB41" s="650"/>
      <c r="AC41" s="650"/>
      <c r="AD41" s="651">
        <v>75016511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2720307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8238224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26338345</v>
      </c>
      <c r="CS42" s="634"/>
      <c r="CT42" s="634"/>
      <c r="CU42" s="634"/>
      <c r="CV42" s="634"/>
      <c r="CW42" s="634"/>
      <c r="CX42" s="634"/>
      <c r="CY42" s="635"/>
      <c r="CZ42" s="624">
        <v>17</v>
      </c>
      <c r="DA42" s="636"/>
      <c r="DB42" s="636"/>
      <c r="DC42" s="637"/>
      <c r="DD42" s="627">
        <v>4332004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401378</v>
      </c>
      <c r="CS43" s="634"/>
      <c r="CT43" s="634"/>
      <c r="CU43" s="634"/>
      <c r="CV43" s="634"/>
      <c r="CW43" s="634"/>
      <c r="CX43" s="634"/>
      <c r="CY43" s="635"/>
      <c r="CZ43" s="624">
        <v>0.3</v>
      </c>
      <c r="DA43" s="636"/>
      <c r="DB43" s="636"/>
      <c r="DC43" s="637"/>
      <c r="DD43" s="627">
        <v>398341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26272240</v>
      </c>
      <c r="CS44" s="622"/>
      <c r="CT44" s="622"/>
      <c r="CU44" s="622"/>
      <c r="CV44" s="622"/>
      <c r="CW44" s="622"/>
      <c r="CX44" s="622"/>
      <c r="CY44" s="623"/>
      <c r="CZ44" s="624">
        <v>16.899999999999999</v>
      </c>
      <c r="DA44" s="625"/>
      <c r="DB44" s="625"/>
      <c r="DC44" s="626"/>
      <c r="DD44" s="627">
        <v>4328717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12952583</v>
      </c>
      <c r="CS45" s="634"/>
      <c r="CT45" s="634"/>
      <c r="CU45" s="634"/>
      <c r="CV45" s="634"/>
      <c r="CW45" s="634"/>
      <c r="CX45" s="634"/>
      <c r="CY45" s="635"/>
      <c r="CZ45" s="624">
        <v>8.3000000000000007</v>
      </c>
      <c r="DA45" s="636"/>
      <c r="DB45" s="636"/>
      <c r="DC45" s="637"/>
      <c r="DD45" s="627">
        <v>821767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13037915</v>
      </c>
      <c r="CS46" s="622"/>
      <c r="CT46" s="622"/>
      <c r="CU46" s="622"/>
      <c r="CV46" s="622"/>
      <c r="CW46" s="622"/>
      <c r="CX46" s="622"/>
      <c r="CY46" s="623"/>
      <c r="CZ46" s="624">
        <v>8.4</v>
      </c>
      <c r="DA46" s="625"/>
      <c r="DB46" s="625"/>
      <c r="DC46" s="626"/>
      <c r="DD46" s="627">
        <v>3314935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66105</v>
      </c>
      <c r="CS47" s="634"/>
      <c r="CT47" s="634"/>
      <c r="CU47" s="634"/>
      <c r="CV47" s="634"/>
      <c r="CW47" s="634"/>
      <c r="CX47" s="634"/>
      <c r="CY47" s="635"/>
      <c r="CZ47" s="624">
        <v>0</v>
      </c>
      <c r="DA47" s="636"/>
      <c r="DB47" s="636"/>
      <c r="DC47" s="637"/>
      <c r="DD47" s="627">
        <v>3287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155125522</v>
      </c>
      <c r="CS49" s="606"/>
      <c r="CT49" s="606"/>
      <c r="CU49" s="606"/>
      <c r="CV49" s="606"/>
      <c r="CW49" s="606"/>
      <c r="CX49" s="606"/>
      <c r="CY49" s="607"/>
      <c r="CZ49" s="608">
        <v>100</v>
      </c>
      <c r="DA49" s="609"/>
      <c r="DB49" s="609"/>
      <c r="DC49" s="610"/>
      <c r="DD49" s="611">
        <v>97462007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fU/3rNtRxpk4vYLRmlGU9esUoe3MnEio5ntL1Ue1AZS5xln/nIc+OnYXpPvJQVAO4ATXVLBBwNJkx1M96Mhg==" saltValue="Dj08tbHrJDIGGvxvk1vq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 zoomScale="70" zoomScaleNormal="25" zoomScaleSheetLayoutView="70" workbookViewId="0">
      <selection activeCell="AZ83" sqref="AZ83:BD8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160788</v>
      </c>
      <c r="R7" s="1103"/>
      <c r="S7" s="1103"/>
      <c r="T7" s="1103"/>
      <c r="U7" s="1103"/>
      <c r="V7" s="1103">
        <v>154355</v>
      </c>
      <c r="W7" s="1103"/>
      <c r="X7" s="1103"/>
      <c r="Y7" s="1103"/>
      <c r="Z7" s="1103"/>
      <c r="AA7" s="1103">
        <v>6433</v>
      </c>
      <c r="AB7" s="1103"/>
      <c r="AC7" s="1103"/>
      <c r="AD7" s="1103"/>
      <c r="AE7" s="1104"/>
      <c r="AF7" s="1105">
        <v>6116</v>
      </c>
      <c r="AG7" s="1106"/>
      <c r="AH7" s="1106"/>
      <c r="AI7" s="1106"/>
      <c r="AJ7" s="1107"/>
      <c r="AK7" s="1108">
        <v>11040</v>
      </c>
      <c r="AL7" s="1109"/>
      <c r="AM7" s="1109"/>
      <c r="AN7" s="1109"/>
      <c r="AO7" s="1109"/>
      <c r="AP7" s="1109">
        <v>95470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573</v>
      </c>
      <c r="BT7" s="1100"/>
      <c r="BU7" s="1100"/>
      <c r="BV7" s="1100"/>
      <c r="BW7" s="1100"/>
      <c r="BX7" s="1100"/>
      <c r="BY7" s="1100"/>
      <c r="BZ7" s="1100"/>
      <c r="CA7" s="1100"/>
      <c r="CB7" s="1100"/>
      <c r="CC7" s="1100"/>
      <c r="CD7" s="1100"/>
      <c r="CE7" s="1100"/>
      <c r="CF7" s="1100"/>
      <c r="CG7" s="1112"/>
      <c r="CH7" s="1096">
        <v>83</v>
      </c>
      <c r="CI7" s="1097"/>
      <c r="CJ7" s="1097"/>
      <c r="CK7" s="1097"/>
      <c r="CL7" s="1098"/>
      <c r="CM7" s="1096">
        <v>603</v>
      </c>
      <c r="CN7" s="1097"/>
      <c r="CO7" s="1097"/>
      <c r="CP7" s="1097"/>
      <c r="CQ7" s="1098"/>
      <c r="CR7" s="1096">
        <v>155</v>
      </c>
      <c r="CS7" s="1097"/>
      <c r="CT7" s="1097"/>
      <c r="CU7" s="1097"/>
      <c r="CV7" s="1098"/>
      <c r="CW7" s="1096">
        <v>91</v>
      </c>
      <c r="CX7" s="1097"/>
      <c r="CY7" s="1097"/>
      <c r="CZ7" s="1097"/>
      <c r="DA7" s="1098"/>
      <c r="DB7" s="1096" t="s">
        <v>563</v>
      </c>
      <c r="DC7" s="1097"/>
      <c r="DD7" s="1097"/>
      <c r="DE7" s="1097"/>
      <c r="DF7" s="1098"/>
      <c r="DG7" s="1096" t="s">
        <v>563</v>
      </c>
      <c r="DH7" s="1097"/>
      <c r="DI7" s="1097"/>
      <c r="DJ7" s="1097"/>
      <c r="DK7" s="1098"/>
      <c r="DL7" s="1096" t="s">
        <v>563</v>
      </c>
      <c r="DM7" s="1097"/>
      <c r="DN7" s="1097"/>
      <c r="DO7" s="1097"/>
      <c r="DP7" s="1098"/>
      <c r="DQ7" s="1096" t="s">
        <v>563</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t="s">
        <v>561</v>
      </c>
      <c r="AB8" s="1039"/>
      <c r="AC8" s="1039"/>
      <c r="AD8" s="1039"/>
      <c r="AE8" s="1040"/>
      <c r="AF8" s="1035" t="s">
        <v>122</v>
      </c>
      <c r="AG8" s="1036"/>
      <c r="AH8" s="1036"/>
      <c r="AI8" s="1036"/>
      <c r="AJ8" s="1037"/>
      <c r="AK8" s="1080">
        <v>1</v>
      </c>
      <c r="AL8" s="1081"/>
      <c r="AM8" s="1081"/>
      <c r="AN8" s="1081"/>
      <c r="AO8" s="1081"/>
      <c r="AP8" s="1081" t="s">
        <v>561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574</v>
      </c>
      <c r="BT8" s="993"/>
      <c r="BU8" s="993"/>
      <c r="BV8" s="993"/>
      <c r="BW8" s="993"/>
      <c r="BX8" s="993"/>
      <c r="BY8" s="993"/>
      <c r="BZ8" s="993"/>
      <c r="CA8" s="993"/>
      <c r="CB8" s="993"/>
      <c r="CC8" s="993"/>
      <c r="CD8" s="993"/>
      <c r="CE8" s="993"/>
      <c r="CF8" s="993"/>
      <c r="CG8" s="1014"/>
      <c r="CH8" s="989">
        <v>63</v>
      </c>
      <c r="CI8" s="990"/>
      <c r="CJ8" s="990"/>
      <c r="CK8" s="990"/>
      <c r="CL8" s="991"/>
      <c r="CM8" s="989">
        <v>298</v>
      </c>
      <c r="CN8" s="990"/>
      <c r="CO8" s="990"/>
      <c r="CP8" s="990"/>
      <c r="CQ8" s="991"/>
      <c r="CR8" s="989">
        <v>125</v>
      </c>
      <c r="CS8" s="990"/>
      <c r="CT8" s="990"/>
      <c r="CU8" s="990"/>
      <c r="CV8" s="991"/>
      <c r="CW8" s="989">
        <v>119</v>
      </c>
      <c r="CX8" s="990"/>
      <c r="CY8" s="990"/>
      <c r="CZ8" s="990"/>
      <c r="DA8" s="991"/>
      <c r="DB8" s="989" t="s">
        <v>563</v>
      </c>
      <c r="DC8" s="990"/>
      <c r="DD8" s="990"/>
      <c r="DE8" s="990"/>
      <c r="DF8" s="991"/>
      <c r="DG8" s="989" t="s">
        <v>563</v>
      </c>
      <c r="DH8" s="990"/>
      <c r="DI8" s="990"/>
      <c r="DJ8" s="990"/>
      <c r="DK8" s="991"/>
      <c r="DL8" s="989" t="s">
        <v>563</v>
      </c>
      <c r="DM8" s="990"/>
      <c r="DN8" s="990"/>
      <c r="DO8" s="990"/>
      <c r="DP8" s="991"/>
      <c r="DQ8" s="989" t="s">
        <v>563</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18</v>
      </c>
      <c r="R9" s="1039"/>
      <c r="S9" s="1039"/>
      <c r="T9" s="1039"/>
      <c r="U9" s="1039"/>
      <c r="V9" s="1039">
        <v>8</v>
      </c>
      <c r="W9" s="1039"/>
      <c r="X9" s="1039"/>
      <c r="Y9" s="1039"/>
      <c r="Z9" s="1039"/>
      <c r="AA9" s="1039">
        <v>10</v>
      </c>
      <c r="AB9" s="1039"/>
      <c r="AC9" s="1039"/>
      <c r="AD9" s="1039"/>
      <c r="AE9" s="1040"/>
      <c r="AF9" s="1035">
        <v>10</v>
      </c>
      <c r="AG9" s="1036"/>
      <c r="AH9" s="1036"/>
      <c r="AI9" s="1036"/>
      <c r="AJ9" s="1037"/>
      <c r="AK9" s="1080">
        <v>0</v>
      </c>
      <c r="AL9" s="1081"/>
      <c r="AM9" s="1081"/>
      <c r="AN9" s="1081"/>
      <c r="AO9" s="1081"/>
      <c r="AP9" s="1081">
        <v>21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575</v>
      </c>
      <c r="BT9" s="993"/>
      <c r="BU9" s="993"/>
      <c r="BV9" s="993"/>
      <c r="BW9" s="993"/>
      <c r="BX9" s="993"/>
      <c r="BY9" s="993"/>
      <c r="BZ9" s="993"/>
      <c r="CA9" s="993"/>
      <c r="CB9" s="993"/>
      <c r="CC9" s="993"/>
      <c r="CD9" s="993"/>
      <c r="CE9" s="993"/>
      <c r="CF9" s="993"/>
      <c r="CG9" s="1014"/>
      <c r="CH9" s="989">
        <v>-2</v>
      </c>
      <c r="CI9" s="990"/>
      <c r="CJ9" s="990"/>
      <c r="CK9" s="990"/>
      <c r="CL9" s="991"/>
      <c r="CM9" s="989">
        <v>48</v>
      </c>
      <c r="CN9" s="990"/>
      <c r="CO9" s="990"/>
      <c r="CP9" s="990"/>
      <c r="CQ9" s="991"/>
      <c r="CR9" s="989">
        <v>15</v>
      </c>
      <c r="CS9" s="990"/>
      <c r="CT9" s="990"/>
      <c r="CU9" s="990"/>
      <c r="CV9" s="991"/>
      <c r="CW9" s="989">
        <v>66</v>
      </c>
      <c r="CX9" s="990"/>
      <c r="CY9" s="990"/>
      <c r="CZ9" s="990"/>
      <c r="DA9" s="991"/>
      <c r="DB9" s="989" t="s">
        <v>563</v>
      </c>
      <c r="DC9" s="990"/>
      <c r="DD9" s="990"/>
      <c r="DE9" s="990"/>
      <c r="DF9" s="991"/>
      <c r="DG9" s="989" t="s">
        <v>563</v>
      </c>
      <c r="DH9" s="990"/>
      <c r="DI9" s="990"/>
      <c r="DJ9" s="990"/>
      <c r="DK9" s="991"/>
      <c r="DL9" s="989" t="s">
        <v>563</v>
      </c>
      <c r="DM9" s="990"/>
      <c r="DN9" s="990"/>
      <c r="DO9" s="990"/>
      <c r="DP9" s="991"/>
      <c r="DQ9" s="989" t="s">
        <v>563</v>
      </c>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23</v>
      </c>
      <c r="R10" s="1039"/>
      <c r="S10" s="1039"/>
      <c r="T10" s="1039"/>
      <c r="U10" s="1039"/>
      <c r="V10" s="1039">
        <v>23</v>
      </c>
      <c r="W10" s="1039"/>
      <c r="X10" s="1039"/>
      <c r="Y10" s="1039"/>
      <c r="Z10" s="1039"/>
      <c r="AA10" s="1039" t="s">
        <v>561</v>
      </c>
      <c r="AB10" s="1039"/>
      <c r="AC10" s="1039"/>
      <c r="AD10" s="1039"/>
      <c r="AE10" s="1040"/>
      <c r="AF10" s="1035" t="s">
        <v>122</v>
      </c>
      <c r="AG10" s="1036"/>
      <c r="AH10" s="1036"/>
      <c r="AI10" s="1036"/>
      <c r="AJ10" s="1037"/>
      <c r="AK10" s="1080" t="s">
        <v>562</v>
      </c>
      <c r="AL10" s="1081"/>
      <c r="AM10" s="1081"/>
      <c r="AN10" s="1081"/>
      <c r="AO10" s="1081"/>
      <c r="AP10" s="1081" t="s">
        <v>561</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576</v>
      </c>
      <c r="BT10" s="993"/>
      <c r="BU10" s="993"/>
      <c r="BV10" s="993"/>
      <c r="BW10" s="993"/>
      <c r="BX10" s="993"/>
      <c r="BY10" s="993"/>
      <c r="BZ10" s="993"/>
      <c r="CA10" s="993"/>
      <c r="CB10" s="993"/>
      <c r="CC10" s="993"/>
      <c r="CD10" s="993"/>
      <c r="CE10" s="993"/>
      <c r="CF10" s="993"/>
      <c r="CG10" s="1014"/>
      <c r="CH10" s="989">
        <v>-3</v>
      </c>
      <c r="CI10" s="990"/>
      <c r="CJ10" s="990"/>
      <c r="CK10" s="990"/>
      <c r="CL10" s="991"/>
      <c r="CM10" s="989">
        <v>132</v>
      </c>
      <c r="CN10" s="990"/>
      <c r="CO10" s="990"/>
      <c r="CP10" s="990"/>
      <c r="CQ10" s="991"/>
      <c r="CR10" s="989">
        <v>70</v>
      </c>
      <c r="CS10" s="990"/>
      <c r="CT10" s="990"/>
      <c r="CU10" s="990"/>
      <c r="CV10" s="991"/>
      <c r="CW10" s="989">
        <v>34</v>
      </c>
      <c r="CX10" s="990"/>
      <c r="CY10" s="990"/>
      <c r="CZ10" s="990"/>
      <c r="DA10" s="991"/>
      <c r="DB10" s="989" t="s">
        <v>563</v>
      </c>
      <c r="DC10" s="990"/>
      <c r="DD10" s="990"/>
      <c r="DE10" s="990"/>
      <c r="DF10" s="991"/>
      <c r="DG10" s="989" t="s">
        <v>563</v>
      </c>
      <c r="DH10" s="990"/>
      <c r="DI10" s="990"/>
      <c r="DJ10" s="990"/>
      <c r="DK10" s="991"/>
      <c r="DL10" s="989" t="s">
        <v>563</v>
      </c>
      <c r="DM10" s="990"/>
      <c r="DN10" s="990"/>
      <c r="DO10" s="990"/>
      <c r="DP10" s="991"/>
      <c r="DQ10" s="989" t="s">
        <v>563</v>
      </c>
      <c r="DR10" s="990"/>
      <c r="DS10" s="990"/>
      <c r="DT10" s="990"/>
      <c r="DU10" s="991"/>
      <c r="DV10" s="992"/>
      <c r="DW10" s="993"/>
      <c r="DX10" s="993"/>
      <c r="DY10" s="993"/>
      <c r="DZ10" s="994"/>
      <c r="EA10" s="222"/>
    </row>
    <row r="11" spans="1:131" s="223" customFormat="1" ht="26.25" customHeight="1" x14ac:dyDescent="0.2">
      <c r="A11" s="226">
        <v>5</v>
      </c>
      <c r="B11" s="1030" t="s">
        <v>378</v>
      </c>
      <c r="C11" s="1031"/>
      <c r="D11" s="1031"/>
      <c r="E11" s="1031"/>
      <c r="F11" s="1031"/>
      <c r="G11" s="1031"/>
      <c r="H11" s="1031"/>
      <c r="I11" s="1031"/>
      <c r="J11" s="1031"/>
      <c r="K11" s="1031"/>
      <c r="L11" s="1031"/>
      <c r="M11" s="1031"/>
      <c r="N11" s="1031"/>
      <c r="O11" s="1031"/>
      <c r="P11" s="1032"/>
      <c r="Q11" s="1038">
        <v>0</v>
      </c>
      <c r="R11" s="1039"/>
      <c r="S11" s="1039"/>
      <c r="T11" s="1039"/>
      <c r="U11" s="1039"/>
      <c r="V11" s="1039">
        <v>0</v>
      </c>
      <c r="W11" s="1039"/>
      <c r="X11" s="1039"/>
      <c r="Y11" s="1039"/>
      <c r="Z11" s="1039"/>
      <c r="AA11" s="1039" t="s">
        <v>561</v>
      </c>
      <c r="AB11" s="1039"/>
      <c r="AC11" s="1039"/>
      <c r="AD11" s="1039"/>
      <c r="AE11" s="1040"/>
      <c r="AF11" s="1035" t="s">
        <v>122</v>
      </c>
      <c r="AG11" s="1036"/>
      <c r="AH11" s="1036"/>
      <c r="AI11" s="1036"/>
      <c r="AJ11" s="1037"/>
      <c r="AK11" s="1080" t="s">
        <v>562</v>
      </c>
      <c r="AL11" s="1081"/>
      <c r="AM11" s="1081"/>
      <c r="AN11" s="1081"/>
      <c r="AO11" s="1081"/>
      <c r="AP11" s="1081" t="s">
        <v>561</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577</v>
      </c>
      <c r="BT11" s="993"/>
      <c r="BU11" s="993"/>
      <c r="BV11" s="993"/>
      <c r="BW11" s="993"/>
      <c r="BX11" s="993"/>
      <c r="BY11" s="993"/>
      <c r="BZ11" s="993"/>
      <c r="CA11" s="993"/>
      <c r="CB11" s="993"/>
      <c r="CC11" s="993"/>
      <c r="CD11" s="993"/>
      <c r="CE11" s="993"/>
      <c r="CF11" s="993"/>
      <c r="CG11" s="1014"/>
      <c r="CH11" s="989">
        <v>6</v>
      </c>
      <c r="CI11" s="990"/>
      <c r="CJ11" s="990"/>
      <c r="CK11" s="990"/>
      <c r="CL11" s="991"/>
      <c r="CM11" s="989">
        <v>395</v>
      </c>
      <c r="CN11" s="990"/>
      <c r="CO11" s="990"/>
      <c r="CP11" s="990"/>
      <c r="CQ11" s="991"/>
      <c r="CR11" s="989">
        <v>102</v>
      </c>
      <c r="CS11" s="990"/>
      <c r="CT11" s="990"/>
      <c r="CU11" s="990"/>
      <c r="CV11" s="991"/>
      <c r="CW11" s="989" t="s">
        <v>563</v>
      </c>
      <c r="CX11" s="990"/>
      <c r="CY11" s="990"/>
      <c r="CZ11" s="990"/>
      <c r="DA11" s="991"/>
      <c r="DB11" s="989">
        <v>15</v>
      </c>
      <c r="DC11" s="990"/>
      <c r="DD11" s="990"/>
      <c r="DE11" s="990"/>
      <c r="DF11" s="991"/>
      <c r="DG11" s="989" t="s">
        <v>563</v>
      </c>
      <c r="DH11" s="990"/>
      <c r="DI11" s="990"/>
      <c r="DJ11" s="990"/>
      <c r="DK11" s="991"/>
      <c r="DL11" s="989" t="s">
        <v>563</v>
      </c>
      <c r="DM11" s="990"/>
      <c r="DN11" s="990"/>
      <c r="DO11" s="990"/>
      <c r="DP11" s="991"/>
      <c r="DQ11" s="989" t="s">
        <v>563</v>
      </c>
      <c r="DR11" s="990"/>
      <c r="DS11" s="990"/>
      <c r="DT11" s="990"/>
      <c r="DU11" s="991"/>
      <c r="DV11" s="992"/>
      <c r="DW11" s="993"/>
      <c r="DX11" s="993"/>
      <c r="DY11" s="993"/>
      <c r="DZ11" s="994"/>
      <c r="EA11" s="222"/>
    </row>
    <row r="12" spans="1:131" s="223" customFormat="1" ht="26.25" customHeight="1" x14ac:dyDescent="0.2">
      <c r="A12" s="226">
        <v>6</v>
      </c>
      <c r="B12" s="1030" t="s">
        <v>379</v>
      </c>
      <c r="C12" s="1031"/>
      <c r="D12" s="1031"/>
      <c r="E12" s="1031"/>
      <c r="F12" s="1031"/>
      <c r="G12" s="1031"/>
      <c r="H12" s="1031"/>
      <c r="I12" s="1031"/>
      <c r="J12" s="1031"/>
      <c r="K12" s="1031"/>
      <c r="L12" s="1031"/>
      <c r="M12" s="1031"/>
      <c r="N12" s="1031"/>
      <c r="O12" s="1031"/>
      <c r="P12" s="1032"/>
      <c r="Q12" s="1038">
        <v>224</v>
      </c>
      <c r="R12" s="1039"/>
      <c r="S12" s="1039"/>
      <c r="T12" s="1039"/>
      <c r="U12" s="1039"/>
      <c r="V12" s="1039">
        <v>224</v>
      </c>
      <c r="W12" s="1039"/>
      <c r="X12" s="1039"/>
      <c r="Y12" s="1039"/>
      <c r="Z12" s="1039"/>
      <c r="AA12" s="1039" t="s">
        <v>561</v>
      </c>
      <c r="AB12" s="1039"/>
      <c r="AC12" s="1039"/>
      <c r="AD12" s="1039"/>
      <c r="AE12" s="1040"/>
      <c r="AF12" s="1035" t="s">
        <v>122</v>
      </c>
      <c r="AG12" s="1036"/>
      <c r="AH12" s="1036"/>
      <c r="AI12" s="1036"/>
      <c r="AJ12" s="1037"/>
      <c r="AK12" s="1080">
        <v>55</v>
      </c>
      <c r="AL12" s="1081"/>
      <c r="AM12" s="1081"/>
      <c r="AN12" s="1081"/>
      <c r="AO12" s="1081"/>
      <c r="AP12" s="1081" t="s">
        <v>561</v>
      </c>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578</v>
      </c>
      <c r="BT12" s="993"/>
      <c r="BU12" s="993"/>
      <c r="BV12" s="993"/>
      <c r="BW12" s="993"/>
      <c r="BX12" s="993"/>
      <c r="BY12" s="993"/>
      <c r="BZ12" s="993"/>
      <c r="CA12" s="993"/>
      <c r="CB12" s="993"/>
      <c r="CC12" s="993"/>
      <c r="CD12" s="993"/>
      <c r="CE12" s="993"/>
      <c r="CF12" s="993"/>
      <c r="CG12" s="1014"/>
      <c r="CH12" s="989">
        <v>-2</v>
      </c>
      <c r="CI12" s="990"/>
      <c r="CJ12" s="990"/>
      <c r="CK12" s="990"/>
      <c r="CL12" s="991"/>
      <c r="CM12" s="989">
        <v>87</v>
      </c>
      <c r="CN12" s="990"/>
      <c r="CO12" s="990"/>
      <c r="CP12" s="990"/>
      <c r="CQ12" s="991"/>
      <c r="CR12" s="989">
        <v>10</v>
      </c>
      <c r="CS12" s="990"/>
      <c r="CT12" s="990"/>
      <c r="CU12" s="990"/>
      <c r="CV12" s="991"/>
      <c r="CW12" s="989" t="s">
        <v>563</v>
      </c>
      <c r="CX12" s="990"/>
      <c r="CY12" s="990"/>
      <c r="CZ12" s="990"/>
      <c r="DA12" s="991"/>
      <c r="DB12" s="989" t="s">
        <v>563</v>
      </c>
      <c r="DC12" s="990"/>
      <c r="DD12" s="990"/>
      <c r="DE12" s="990"/>
      <c r="DF12" s="991"/>
      <c r="DG12" s="989" t="s">
        <v>563</v>
      </c>
      <c r="DH12" s="990"/>
      <c r="DI12" s="990"/>
      <c r="DJ12" s="990"/>
      <c r="DK12" s="991"/>
      <c r="DL12" s="989" t="s">
        <v>563</v>
      </c>
      <c r="DM12" s="990"/>
      <c r="DN12" s="990"/>
      <c r="DO12" s="990"/>
      <c r="DP12" s="991"/>
      <c r="DQ12" s="989" t="s">
        <v>563</v>
      </c>
      <c r="DR12" s="990"/>
      <c r="DS12" s="990"/>
      <c r="DT12" s="990"/>
      <c r="DU12" s="991"/>
      <c r="DV12" s="992"/>
      <c r="DW12" s="993"/>
      <c r="DX12" s="993"/>
      <c r="DY12" s="993"/>
      <c r="DZ12" s="994"/>
      <c r="EA12" s="222"/>
    </row>
    <row r="13" spans="1:131" s="223" customFormat="1" ht="26.25" customHeight="1" x14ac:dyDescent="0.2">
      <c r="A13" s="226">
        <v>7</v>
      </c>
      <c r="B13" s="1030" t="s">
        <v>380</v>
      </c>
      <c r="C13" s="1031"/>
      <c r="D13" s="1031"/>
      <c r="E13" s="1031"/>
      <c r="F13" s="1031"/>
      <c r="G13" s="1031"/>
      <c r="H13" s="1031"/>
      <c r="I13" s="1031"/>
      <c r="J13" s="1031"/>
      <c r="K13" s="1031"/>
      <c r="L13" s="1031"/>
      <c r="M13" s="1031"/>
      <c r="N13" s="1031"/>
      <c r="O13" s="1031"/>
      <c r="P13" s="1032"/>
      <c r="Q13" s="1038">
        <v>774</v>
      </c>
      <c r="R13" s="1039"/>
      <c r="S13" s="1039"/>
      <c r="T13" s="1039"/>
      <c r="U13" s="1039"/>
      <c r="V13" s="1039">
        <v>710</v>
      </c>
      <c r="W13" s="1039"/>
      <c r="X13" s="1039"/>
      <c r="Y13" s="1039"/>
      <c r="Z13" s="1039"/>
      <c r="AA13" s="1039">
        <v>64</v>
      </c>
      <c r="AB13" s="1039"/>
      <c r="AC13" s="1039"/>
      <c r="AD13" s="1039"/>
      <c r="AE13" s="1040"/>
      <c r="AF13" s="1035" t="s">
        <v>122</v>
      </c>
      <c r="AG13" s="1036"/>
      <c r="AH13" s="1036"/>
      <c r="AI13" s="1036"/>
      <c r="AJ13" s="1037"/>
      <c r="AK13" s="1080">
        <v>379</v>
      </c>
      <c r="AL13" s="1081"/>
      <c r="AM13" s="1081"/>
      <c r="AN13" s="1081"/>
      <c r="AO13" s="1081"/>
      <c r="AP13" s="1081">
        <v>1625</v>
      </c>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t="s">
        <v>381</v>
      </c>
      <c r="C14" s="1031"/>
      <c r="D14" s="1031"/>
      <c r="E14" s="1031"/>
      <c r="F14" s="1031"/>
      <c r="G14" s="1031"/>
      <c r="H14" s="1031"/>
      <c r="I14" s="1031"/>
      <c r="J14" s="1031"/>
      <c r="K14" s="1031"/>
      <c r="L14" s="1031"/>
      <c r="M14" s="1031"/>
      <c r="N14" s="1031"/>
      <c r="O14" s="1031"/>
      <c r="P14" s="1032"/>
      <c r="Q14" s="1038">
        <v>619</v>
      </c>
      <c r="R14" s="1039"/>
      <c r="S14" s="1039"/>
      <c r="T14" s="1039"/>
      <c r="U14" s="1039"/>
      <c r="V14" s="1039">
        <v>523</v>
      </c>
      <c r="W14" s="1039"/>
      <c r="X14" s="1039"/>
      <c r="Y14" s="1039"/>
      <c r="Z14" s="1039"/>
      <c r="AA14" s="1039">
        <v>97</v>
      </c>
      <c r="AB14" s="1039"/>
      <c r="AC14" s="1039"/>
      <c r="AD14" s="1039"/>
      <c r="AE14" s="1040"/>
      <c r="AF14" s="1035" t="s">
        <v>122</v>
      </c>
      <c r="AG14" s="1036"/>
      <c r="AH14" s="1036"/>
      <c r="AI14" s="1036"/>
      <c r="AJ14" s="1037"/>
      <c r="AK14" s="1080">
        <v>233</v>
      </c>
      <c r="AL14" s="1081"/>
      <c r="AM14" s="1081"/>
      <c r="AN14" s="1081"/>
      <c r="AO14" s="1081"/>
      <c r="AP14" s="1081">
        <v>1774</v>
      </c>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t="s">
        <v>382</v>
      </c>
      <c r="C15" s="1031"/>
      <c r="D15" s="1031"/>
      <c r="E15" s="1031"/>
      <c r="F15" s="1031"/>
      <c r="G15" s="1031"/>
      <c r="H15" s="1031"/>
      <c r="I15" s="1031"/>
      <c r="J15" s="1031"/>
      <c r="K15" s="1031"/>
      <c r="L15" s="1031"/>
      <c r="M15" s="1031"/>
      <c r="N15" s="1031"/>
      <c r="O15" s="1031"/>
      <c r="P15" s="1032"/>
      <c r="Q15" s="1038">
        <v>698</v>
      </c>
      <c r="R15" s="1039"/>
      <c r="S15" s="1039"/>
      <c r="T15" s="1039"/>
      <c r="U15" s="1039"/>
      <c r="V15" s="1039">
        <v>647</v>
      </c>
      <c r="W15" s="1039"/>
      <c r="X15" s="1039"/>
      <c r="Y15" s="1039"/>
      <c r="Z15" s="1039"/>
      <c r="AA15" s="1039">
        <v>51</v>
      </c>
      <c r="AB15" s="1039"/>
      <c r="AC15" s="1039"/>
      <c r="AD15" s="1039"/>
      <c r="AE15" s="1040"/>
      <c r="AF15" s="1035" t="s">
        <v>122</v>
      </c>
      <c r="AG15" s="1036"/>
      <c r="AH15" s="1036"/>
      <c r="AI15" s="1036"/>
      <c r="AJ15" s="1037"/>
      <c r="AK15" s="1080">
        <v>179</v>
      </c>
      <c r="AL15" s="1081"/>
      <c r="AM15" s="1081"/>
      <c r="AN15" s="1081"/>
      <c r="AO15" s="1081"/>
      <c r="AP15" s="1081">
        <v>1653</v>
      </c>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383</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384</v>
      </c>
      <c r="B23" s="937" t="s">
        <v>385</v>
      </c>
      <c r="C23" s="938"/>
      <c r="D23" s="938"/>
      <c r="E23" s="938"/>
      <c r="F23" s="938"/>
      <c r="G23" s="938"/>
      <c r="H23" s="938"/>
      <c r="I23" s="938"/>
      <c r="J23" s="938"/>
      <c r="K23" s="938"/>
      <c r="L23" s="938"/>
      <c r="M23" s="938"/>
      <c r="N23" s="938"/>
      <c r="O23" s="938"/>
      <c r="P23" s="948"/>
      <c r="Q23" s="1067">
        <v>162733</v>
      </c>
      <c r="R23" s="1061"/>
      <c r="S23" s="1061"/>
      <c r="T23" s="1061"/>
      <c r="U23" s="1061"/>
      <c r="V23" s="1061">
        <v>156078</v>
      </c>
      <c r="W23" s="1061"/>
      <c r="X23" s="1061"/>
      <c r="Y23" s="1061"/>
      <c r="Z23" s="1061"/>
      <c r="AA23" s="1061">
        <v>6655</v>
      </c>
      <c r="AB23" s="1061"/>
      <c r="AC23" s="1061"/>
      <c r="AD23" s="1061"/>
      <c r="AE23" s="1068"/>
      <c r="AF23" s="1069">
        <v>6126</v>
      </c>
      <c r="AG23" s="1061"/>
      <c r="AH23" s="1061"/>
      <c r="AI23" s="1061"/>
      <c r="AJ23" s="1070"/>
      <c r="AK23" s="1071"/>
      <c r="AL23" s="1072"/>
      <c r="AM23" s="1072"/>
      <c r="AN23" s="1072"/>
      <c r="AO23" s="1072"/>
      <c r="AP23" s="1061">
        <v>100542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388</v>
      </c>
      <c r="R26" s="1002"/>
      <c r="S26" s="1002"/>
      <c r="T26" s="1002"/>
      <c r="U26" s="1003"/>
      <c r="V26" s="1001" t="s">
        <v>389</v>
      </c>
      <c r="W26" s="1002"/>
      <c r="X26" s="1002"/>
      <c r="Y26" s="1002"/>
      <c r="Z26" s="1003"/>
      <c r="AA26" s="1001" t="s">
        <v>390</v>
      </c>
      <c r="AB26" s="1002"/>
      <c r="AC26" s="1002"/>
      <c r="AD26" s="1002"/>
      <c r="AE26" s="1002"/>
      <c r="AF26" s="1055" t="s">
        <v>391</v>
      </c>
      <c r="AG26" s="1008"/>
      <c r="AH26" s="1008"/>
      <c r="AI26" s="1008"/>
      <c r="AJ26" s="1056"/>
      <c r="AK26" s="1002" t="s">
        <v>392</v>
      </c>
      <c r="AL26" s="1002"/>
      <c r="AM26" s="1002"/>
      <c r="AN26" s="1002"/>
      <c r="AO26" s="1003"/>
      <c r="AP26" s="1001" t="s">
        <v>393</v>
      </c>
      <c r="AQ26" s="1002"/>
      <c r="AR26" s="1002"/>
      <c r="AS26" s="1002"/>
      <c r="AT26" s="1003"/>
      <c r="AU26" s="1001" t="s">
        <v>394</v>
      </c>
      <c r="AV26" s="1002"/>
      <c r="AW26" s="1002"/>
      <c r="AX26" s="1002"/>
      <c r="AY26" s="1003"/>
      <c r="AZ26" s="1001" t="s">
        <v>395</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396</v>
      </c>
      <c r="C28" s="1048"/>
      <c r="D28" s="1048"/>
      <c r="E28" s="1048"/>
      <c r="F28" s="1048"/>
      <c r="G28" s="1048"/>
      <c r="H28" s="1048"/>
      <c r="I28" s="1048"/>
      <c r="J28" s="1048"/>
      <c r="K28" s="1048"/>
      <c r="L28" s="1048"/>
      <c r="M28" s="1048"/>
      <c r="N28" s="1048"/>
      <c r="O28" s="1048"/>
      <c r="P28" s="1049"/>
      <c r="Q28" s="1050">
        <v>27989</v>
      </c>
      <c r="R28" s="1051"/>
      <c r="S28" s="1051"/>
      <c r="T28" s="1051"/>
      <c r="U28" s="1051"/>
      <c r="V28" s="1051">
        <v>27503</v>
      </c>
      <c r="W28" s="1051"/>
      <c r="X28" s="1051"/>
      <c r="Y28" s="1051"/>
      <c r="Z28" s="1051"/>
      <c r="AA28" s="1051">
        <v>486</v>
      </c>
      <c r="AB28" s="1051"/>
      <c r="AC28" s="1051"/>
      <c r="AD28" s="1051"/>
      <c r="AE28" s="1052"/>
      <c r="AF28" s="1053">
        <v>486</v>
      </c>
      <c r="AG28" s="1051"/>
      <c r="AH28" s="1051"/>
      <c r="AI28" s="1051"/>
      <c r="AJ28" s="1054"/>
      <c r="AK28" s="1042">
        <v>2978</v>
      </c>
      <c r="AL28" s="1043"/>
      <c r="AM28" s="1043"/>
      <c r="AN28" s="1043"/>
      <c r="AO28" s="1043"/>
      <c r="AP28" s="1043" t="s">
        <v>562</v>
      </c>
      <c r="AQ28" s="1043"/>
      <c r="AR28" s="1043"/>
      <c r="AS28" s="1043"/>
      <c r="AT28" s="1043"/>
      <c r="AU28" s="1043" t="s">
        <v>562</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397</v>
      </c>
      <c r="C29" s="1031"/>
      <c r="D29" s="1031"/>
      <c r="E29" s="1031"/>
      <c r="F29" s="1031"/>
      <c r="G29" s="1031"/>
      <c r="H29" s="1031"/>
      <c r="I29" s="1031"/>
      <c r="J29" s="1031"/>
      <c r="K29" s="1031"/>
      <c r="L29" s="1031"/>
      <c r="M29" s="1031"/>
      <c r="N29" s="1031"/>
      <c r="O29" s="1031"/>
      <c r="P29" s="1032"/>
      <c r="Q29" s="1038">
        <v>27964</v>
      </c>
      <c r="R29" s="1039"/>
      <c r="S29" s="1039"/>
      <c r="T29" s="1039"/>
      <c r="U29" s="1039"/>
      <c r="V29" s="1039">
        <v>27297</v>
      </c>
      <c r="W29" s="1039"/>
      <c r="X29" s="1039"/>
      <c r="Y29" s="1039"/>
      <c r="Z29" s="1039"/>
      <c r="AA29" s="1039">
        <v>666</v>
      </c>
      <c r="AB29" s="1039"/>
      <c r="AC29" s="1039"/>
      <c r="AD29" s="1039"/>
      <c r="AE29" s="1040"/>
      <c r="AF29" s="1035">
        <v>666</v>
      </c>
      <c r="AG29" s="1036"/>
      <c r="AH29" s="1036"/>
      <c r="AI29" s="1036"/>
      <c r="AJ29" s="1037"/>
      <c r="AK29" s="980">
        <v>4213</v>
      </c>
      <c r="AL29" s="971"/>
      <c r="AM29" s="971"/>
      <c r="AN29" s="971"/>
      <c r="AO29" s="971"/>
      <c r="AP29" s="971" t="s">
        <v>562</v>
      </c>
      <c r="AQ29" s="971"/>
      <c r="AR29" s="971"/>
      <c r="AS29" s="971"/>
      <c r="AT29" s="971"/>
      <c r="AU29" s="971" t="s">
        <v>562</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398</v>
      </c>
      <c r="C30" s="1031"/>
      <c r="D30" s="1031"/>
      <c r="E30" s="1031"/>
      <c r="F30" s="1031"/>
      <c r="G30" s="1031"/>
      <c r="H30" s="1031"/>
      <c r="I30" s="1031"/>
      <c r="J30" s="1031"/>
      <c r="K30" s="1031"/>
      <c r="L30" s="1031"/>
      <c r="M30" s="1031"/>
      <c r="N30" s="1031"/>
      <c r="O30" s="1031"/>
      <c r="P30" s="1032"/>
      <c r="Q30" s="1038">
        <v>4285</v>
      </c>
      <c r="R30" s="1039"/>
      <c r="S30" s="1039"/>
      <c r="T30" s="1039"/>
      <c r="U30" s="1039"/>
      <c r="V30" s="1039">
        <v>4276</v>
      </c>
      <c r="W30" s="1039"/>
      <c r="X30" s="1039"/>
      <c r="Y30" s="1039"/>
      <c r="Z30" s="1039"/>
      <c r="AA30" s="1039">
        <v>9</v>
      </c>
      <c r="AB30" s="1039"/>
      <c r="AC30" s="1039"/>
      <c r="AD30" s="1039"/>
      <c r="AE30" s="1040"/>
      <c r="AF30" s="1035">
        <v>9</v>
      </c>
      <c r="AG30" s="1036"/>
      <c r="AH30" s="1036"/>
      <c r="AI30" s="1036"/>
      <c r="AJ30" s="1037"/>
      <c r="AK30" s="980">
        <v>922</v>
      </c>
      <c r="AL30" s="971"/>
      <c r="AM30" s="971"/>
      <c r="AN30" s="971"/>
      <c r="AO30" s="971"/>
      <c r="AP30" s="971" t="s">
        <v>562</v>
      </c>
      <c r="AQ30" s="971"/>
      <c r="AR30" s="971"/>
      <c r="AS30" s="971"/>
      <c r="AT30" s="971"/>
      <c r="AU30" s="971" t="s">
        <v>562</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399</v>
      </c>
      <c r="C31" s="1031"/>
      <c r="D31" s="1031"/>
      <c r="E31" s="1031"/>
      <c r="F31" s="1031"/>
      <c r="G31" s="1031"/>
      <c r="H31" s="1031"/>
      <c r="I31" s="1031"/>
      <c r="J31" s="1031"/>
      <c r="K31" s="1031"/>
      <c r="L31" s="1031"/>
      <c r="M31" s="1031"/>
      <c r="N31" s="1031"/>
      <c r="O31" s="1031"/>
      <c r="P31" s="1032"/>
      <c r="Q31" s="1038">
        <v>178</v>
      </c>
      <c r="R31" s="1039"/>
      <c r="S31" s="1039"/>
      <c r="T31" s="1039"/>
      <c r="U31" s="1039"/>
      <c r="V31" s="1039">
        <v>178</v>
      </c>
      <c r="W31" s="1039"/>
      <c r="X31" s="1039"/>
      <c r="Y31" s="1039"/>
      <c r="Z31" s="1039"/>
      <c r="AA31" s="1039" t="s">
        <v>561</v>
      </c>
      <c r="AB31" s="1039"/>
      <c r="AC31" s="1039"/>
      <c r="AD31" s="1039"/>
      <c r="AE31" s="1040"/>
      <c r="AF31" s="1035" t="s">
        <v>122</v>
      </c>
      <c r="AG31" s="1036"/>
      <c r="AH31" s="1036"/>
      <c r="AI31" s="1036"/>
      <c r="AJ31" s="1037"/>
      <c r="AK31" s="980" t="s">
        <v>562</v>
      </c>
      <c r="AL31" s="971"/>
      <c r="AM31" s="971"/>
      <c r="AN31" s="971"/>
      <c r="AO31" s="971"/>
      <c r="AP31" s="971" t="s">
        <v>562</v>
      </c>
      <c r="AQ31" s="971"/>
      <c r="AR31" s="971"/>
      <c r="AS31" s="971"/>
      <c r="AT31" s="971"/>
      <c r="AU31" s="971" t="s">
        <v>562</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400</v>
      </c>
      <c r="C32" s="1031"/>
      <c r="D32" s="1031"/>
      <c r="E32" s="1031"/>
      <c r="F32" s="1031"/>
      <c r="G32" s="1031"/>
      <c r="H32" s="1031"/>
      <c r="I32" s="1031"/>
      <c r="J32" s="1031"/>
      <c r="K32" s="1031"/>
      <c r="L32" s="1031"/>
      <c r="M32" s="1031"/>
      <c r="N32" s="1031"/>
      <c r="O32" s="1031"/>
      <c r="P32" s="1032"/>
      <c r="Q32" s="1038">
        <v>7869</v>
      </c>
      <c r="R32" s="1039"/>
      <c r="S32" s="1039"/>
      <c r="T32" s="1039"/>
      <c r="U32" s="1039"/>
      <c r="V32" s="1039">
        <v>6833</v>
      </c>
      <c r="W32" s="1039"/>
      <c r="X32" s="1039"/>
      <c r="Y32" s="1039"/>
      <c r="Z32" s="1039"/>
      <c r="AA32" s="1039">
        <v>1036</v>
      </c>
      <c r="AB32" s="1039"/>
      <c r="AC32" s="1039"/>
      <c r="AD32" s="1039"/>
      <c r="AE32" s="1040"/>
      <c r="AF32" s="1035">
        <v>9534</v>
      </c>
      <c r="AG32" s="1036"/>
      <c r="AH32" s="1036"/>
      <c r="AI32" s="1036"/>
      <c r="AJ32" s="1037"/>
      <c r="AK32" s="980">
        <v>353</v>
      </c>
      <c r="AL32" s="971"/>
      <c r="AM32" s="971"/>
      <c r="AN32" s="971"/>
      <c r="AO32" s="971"/>
      <c r="AP32" s="971">
        <v>4607</v>
      </c>
      <c r="AQ32" s="971"/>
      <c r="AR32" s="971"/>
      <c r="AS32" s="971"/>
      <c r="AT32" s="971"/>
      <c r="AU32" s="971">
        <v>32</v>
      </c>
      <c r="AV32" s="971"/>
      <c r="AW32" s="971"/>
      <c r="AX32" s="971"/>
      <c r="AY32" s="971"/>
      <c r="AZ32" s="1041" t="s">
        <v>562</v>
      </c>
      <c r="BA32" s="1041"/>
      <c r="BB32" s="1041"/>
      <c r="BC32" s="1041"/>
      <c r="BD32" s="1041"/>
      <c r="BE32" s="972" t="s">
        <v>401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402</v>
      </c>
      <c r="C33" s="1031"/>
      <c r="D33" s="1031"/>
      <c r="E33" s="1031"/>
      <c r="F33" s="1031"/>
      <c r="G33" s="1031"/>
      <c r="H33" s="1031"/>
      <c r="I33" s="1031"/>
      <c r="J33" s="1031"/>
      <c r="K33" s="1031"/>
      <c r="L33" s="1031"/>
      <c r="M33" s="1031"/>
      <c r="N33" s="1031"/>
      <c r="O33" s="1031"/>
      <c r="P33" s="1032"/>
      <c r="Q33" s="1038">
        <v>190</v>
      </c>
      <c r="R33" s="1039"/>
      <c r="S33" s="1039"/>
      <c r="T33" s="1039"/>
      <c r="U33" s="1039"/>
      <c r="V33" s="1039">
        <v>190</v>
      </c>
      <c r="W33" s="1039"/>
      <c r="X33" s="1039"/>
      <c r="Y33" s="1039"/>
      <c r="Z33" s="1039"/>
      <c r="AA33" s="1039" t="s">
        <v>562</v>
      </c>
      <c r="AB33" s="1039"/>
      <c r="AC33" s="1039"/>
      <c r="AD33" s="1039"/>
      <c r="AE33" s="1040"/>
      <c r="AF33" s="1035">
        <v>0</v>
      </c>
      <c r="AG33" s="1036"/>
      <c r="AH33" s="1036"/>
      <c r="AI33" s="1036"/>
      <c r="AJ33" s="1037"/>
      <c r="AK33" s="980">
        <v>128</v>
      </c>
      <c r="AL33" s="971"/>
      <c r="AM33" s="971"/>
      <c r="AN33" s="971"/>
      <c r="AO33" s="971"/>
      <c r="AP33" s="971">
        <v>225</v>
      </c>
      <c r="AQ33" s="971"/>
      <c r="AR33" s="971"/>
      <c r="AS33" s="971"/>
      <c r="AT33" s="971"/>
      <c r="AU33" s="971">
        <v>191</v>
      </c>
      <c r="AV33" s="971"/>
      <c r="AW33" s="971"/>
      <c r="AX33" s="971"/>
      <c r="AY33" s="971"/>
      <c r="AZ33" s="1041" t="s">
        <v>562</v>
      </c>
      <c r="BA33" s="1041"/>
      <c r="BB33" s="1041"/>
      <c r="BC33" s="1041"/>
      <c r="BD33" s="1041"/>
      <c r="BE33" s="972" t="s">
        <v>401</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403</v>
      </c>
      <c r="C34" s="1031"/>
      <c r="D34" s="1031"/>
      <c r="E34" s="1031"/>
      <c r="F34" s="1031"/>
      <c r="G34" s="1031"/>
      <c r="H34" s="1031"/>
      <c r="I34" s="1031"/>
      <c r="J34" s="1031"/>
      <c r="K34" s="1031"/>
      <c r="L34" s="1031"/>
      <c r="M34" s="1031"/>
      <c r="N34" s="1031"/>
      <c r="O34" s="1031"/>
      <c r="P34" s="1032"/>
      <c r="Q34" s="1038">
        <v>8478</v>
      </c>
      <c r="R34" s="1039"/>
      <c r="S34" s="1039"/>
      <c r="T34" s="1039"/>
      <c r="U34" s="1039"/>
      <c r="V34" s="1039">
        <v>8442</v>
      </c>
      <c r="W34" s="1039"/>
      <c r="X34" s="1039"/>
      <c r="Y34" s="1039"/>
      <c r="Z34" s="1039"/>
      <c r="AA34" s="1039">
        <v>36</v>
      </c>
      <c r="AB34" s="1039"/>
      <c r="AC34" s="1039"/>
      <c r="AD34" s="1039"/>
      <c r="AE34" s="1040"/>
      <c r="AF34" s="1035">
        <v>465</v>
      </c>
      <c r="AG34" s="1036"/>
      <c r="AH34" s="1036"/>
      <c r="AI34" s="1036"/>
      <c r="AJ34" s="1037"/>
      <c r="AK34" s="980">
        <v>4912</v>
      </c>
      <c r="AL34" s="971"/>
      <c r="AM34" s="971"/>
      <c r="AN34" s="971"/>
      <c r="AO34" s="971"/>
      <c r="AP34" s="971">
        <v>54741</v>
      </c>
      <c r="AQ34" s="971"/>
      <c r="AR34" s="971"/>
      <c r="AS34" s="971"/>
      <c r="AT34" s="971"/>
      <c r="AU34" s="971">
        <v>35545</v>
      </c>
      <c r="AV34" s="971"/>
      <c r="AW34" s="971"/>
      <c r="AX34" s="971"/>
      <c r="AY34" s="971"/>
      <c r="AZ34" s="1041" t="s">
        <v>562</v>
      </c>
      <c r="BA34" s="1041"/>
      <c r="BB34" s="1041"/>
      <c r="BC34" s="1041"/>
      <c r="BD34" s="1041"/>
      <c r="BE34" s="972" t="s">
        <v>401</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404</v>
      </c>
      <c r="C35" s="1031"/>
      <c r="D35" s="1031"/>
      <c r="E35" s="1031"/>
      <c r="F35" s="1031"/>
      <c r="G35" s="1031"/>
      <c r="H35" s="1031"/>
      <c r="I35" s="1031"/>
      <c r="J35" s="1031"/>
      <c r="K35" s="1031"/>
      <c r="L35" s="1031"/>
      <c r="M35" s="1031"/>
      <c r="N35" s="1031"/>
      <c r="O35" s="1031"/>
      <c r="P35" s="1032"/>
      <c r="Q35" s="1038">
        <v>657</v>
      </c>
      <c r="R35" s="1039"/>
      <c r="S35" s="1039"/>
      <c r="T35" s="1039"/>
      <c r="U35" s="1039"/>
      <c r="V35" s="1039">
        <v>657</v>
      </c>
      <c r="W35" s="1039"/>
      <c r="X35" s="1039"/>
      <c r="Y35" s="1039"/>
      <c r="Z35" s="1039"/>
      <c r="AA35" s="1039" t="s">
        <v>562</v>
      </c>
      <c r="AB35" s="1039"/>
      <c r="AC35" s="1039"/>
      <c r="AD35" s="1039"/>
      <c r="AE35" s="1040"/>
      <c r="AF35" s="1035">
        <v>1</v>
      </c>
      <c r="AG35" s="1036"/>
      <c r="AH35" s="1036"/>
      <c r="AI35" s="1036"/>
      <c r="AJ35" s="1037"/>
      <c r="AK35" s="980">
        <v>535</v>
      </c>
      <c r="AL35" s="971"/>
      <c r="AM35" s="971"/>
      <c r="AN35" s="971"/>
      <c r="AO35" s="971"/>
      <c r="AP35" s="971">
        <v>2864</v>
      </c>
      <c r="AQ35" s="971"/>
      <c r="AR35" s="971"/>
      <c r="AS35" s="971"/>
      <c r="AT35" s="971"/>
      <c r="AU35" s="971">
        <v>2274</v>
      </c>
      <c r="AV35" s="971"/>
      <c r="AW35" s="971"/>
      <c r="AX35" s="971"/>
      <c r="AY35" s="971"/>
      <c r="AZ35" s="1041" t="s">
        <v>562</v>
      </c>
      <c r="BA35" s="1041"/>
      <c r="BB35" s="1041"/>
      <c r="BC35" s="1041"/>
      <c r="BD35" s="1041"/>
      <c r="BE35" s="972" t="s">
        <v>401</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405</v>
      </c>
      <c r="C36" s="1031"/>
      <c r="D36" s="1031"/>
      <c r="E36" s="1031"/>
      <c r="F36" s="1031"/>
      <c r="G36" s="1031"/>
      <c r="H36" s="1031"/>
      <c r="I36" s="1031"/>
      <c r="J36" s="1031"/>
      <c r="K36" s="1031"/>
      <c r="L36" s="1031"/>
      <c r="M36" s="1031"/>
      <c r="N36" s="1031"/>
      <c r="O36" s="1031"/>
      <c r="P36" s="1032"/>
      <c r="Q36" s="1038">
        <v>566</v>
      </c>
      <c r="R36" s="1039"/>
      <c r="S36" s="1039"/>
      <c r="T36" s="1039"/>
      <c r="U36" s="1039"/>
      <c r="V36" s="1039">
        <v>130</v>
      </c>
      <c r="W36" s="1039"/>
      <c r="X36" s="1039"/>
      <c r="Y36" s="1039"/>
      <c r="Z36" s="1039"/>
      <c r="AA36" s="1039">
        <v>436</v>
      </c>
      <c r="AB36" s="1039"/>
      <c r="AC36" s="1039"/>
      <c r="AD36" s="1039"/>
      <c r="AE36" s="1040"/>
      <c r="AF36" s="1035">
        <v>436</v>
      </c>
      <c r="AG36" s="1036"/>
      <c r="AH36" s="1036"/>
      <c r="AI36" s="1036"/>
      <c r="AJ36" s="1037"/>
      <c r="AK36" s="980" t="s">
        <v>562</v>
      </c>
      <c r="AL36" s="971"/>
      <c r="AM36" s="971"/>
      <c r="AN36" s="971"/>
      <c r="AO36" s="971"/>
      <c r="AP36" s="971" t="s">
        <v>563</v>
      </c>
      <c r="AQ36" s="971"/>
      <c r="AR36" s="971"/>
      <c r="AS36" s="971"/>
      <c r="AT36" s="971"/>
      <c r="AU36" s="971" t="s">
        <v>562</v>
      </c>
      <c r="AV36" s="971"/>
      <c r="AW36" s="971"/>
      <c r="AX36" s="971"/>
      <c r="AY36" s="971"/>
      <c r="AZ36" s="1041" t="s">
        <v>562</v>
      </c>
      <c r="BA36" s="1041"/>
      <c r="BB36" s="1041"/>
      <c r="BC36" s="1041"/>
      <c r="BD36" s="1041"/>
      <c r="BE36" s="972" t="s">
        <v>406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407</v>
      </c>
      <c r="C37" s="1031"/>
      <c r="D37" s="1031"/>
      <c r="E37" s="1031"/>
      <c r="F37" s="1031"/>
      <c r="G37" s="1031"/>
      <c r="H37" s="1031"/>
      <c r="I37" s="1031"/>
      <c r="J37" s="1031"/>
      <c r="K37" s="1031"/>
      <c r="L37" s="1031"/>
      <c r="M37" s="1031"/>
      <c r="N37" s="1031"/>
      <c r="O37" s="1031"/>
      <c r="P37" s="1032"/>
      <c r="Q37" s="1038">
        <v>995</v>
      </c>
      <c r="R37" s="1039"/>
      <c r="S37" s="1039"/>
      <c r="T37" s="1039"/>
      <c r="U37" s="1039"/>
      <c r="V37" s="1039">
        <v>995</v>
      </c>
      <c r="W37" s="1039"/>
      <c r="X37" s="1039"/>
      <c r="Y37" s="1039"/>
      <c r="Z37" s="1039"/>
      <c r="AA37" s="1039" t="s">
        <v>563</v>
      </c>
      <c r="AB37" s="1039"/>
      <c r="AC37" s="1039"/>
      <c r="AD37" s="1039"/>
      <c r="AE37" s="1040"/>
      <c r="AF37" s="1035" t="s">
        <v>122</v>
      </c>
      <c r="AG37" s="1036"/>
      <c r="AH37" s="1036"/>
      <c r="AI37" s="1036"/>
      <c r="AJ37" s="1037"/>
      <c r="AK37" s="980">
        <v>580</v>
      </c>
      <c r="AL37" s="971"/>
      <c r="AM37" s="971"/>
      <c r="AN37" s="971"/>
      <c r="AO37" s="971"/>
      <c r="AP37" s="971">
        <v>2745</v>
      </c>
      <c r="AQ37" s="971"/>
      <c r="AR37" s="971"/>
      <c r="AS37" s="971"/>
      <c r="AT37" s="971"/>
      <c r="AU37" s="971">
        <v>1581</v>
      </c>
      <c r="AV37" s="971"/>
      <c r="AW37" s="971"/>
      <c r="AX37" s="971"/>
      <c r="AY37" s="971"/>
      <c r="AZ37" s="1041" t="s">
        <v>562</v>
      </c>
      <c r="BA37" s="1041"/>
      <c r="BB37" s="1041"/>
      <c r="BC37" s="1041"/>
      <c r="BD37" s="1041"/>
      <c r="BE37" s="972" t="s">
        <v>406</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t="s">
        <v>408</v>
      </c>
      <c r="C38" s="1031"/>
      <c r="D38" s="1031"/>
      <c r="E38" s="1031"/>
      <c r="F38" s="1031"/>
      <c r="G38" s="1031"/>
      <c r="H38" s="1031"/>
      <c r="I38" s="1031"/>
      <c r="J38" s="1031"/>
      <c r="K38" s="1031"/>
      <c r="L38" s="1031"/>
      <c r="M38" s="1031"/>
      <c r="N38" s="1031"/>
      <c r="O38" s="1031"/>
      <c r="P38" s="1032"/>
      <c r="Q38" s="1038">
        <v>2520</v>
      </c>
      <c r="R38" s="1039"/>
      <c r="S38" s="1039"/>
      <c r="T38" s="1039"/>
      <c r="U38" s="1039"/>
      <c r="V38" s="1039">
        <v>2520</v>
      </c>
      <c r="W38" s="1039"/>
      <c r="X38" s="1039"/>
      <c r="Y38" s="1039"/>
      <c r="Z38" s="1039"/>
      <c r="AA38" s="1039">
        <v>0</v>
      </c>
      <c r="AB38" s="1039"/>
      <c r="AC38" s="1039"/>
      <c r="AD38" s="1039"/>
      <c r="AE38" s="1040"/>
      <c r="AF38" s="1035" t="s">
        <v>122</v>
      </c>
      <c r="AG38" s="1036"/>
      <c r="AH38" s="1036"/>
      <c r="AI38" s="1036"/>
      <c r="AJ38" s="1037"/>
      <c r="AK38" s="980">
        <v>783</v>
      </c>
      <c r="AL38" s="971"/>
      <c r="AM38" s="971"/>
      <c r="AN38" s="971"/>
      <c r="AO38" s="971"/>
      <c r="AP38" s="971">
        <v>4879</v>
      </c>
      <c r="AQ38" s="971"/>
      <c r="AR38" s="971"/>
      <c r="AS38" s="971"/>
      <c r="AT38" s="971"/>
      <c r="AU38" s="971" t="s">
        <v>562</v>
      </c>
      <c r="AV38" s="971"/>
      <c r="AW38" s="971"/>
      <c r="AX38" s="971"/>
      <c r="AY38" s="971"/>
      <c r="AZ38" s="1041" t="s">
        <v>562</v>
      </c>
      <c r="BA38" s="1041"/>
      <c r="BB38" s="1041"/>
      <c r="BC38" s="1041"/>
      <c r="BD38" s="1041"/>
      <c r="BE38" s="972" t="s">
        <v>406</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384</v>
      </c>
      <c r="B63" s="937" t="s">
        <v>410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11598</v>
      </c>
      <c r="AG63" s="959"/>
      <c r="AH63" s="959"/>
      <c r="AI63" s="959"/>
      <c r="AJ63" s="1022"/>
      <c r="AK63" s="1023"/>
      <c r="AL63" s="963"/>
      <c r="AM63" s="963"/>
      <c r="AN63" s="963"/>
      <c r="AO63" s="963"/>
      <c r="AP63" s="959">
        <v>70061</v>
      </c>
      <c r="AQ63" s="959"/>
      <c r="AR63" s="959"/>
      <c r="AS63" s="959"/>
      <c r="AT63" s="959"/>
      <c r="AU63" s="959">
        <v>39623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411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412</v>
      </c>
      <c r="B66" s="996"/>
      <c r="C66" s="996"/>
      <c r="D66" s="996"/>
      <c r="E66" s="996"/>
      <c r="F66" s="996"/>
      <c r="G66" s="996"/>
      <c r="H66" s="996"/>
      <c r="I66" s="996"/>
      <c r="J66" s="996"/>
      <c r="K66" s="996"/>
      <c r="L66" s="996"/>
      <c r="M66" s="996"/>
      <c r="N66" s="996"/>
      <c r="O66" s="996"/>
      <c r="P66" s="997"/>
      <c r="Q66" s="1001" t="s">
        <v>388</v>
      </c>
      <c r="R66" s="1002"/>
      <c r="S66" s="1002"/>
      <c r="T66" s="1002"/>
      <c r="U66" s="1003"/>
      <c r="V66" s="1001" t="s">
        <v>389</v>
      </c>
      <c r="W66" s="1002"/>
      <c r="X66" s="1002"/>
      <c r="Y66" s="1002"/>
      <c r="Z66" s="1003"/>
      <c r="AA66" s="1001" t="s">
        <v>390</v>
      </c>
      <c r="AB66" s="1002"/>
      <c r="AC66" s="1002"/>
      <c r="AD66" s="1002"/>
      <c r="AE66" s="1003"/>
      <c r="AF66" s="1007" t="s">
        <v>391</v>
      </c>
      <c r="AG66" s="1008"/>
      <c r="AH66" s="1008"/>
      <c r="AI66" s="1008"/>
      <c r="AJ66" s="1009"/>
      <c r="AK66" s="1001" t="s">
        <v>392</v>
      </c>
      <c r="AL66" s="996"/>
      <c r="AM66" s="996"/>
      <c r="AN66" s="996"/>
      <c r="AO66" s="997"/>
      <c r="AP66" s="1001" t="s">
        <v>393</v>
      </c>
      <c r="AQ66" s="1002"/>
      <c r="AR66" s="1002"/>
      <c r="AS66" s="1002"/>
      <c r="AT66" s="1003"/>
      <c r="AU66" s="1001" t="s">
        <v>413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564</v>
      </c>
      <c r="C68" s="986"/>
      <c r="D68" s="986"/>
      <c r="E68" s="986"/>
      <c r="F68" s="986"/>
      <c r="G68" s="986"/>
      <c r="H68" s="986"/>
      <c r="I68" s="986"/>
      <c r="J68" s="986"/>
      <c r="K68" s="986"/>
      <c r="L68" s="986"/>
      <c r="M68" s="986"/>
      <c r="N68" s="986"/>
      <c r="O68" s="986"/>
      <c r="P68" s="987"/>
      <c r="Q68" s="988">
        <v>5368</v>
      </c>
      <c r="R68" s="982"/>
      <c r="S68" s="982"/>
      <c r="T68" s="982"/>
      <c r="U68" s="982"/>
      <c r="V68" s="982">
        <v>5132</v>
      </c>
      <c r="W68" s="982"/>
      <c r="X68" s="982"/>
      <c r="Y68" s="982"/>
      <c r="Z68" s="982"/>
      <c r="AA68" s="982">
        <v>236</v>
      </c>
      <c r="AB68" s="982"/>
      <c r="AC68" s="982"/>
      <c r="AD68" s="982"/>
      <c r="AE68" s="982"/>
      <c r="AF68" s="982">
        <v>77</v>
      </c>
      <c r="AG68" s="982"/>
      <c r="AH68" s="982"/>
      <c r="AI68" s="982"/>
      <c r="AJ68" s="982"/>
      <c r="AK68" s="982">
        <v>278</v>
      </c>
      <c r="AL68" s="982"/>
      <c r="AM68" s="982"/>
      <c r="AN68" s="982"/>
      <c r="AO68" s="982"/>
      <c r="AP68" s="982">
        <v>1611</v>
      </c>
      <c r="AQ68" s="982"/>
      <c r="AR68" s="982"/>
      <c r="AS68" s="982"/>
      <c r="AT68" s="982"/>
      <c r="AU68" s="982">
        <v>807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565</v>
      </c>
      <c r="C69" s="975"/>
      <c r="D69" s="975"/>
      <c r="E69" s="975"/>
      <c r="F69" s="975"/>
      <c r="G69" s="975"/>
      <c r="H69" s="975"/>
      <c r="I69" s="975"/>
      <c r="J69" s="975"/>
      <c r="K69" s="975"/>
      <c r="L69" s="975"/>
      <c r="M69" s="975"/>
      <c r="N69" s="975"/>
      <c r="O69" s="975"/>
      <c r="P69" s="976"/>
      <c r="Q69" s="977">
        <v>997</v>
      </c>
      <c r="R69" s="971"/>
      <c r="S69" s="971"/>
      <c r="T69" s="971"/>
      <c r="U69" s="971"/>
      <c r="V69" s="971">
        <v>947</v>
      </c>
      <c r="W69" s="971"/>
      <c r="X69" s="971"/>
      <c r="Y69" s="971"/>
      <c r="Z69" s="971"/>
      <c r="AA69" s="971">
        <v>50</v>
      </c>
      <c r="AB69" s="971"/>
      <c r="AC69" s="971"/>
      <c r="AD69" s="971"/>
      <c r="AE69" s="971"/>
      <c r="AF69" s="971">
        <v>50</v>
      </c>
      <c r="AG69" s="971"/>
      <c r="AH69" s="971"/>
      <c r="AI69" s="971"/>
      <c r="AJ69" s="971"/>
      <c r="AK69" s="971" t="s">
        <v>584</v>
      </c>
      <c r="AL69" s="971"/>
      <c r="AM69" s="971"/>
      <c r="AN69" s="971"/>
      <c r="AO69" s="971"/>
      <c r="AP69" s="971" t="s">
        <v>584</v>
      </c>
      <c r="AQ69" s="971"/>
      <c r="AR69" s="971"/>
      <c r="AS69" s="971"/>
      <c r="AT69" s="971"/>
      <c r="AU69" s="971" t="s">
        <v>584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566</v>
      </c>
      <c r="C70" s="975"/>
      <c r="D70" s="975"/>
      <c r="E70" s="975"/>
      <c r="F70" s="975"/>
      <c r="G70" s="975"/>
      <c r="H70" s="975"/>
      <c r="I70" s="975"/>
      <c r="J70" s="975"/>
      <c r="K70" s="975"/>
      <c r="L70" s="975"/>
      <c r="M70" s="975"/>
      <c r="N70" s="975"/>
      <c r="O70" s="975"/>
      <c r="P70" s="976"/>
      <c r="Q70" s="977">
        <v>259339</v>
      </c>
      <c r="R70" s="971"/>
      <c r="S70" s="971"/>
      <c r="T70" s="971"/>
      <c r="U70" s="971"/>
      <c r="V70" s="971">
        <v>254515</v>
      </c>
      <c r="W70" s="971"/>
      <c r="X70" s="971"/>
      <c r="Y70" s="971"/>
      <c r="Z70" s="971"/>
      <c r="AA70" s="971">
        <v>4824</v>
      </c>
      <c r="AB70" s="971"/>
      <c r="AC70" s="971"/>
      <c r="AD70" s="971"/>
      <c r="AE70" s="971"/>
      <c r="AF70" s="971">
        <v>4824</v>
      </c>
      <c r="AG70" s="971"/>
      <c r="AH70" s="971"/>
      <c r="AI70" s="971"/>
      <c r="AJ70" s="971"/>
      <c r="AK70" s="971">
        <v>1141</v>
      </c>
      <c r="AL70" s="971"/>
      <c r="AM70" s="971"/>
      <c r="AN70" s="971"/>
      <c r="AO70" s="971"/>
      <c r="AP70" s="971" t="s">
        <v>584</v>
      </c>
      <c r="AQ70" s="971"/>
      <c r="AR70" s="971"/>
      <c r="AS70" s="971"/>
      <c r="AT70" s="971"/>
      <c r="AU70" s="971" t="s">
        <v>584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567</v>
      </c>
      <c r="C71" s="975"/>
      <c r="D71" s="975"/>
      <c r="E71" s="975"/>
      <c r="F71" s="975"/>
      <c r="G71" s="975"/>
      <c r="H71" s="975"/>
      <c r="I71" s="975"/>
      <c r="J71" s="975"/>
      <c r="K71" s="975"/>
      <c r="L71" s="975"/>
      <c r="M71" s="975"/>
      <c r="N71" s="975"/>
      <c r="O71" s="975"/>
      <c r="P71" s="976"/>
      <c r="Q71" s="977">
        <v>345</v>
      </c>
      <c r="R71" s="971"/>
      <c r="S71" s="971"/>
      <c r="T71" s="971"/>
      <c r="U71" s="971"/>
      <c r="V71" s="971">
        <v>187</v>
      </c>
      <c r="W71" s="971"/>
      <c r="X71" s="971"/>
      <c r="Y71" s="971"/>
      <c r="Z71" s="971"/>
      <c r="AA71" s="971">
        <v>158</v>
      </c>
      <c r="AB71" s="971"/>
      <c r="AC71" s="971"/>
      <c r="AD71" s="971"/>
      <c r="AE71" s="971"/>
      <c r="AF71" s="971">
        <v>158</v>
      </c>
      <c r="AG71" s="971"/>
      <c r="AH71" s="971"/>
      <c r="AI71" s="971"/>
      <c r="AJ71" s="971"/>
      <c r="AK71" s="971" t="s">
        <v>563</v>
      </c>
      <c r="AL71" s="971"/>
      <c r="AM71" s="971"/>
      <c r="AN71" s="971"/>
      <c r="AO71" s="971"/>
      <c r="AP71" s="971" t="s">
        <v>563</v>
      </c>
      <c r="AQ71" s="971"/>
      <c r="AR71" s="971"/>
      <c r="AS71" s="971"/>
      <c r="AT71" s="971"/>
      <c r="AU71" s="971" t="s">
        <v>563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568</v>
      </c>
      <c r="C72" s="975"/>
      <c r="D72" s="975"/>
      <c r="E72" s="975"/>
      <c r="F72" s="975"/>
      <c r="G72" s="975"/>
      <c r="H72" s="975"/>
      <c r="I72" s="975"/>
      <c r="J72" s="975"/>
      <c r="K72" s="975"/>
      <c r="L72" s="975"/>
      <c r="M72" s="975"/>
      <c r="N72" s="975"/>
      <c r="O72" s="975"/>
      <c r="P72" s="976"/>
      <c r="Q72" s="977">
        <v>8445</v>
      </c>
      <c r="R72" s="971"/>
      <c r="S72" s="971"/>
      <c r="T72" s="971"/>
      <c r="U72" s="971"/>
      <c r="V72" s="971">
        <v>6617</v>
      </c>
      <c r="W72" s="971"/>
      <c r="X72" s="971"/>
      <c r="Y72" s="971"/>
      <c r="Z72" s="971"/>
      <c r="AA72" s="971">
        <v>1828</v>
      </c>
      <c r="AB72" s="971"/>
      <c r="AC72" s="971"/>
      <c r="AD72" s="971"/>
      <c r="AE72" s="971"/>
      <c r="AF72" s="971" t="s">
        <v>584</v>
      </c>
      <c r="AG72" s="971"/>
      <c r="AH72" s="971"/>
      <c r="AI72" s="971"/>
      <c r="AJ72" s="971"/>
      <c r="AK72" s="971">
        <v>14</v>
      </c>
      <c r="AL72" s="971"/>
      <c r="AM72" s="971"/>
      <c r="AN72" s="971"/>
      <c r="AO72" s="971"/>
      <c r="AP72" s="971" t="s">
        <v>584</v>
      </c>
      <c r="AQ72" s="971"/>
      <c r="AR72" s="971"/>
      <c r="AS72" s="971"/>
      <c r="AT72" s="971"/>
      <c r="AU72" s="971" t="s">
        <v>584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569</v>
      </c>
      <c r="C73" s="975"/>
      <c r="D73" s="975"/>
      <c r="E73" s="975"/>
      <c r="F73" s="975"/>
      <c r="G73" s="975"/>
      <c r="H73" s="975"/>
      <c r="I73" s="975"/>
      <c r="J73" s="975"/>
      <c r="K73" s="975"/>
      <c r="L73" s="975"/>
      <c r="M73" s="975"/>
      <c r="N73" s="975"/>
      <c r="O73" s="975"/>
      <c r="P73" s="976"/>
      <c r="Q73" s="977">
        <v>1514</v>
      </c>
      <c r="R73" s="971"/>
      <c r="S73" s="971"/>
      <c r="T73" s="971"/>
      <c r="U73" s="971"/>
      <c r="V73" s="971">
        <v>1513</v>
      </c>
      <c r="W73" s="971"/>
      <c r="X73" s="971"/>
      <c r="Y73" s="971"/>
      <c r="Z73" s="971"/>
      <c r="AA73" s="971">
        <v>1</v>
      </c>
      <c r="AB73" s="971"/>
      <c r="AC73" s="971"/>
      <c r="AD73" s="971"/>
      <c r="AE73" s="971"/>
      <c r="AF73" s="971" t="s">
        <v>584</v>
      </c>
      <c r="AG73" s="971"/>
      <c r="AH73" s="971"/>
      <c r="AI73" s="971"/>
      <c r="AJ73" s="971"/>
      <c r="AK73" s="971" t="s">
        <v>584</v>
      </c>
      <c r="AL73" s="971"/>
      <c r="AM73" s="971"/>
      <c r="AN73" s="971"/>
      <c r="AO73" s="971"/>
      <c r="AP73" s="971" t="s">
        <v>584</v>
      </c>
      <c r="AQ73" s="971"/>
      <c r="AR73" s="971"/>
      <c r="AS73" s="971"/>
      <c r="AT73" s="971"/>
      <c r="AU73" s="971" t="s">
        <v>584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570</v>
      </c>
      <c r="C74" s="975"/>
      <c r="D74" s="975"/>
      <c r="E74" s="975"/>
      <c r="F74" s="975"/>
      <c r="G74" s="975"/>
      <c r="H74" s="975"/>
      <c r="I74" s="975"/>
      <c r="J74" s="975"/>
      <c r="K74" s="975"/>
      <c r="L74" s="975"/>
      <c r="M74" s="975"/>
      <c r="N74" s="975"/>
      <c r="O74" s="975"/>
      <c r="P74" s="976"/>
      <c r="Q74" s="977">
        <v>2</v>
      </c>
      <c r="R74" s="971"/>
      <c r="S74" s="971"/>
      <c r="T74" s="971"/>
      <c r="U74" s="971"/>
      <c r="V74" s="971">
        <v>0</v>
      </c>
      <c r="W74" s="971"/>
      <c r="X74" s="971"/>
      <c r="Y74" s="971"/>
      <c r="Z74" s="971"/>
      <c r="AA74" s="971">
        <v>2</v>
      </c>
      <c r="AB74" s="971"/>
      <c r="AC74" s="971"/>
      <c r="AD74" s="971"/>
      <c r="AE74" s="971"/>
      <c r="AF74" s="971" t="s">
        <v>584</v>
      </c>
      <c r="AG74" s="971"/>
      <c r="AH74" s="971"/>
      <c r="AI74" s="971"/>
      <c r="AJ74" s="971"/>
      <c r="AK74" s="971" t="s">
        <v>584</v>
      </c>
      <c r="AL74" s="971"/>
      <c r="AM74" s="971"/>
      <c r="AN74" s="971"/>
      <c r="AO74" s="971"/>
      <c r="AP74" s="971" t="s">
        <v>584</v>
      </c>
      <c r="AQ74" s="971"/>
      <c r="AR74" s="971"/>
      <c r="AS74" s="971"/>
      <c r="AT74" s="971"/>
      <c r="AU74" s="971" t="s">
        <v>584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571</v>
      </c>
      <c r="C75" s="975"/>
      <c r="D75" s="975"/>
      <c r="E75" s="975"/>
      <c r="F75" s="975"/>
      <c r="G75" s="975"/>
      <c r="H75" s="975"/>
      <c r="I75" s="975"/>
      <c r="J75" s="975"/>
      <c r="K75" s="975"/>
      <c r="L75" s="975"/>
      <c r="M75" s="975"/>
      <c r="N75" s="975"/>
      <c r="O75" s="975"/>
      <c r="P75" s="976"/>
      <c r="Q75" s="978">
        <v>53</v>
      </c>
      <c r="R75" s="979"/>
      <c r="S75" s="979"/>
      <c r="T75" s="979"/>
      <c r="U75" s="980"/>
      <c r="V75" s="981">
        <v>29</v>
      </c>
      <c r="W75" s="979"/>
      <c r="X75" s="979"/>
      <c r="Y75" s="979"/>
      <c r="Z75" s="980"/>
      <c r="AA75" s="981">
        <v>24</v>
      </c>
      <c r="AB75" s="979"/>
      <c r="AC75" s="979"/>
      <c r="AD75" s="979"/>
      <c r="AE75" s="980"/>
      <c r="AF75" s="981" t="s">
        <v>584</v>
      </c>
      <c r="AG75" s="979"/>
      <c r="AH75" s="979"/>
      <c r="AI75" s="979"/>
      <c r="AJ75" s="980"/>
      <c r="AK75" s="981" t="s">
        <v>584</v>
      </c>
      <c r="AL75" s="979"/>
      <c r="AM75" s="979"/>
      <c r="AN75" s="979"/>
      <c r="AO75" s="980"/>
      <c r="AP75" s="981" t="s">
        <v>584</v>
      </c>
      <c r="AQ75" s="979"/>
      <c r="AR75" s="979"/>
      <c r="AS75" s="979"/>
      <c r="AT75" s="980"/>
      <c r="AU75" s="981" t="s">
        <v>584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572</v>
      </c>
      <c r="C76" s="975"/>
      <c r="D76" s="975"/>
      <c r="E76" s="975"/>
      <c r="F76" s="975"/>
      <c r="G76" s="975"/>
      <c r="H76" s="975"/>
      <c r="I76" s="975"/>
      <c r="J76" s="975"/>
      <c r="K76" s="975"/>
      <c r="L76" s="975"/>
      <c r="M76" s="975"/>
      <c r="N76" s="975"/>
      <c r="O76" s="975"/>
      <c r="P76" s="976"/>
      <c r="Q76" s="978">
        <v>43</v>
      </c>
      <c r="R76" s="979"/>
      <c r="S76" s="979"/>
      <c r="T76" s="979"/>
      <c r="U76" s="980"/>
      <c r="V76" s="981">
        <v>42</v>
      </c>
      <c r="W76" s="979"/>
      <c r="X76" s="979"/>
      <c r="Y76" s="979"/>
      <c r="Z76" s="980"/>
      <c r="AA76" s="981">
        <v>1</v>
      </c>
      <c r="AB76" s="979"/>
      <c r="AC76" s="979"/>
      <c r="AD76" s="979"/>
      <c r="AE76" s="980"/>
      <c r="AF76" s="981" t="s">
        <v>584</v>
      </c>
      <c r="AG76" s="979"/>
      <c r="AH76" s="979"/>
      <c r="AI76" s="979"/>
      <c r="AJ76" s="980"/>
      <c r="AK76" s="981" t="s">
        <v>584</v>
      </c>
      <c r="AL76" s="979"/>
      <c r="AM76" s="979"/>
      <c r="AN76" s="979"/>
      <c r="AO76" s="980"/>
      <c r="AP76" s="981" t="s">
        <v>584</v>
      </c>
      <c r="AQ76" s="979"/>
      <c r="AR76" s="979"/>
      <c r="AS76" s="979"/>
      <c r="AT76" s="980"/>
      <c r="AU76" s="981" t="s">
        <v>584</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384</v>
      </c>
      <c r="B88" s="937" t="s">
        <v>414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5109</v>
      </c>
      <c r="AG88" s="959"/>
      <c r="AH88" s="959"/>
      <c r="AI88" s="959"/>
      <c r="AJ88" s="959"/>
      <c r="AK88" s="963"/>
      <c r="AL88" s="963"/>
      <c r="AM88" s="963"/>
      <c r="AN88" s="963"/>
      <c r="AO88" s="963"/>
      <c r="AP88" s="959">
        <v>1611</v>
      </c>
      <c r="AQ88" s="959"/>
      <c r="AR88" s="959"/>
      <c r="AS88" s="959"/>
      <c r="AT88" s="959"/>
      <c r="AU88" s="959">
        <v>807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384</v>
      </c>
      <c r="BR102" s="937" t="s">
        <v>415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477</v>
      </c>
      <c r="CS102" s="953"/>
      <c r="CT102" s="953"/>
      <c r="CU102" s="953"/>
      <c r="CV102" s="954"/>
      <c r="CW102" s="952">
        <v>311</v>
      </c>
      <c r="CX102" s="953"/>
      <c r="CY102" s="953"/>
      <c r="CZ102" s="953"/>
      <c r="DA102" s="954"/>
      <c r="DB102" s="952">
        <v>15</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420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422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423</v>
      </c>
      <c r="AB109" s="896"/>
      <c r="AC109" s="896"/>
      <c r="AD109" s="896"/>
      <c r="AE109" s="897"/>
      <c r="AF109" s="898" t="s">
        <v>424</v>
      </c>
      <c r="AG109" s="896"/>
      <c r="AH109" s="896"/>
      <c r="AI109" s="896"/>
      <c r="AJ109" s="897"/>
      <c r="AK109" s="898" t="s">
        <v>294</v>
      </c>
      <c r="AL109" s="896"/>
      <c r="AM109" s="896"/>
      <c r="AN109" s="896"/>
      <c r="AO109" s="897"/>
      <c r="AP109" s="898" t="s">
        <v>425</v>
      </c>
      <c r="AQ109" s="896"/>
      <c r="AR109" s="896"/>
      <c r="AS109" s="896"/>
      <c r="AT109" s="929"/>
      <c r="AU109" s="895" t="s">
        <v>422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423</v>
      </c>
      <c r="BR109" s="896"/>
      <c r="BS109" s="896"/>
      <c r="BT109" s="896"/>
      <c r="BU109" s="897"/>
      <c r="BV109" s="898" t="s">
        <v>424</v>
      </c>
      <c r="BW109" s="896"/>
      <c r="BX109" s="896"/>
      <c r="BY109" s="896"/>
      <c r="BZ109" s="897"/>
      <c r="CA109" s="898" t="s">
        <v>294</v>
      </c>
      <c r="CB109" s="896"/>
      <c r="CC109" s="896"/>
      <c r="CD109" s="896"/>
      <c r="CE109" s="897"/>
      <c r="CF109" s="936" t="s">
        <v>425</v>
      </c>
      <c r="CG109" s="936"/>
      <c r="CH109" s="936"/>
      <c r="CI109" s="936"/>
      <c r="CJ109" s="936"/>
      <c r="CK109" s="898" t="s">
        <v>426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423</v>
      </c>
      <c r="DH109" s="896"/>
      <c r="DI109" s="896"/>
      <c r="DJ109" s="896"/>
      <c r="DK109" s="897"/>
      <c r="DL109" s="898" t="s">
        <v>424</v>
      </c>
      <c r="DM109" s="896"/>
      <c r="DN109" s="896"/>
      <c r="DO109" s="896"/>
      <c r="DP109" s="897"/>
      <c r="DQ109" s="898" t="s">
        <v>294</v>
      </c>
      <c r="DR109" s="896"/>
      <c r="DS109" s="896"/>
      <c r="DT109" s="896"/>
      <c r="DU109" s="897"/>
      <c r="DV109" s="898" t="s">
        <v>425</v>
      </c>
      <c r="DW109" s="896"/>
      <c r="DX109" s="896"/>
      <c r="DY109" s="896"/>
      <c r="DZ109" s="929"/>
    </row>
    <row r="110" spans="1:131" s="218" customFormat="1" ht="26.25" customHeight="1" x14ac:dyDescent="0.2">
      <c r="A110" s="807" t="s">
        <v>427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8437621</v>
      </c>
      <c r="AB110" s="889"/>
      <c r="AC110" s="889"/>
      <c r="AD110" s="889"/>
      <c r="AE110" s="890"/>
      <c r="AF110" s="891">
        <v>8141555</v>
      </c>
      <c r="AG110" s="889"/>
      <c r="AH110" s="889"/>
      <c r="AI110" s="889"/>
      <c r="AJ110" s="890"/>
      <c r="AK110" s="891">
        <v>7971941</v>
      </c>
      <c r="AL110" s="889"/>
      <c r="AM110" s="889"/>
      <c r="AN110" s="889"/>
      <c r="AO110" s="890"/>
      <c r="AP110" s="892">
        <v>12</v>
      </c>
      <c r="AQ110" s="893"/>
      <c r="AR110" s="893"/>
      <c r="AS110" s="893"/>
      <c r="AT110" s="894"/>
      <c r="AU110" s="930" t="s">
        <v>69</v>
      </c>
      <c r="AV110" s="931"/>
      <c r="AW110" s="931"/>
      <c r="AX110" s="931"/>
      <c r="AY110" s="931"/>
      <c r="AZ110" s="860" t="s">
        <v>428</v>
      </c>
      <c r="BA110" s="808"/>
      <c r="BB110" s="808"/>
      <c r="BC110" s="808"/>
      <c r="BD110" s="808"/>
      <c r="BE110" s="808"/>
      <c r="BF110" s="808"/>
      <c r="BG110" s="808"/>
      <c r="BH110" s="808"/>
      <c r="BI110" s="808"/>
      <c r="BJ110" s="808"/>
      <c r="BK110" s="808"/>
      <c r="BL110" s="808"/>
      <c r="BM110" s="808"/>
      <c r="BN110" s="808"/>
      <c r="BO110" s="808"/>
      <c r="BP110" s="809"/>
      <c r="BQ110" s="861">
        <v>92645015</v>
      </c>
      <c r="BR110" s="842"/>
      <c r="BS110" s="842"/>
      <c r="BT110" s="842"/>
      <c r="BU110" s="842"/>
      <c r="BV110" s="842">
        <v>94489917</v>
      </c>
      <c r="BW110" s="842"/>
      <c r="BX110" s="842"/>
      <c r="BY110" s="842"/>
      <c r="BZ110" s="842"/>
      <c r="CA110" s="842">
        <v>100542086</v>
      </c>
      <c r="CB110" s="842"/>
      <c r="CC110" s="842"/>
      <c r="CD110" s="842"/>
      <c r="CE110" s="842"/>
      <c r="CF110" s="866">
        <v>151.69999999999999</v>
      </c>
      <c r="CG110" s="867"/>
      <c r="CH110" s="867"/>
      <c r="CI110" s="867"/>
      <c r="CJ110" s="867"/>
      <c r="CK110" s="926" t="s">
        <v>429</v>
      </c>
      <c r="CL110" s="819"/>
      <c r="CM110" s="860" t="s">
        <v>430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226741</v>
      </c>
      <c r="DH110" s="842"/>
      <c r="DI110" s="842"/>
      <c r="DJ110" s="842"/>
      <c r="DK110" s="842"/>
      <c r="DL110" s="842">
        <v>170056</v>
      </c>
      <c r="DM110" s="842"/>
      <c r="DN110" s="842"/>
      <c r="DO110" s="842"/>
      <c r="DP110" s="842"/>
      <c r="DQ110" s="842">
        <v>684055</v>
      </c>
      <c r="DR110" s="842"/>
      <c r="DS110" s="842"/>
      <c r="DT110" s="842"/>
      <c r="DU110" s="842"/>
      <c r="DV110" s="843">
        <v>1</v>
      </c>
      <c r="DW110" s="843"/>
      <c r="DX110" s="843"/>
      <c r="DY110" s="843"/>
      <c r="DZ110" s="844"/>
    </row>
    <row r="111" spans="1:131" s="218" customFormat="1" ht="26.25" customHeight="1" x14ac:dyDescent="0.2">
      <c r="A111" s="774" t="s">
        <v>431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432</v>
      </c>
      <c r="BA111" s="752"/>
      <c r="BB111" s="752"/>
      <c r="BC111" s="752"/>
      <c r="BD111" s="752"/>
      <c r="BE111" s="752"/>
      <c r="BF111" s="752"/>
      <c r="BG111" s="752"/>
      <c r="BH111" s="752"/>
      <c r="BI111" s="752"/>
      <c r="BJ111" s="752"/>
      <c r="BK111" s="752"/>
      <c r="BL111" s="752"/>
      <c r="BM111" s="752"/>
      <c r="BN111" s="752"/>
      <c r="BO111" s="752"/>
      <c r="BP111" s="753"/>
      <c r="BQ111" s="816">
        <v>231794</v>
      </c>
      <c r="BR111" s="817"/>
      <c r="BS111" s="817"/>
      <c r="BT111" s="817"/>
      <c r="BU111" s="817"/>
      <c r="BV111" s="817">
        <v>172537</v>
      </c>
      <c r="BW111" s="817"/>
      <c r="BX111" s="817"/>
      <c r="BY111" s="817"/>
      <c r="BZ111" s="817"/>
      <c r="CA111" s="817">
        <v>684055</v>
      </c>
      <c r="CB111" s="817"/>
      <c r="CC111" s="817"/>
      <c r="CD111" s="817"/>
      <c r="CE111" s="817"/>
      <c r="CF111" s="875">
        <v>1</v>
      </c>
      <c r="CG111" s="876"/>
      <c r="CH111" s="876"/>
      <c r="CI111" s="876"/>
      <c r="CJ111" s="876"/>
      <c r="CK111" s="927"/>
      <c r="CL111" s="821"/>
      <c r="CM111" s="815" t="s">
        <v>433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434</v>
      </c>
      <c r="B112" s="913"/>
      <c r="C112" s="752" t="s">
        <v>435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436</v>
      </c>
      <c r="BA112" s="752"/>
      <c r="BB112" s="752"/>
      <c r="BC112" s="752"/>
      <c r="BD112" s="752"/>
      <c r="BE112" s="752"/>
      <c r="BF112" s="752"/>
      <c r="BG112" s="752"/>
      <c r="BH112" s="752"/>
      <c r="BI112" s="752"/>
      <c r="BJ112" s="752"/>
      <c r="BK112" s="752"/>
      <c r="BL112" s="752"/>
      <c r="BM112" s="752"/>
      <c r="BN112" s="752"/>
      <c r="BO112" s="752"/>
      <c r="BP112" s="753"/>
      <c r="BQ112" s="816">
        <v>42771582</v>
      </c>
      <c r="BR112" s="817"/>
      <c r="BS112" s="817"/>
      <c r="BT112" s="817"/>
      <c r="BU112" s="817"/>
      <c r="BV112" s="817">
        <v>41682076</v>
      </c>
      <c r="BW112" s="817"/>
      <c r="BX112" s="817"/>
      <c r="BY112" s="817"/>
      <c r="BZ112" s="817"/>
      <c r="CA112" s="817">
        <v>39623107</v>
      </c>
      <c r="CB112" s="817"/>
      <c r="CC112" s="817"/>
      <c r="CD112" s="817"/>
      <c r="CE112" s="817"/>
      <c r="CF112" s="875">
        <v>59.8</v>
      </c>
      <c r="CG112" s="876"/>
      <c r="CH112" s="876"/>
      <c r="CI112" s="876"/>
      <c r="CJ112" s="876"/>
      <c r="CK112" s="927"/>
      <c r="CL112" s="821"/>
      <c r="CM112" s="815" t="s">
        <v>437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3416182</v>
      </c>
      <c r="AB113" s="919"/>
      <c r="AC113" s="919"/>
      <c r="AD113" s="919"/>
      <c r="AE113" s="920"/>
      <c r="AF113" s="921">
        <v>3527861</v>
      </c>
      <c r="AG113" s="919"/>
      <c r="AH113" s="919"/>
      <c r="AI113" s="919"/>
      <c r="AJ113" s="920"/>
      <c r="AK113" s="921">
        <v>3630844</v>
      </c>
      <c r="AL113" s="919"/>
      <c r="AM113" s="919"/>
      <c r="AN113" s="919"/>
      <c r="AO113" s="920"/>
      <c r="AP113" s="922">
        <v>5.5</v>
      </c>
      <c r="AQ113" s="923"/>
      <c r="AR113" s="923"/>
      <c r="AS113" s="923"/>
      <c r="AT113" s="924"/>
      <c r="AU113" s="932"/>
      <c r="AV113" s="933"/>
      <c r="AW113" s="933"/>
      <c r="AX113" s="933"/>
      <c r="AY113" s="933"/>
      <c r="AZ113" s="815" t="s">
        <v>439</v>
      </c>
      <c r="BA113" s="752"/>
      <c r="BB113" s="752"/>
      <c r="BC113" s="752"/>
      <c r="BD113" s="752"/>
      <c r="BE113" s="752"/>
      <c r="BF113" s="752"/>
      <c r="BG113" s="752"/>
      <c r="BH113" s="752"/>
      <c r="BI113" s="752"/>
      <c r="BJ113" s="752"/>
      <c r="BK113" s="752"/>
      <c r="BL113" s="752"/>
      <c r="BM113" s="752"/>
      <c r="BN113" s="752"/>
      <c r="BO113" s="752"/>
      <c r="BP113" s="753"/>
      <c r="BQ113" s="816">
        <v>562637</v>
      </c>
      <c r="BR113" s="817"/>
      <c r="BS113" s="817"/>
      <c r="BT113" s="817"/>
      <c r="BU113" s="817"/>
      <c r="BV113" s="817">
        <v>472977</v>
      </c>
      <c r="BW113" s="817"/>
      <c r="BX113" s="817"/>
      <c r="BY113" s="817"/>
      <c r="BZ113" s="817"/>
      <c r="CA113" s="817">
        <v>806699</v>
      </c>
      <c r="CB113" s="817"/>
      <c r="CC113" s="817"/>
      <c r="CD113" s="817"/>
      <c r="CE113" s="817"/>
      <c r="CF113" s="875">
        <v>1.2</v>
      </c>
      <c r="CG113" s="876"/>
      <c r="CH113" s="876"/>
      <c r="CI113" s="876"/>
      <c r="CJ113" s="876"/>
      <c r="CK113" s="927"/>
      <c r="CL113" s="821"/>
      <c r="CM113" s="815" t="s">
        <v>440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5053</v>
      </c>
      <c r="DH113" s="780"/>
      <c r="DI113" s="780"/>
      <c r="DJ113" s="780"/>
      <c r="DK113" s="781"/>
      <c r="DL113" s="782">
        <v>2481</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441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152175</v>
      </c>
      <c r="AB114" s="780"/>
      <c r="AC114" s="780"/>
      <c r="AD114" s="780"/>
      <c r="AE114" s="781"/>
      <c r="AF114" s="782">
        <v>105486</v>
      </c>
      <c r="AG114" s="780"/>
      <c r="AH114" s="780"/>
      <c r="AI114" s="780"/>
      <c r="AJ114" s="781"/>
      <c r="AK114" s="782">
        <v>94720</v>
      </c>
      <c r="AL114" s="780"/>
      <c r="AM114" s="780"/>
      <c r="AN114" s="780"/>
      <c r="AO114" s="781"/>
      <c r="AP114" s="824">
        <v>0.1</v>
      </c>
      <c r="AQ114" s="825"/>
      <c r="AR114" s="825"/>
      <c r="AS114" s="825"/>
      <c r="AT114" s="826"/>
      <c r="AU114" s="932"/>
      <c r="AV114" s="933"/>
      <c r="AW114" s="933"/>
      <c r="AX114" s="933"/>
      <c r="AY114" s="933"/>
      <c r="AZ114" s="815" t="s">
        <v>442</v>
      </c>
      <c r="BA114" s="752"/>
      <c r="BB114" s="752"/>
      <c r="BC114" s="752"/>
      <c r="BD114" s="752"/>
      <c r="BE114" s="752"/>
      <c r="BF114" s="752"/>
      <c r="BG114" s="752"/>
      <c r="BH114" s="752"/>
      <c r="BI114" s="752"/>
      <c r="BJ114" s="752"/>
      <c r="BK114" s="752"/>
      <c r="BL114" s="752"/>
      <c r="BM114" s="752"/>
      <c r="BN114" s="752"/>
      <c r="BO114" s="752"/>
      <c r="BP114" s="753"/>
      <c r="BQ114" s="816">
        <v>15076867</v>
      </c>
      <c r="BR114" s="817"/>
      <c r="BS114" s="817"/>
      <c r="BT114" s="817"/>
      <c r="BU114" s="817"/>
      <c r="BV114" s="817">
        <v>15910983</v>
      </c>
      <c r="BW114" s="817"/>
      <c r="BX114" s="817"/>
      <c r="BY114" s="817"/>
      <c r="BZ114" s="817"/>
      <c r="CA114" s="817">
        <v>15619491</v>
      </c>
      <c r="CB114" s="817"/>
      <c r="CC114" s="817"/>
      <c r="CD114" s="817"/>
      <c r="CE114" s="817"/>
      <c r="CF114" s="875">
        <v>23.6</v>
      </c>
      <c r="CG114" s="876"/>
      <c r="CH114" s="876"/>
      <c r="CI114" s="876"/>
      <c r="CJ114" s="876"/>
      <c r="CK114" s="927"/>
      <c r="CL114" s="821"/>
      <c r="CM114" s="815" t="s">
        <v>443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444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138717</v>
      </c>
      <c r="AB115" s="919"/>
      <c r="AC115" s="919"/>
      <c r="AD115" s="919"/>
      <c r="AE115" s="920"/>
      <c r="AF115" s="921">
        <v>200289</v>
      </c>
      <c r="AG115" s="919"/>
      <c r="AH115" s="919"/>
      <c r="AI115" s="919"/>
      <c r="AJ115" s="920"/>
      <c r="AK115" s="921">
        <v>154976</v>
      </c>
      <c r="AL115" s="919"/>
      <c r="AM115" s="919"/>
      <c r="AN115" s="919"/>
      <c r="AO115" s="920"/>
      <c r="AP115" s="922">
        <v>0.2</v>
      </c>
      <c r="AQ115" s="923"/>
      <c r="AR115" s="923"/>
      <c r="AS115" s="923"/>
      <c r="AT115" s="924"/>
      <c r="AU115" s="932"/>
      <c r="AV115" s="933"/>
      <c r="AW115" s="933"/>
      <c r="AX115" s="933"/>
      <c r="AY115" s="933"/>
      <c r="AZ115" s="815" t="s">
        <v>445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447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450</v>
      </c>
      <c r="Z117" s="897"/>
      <c r="AA117" s="902">
        <v>12144695</v>
      </c>
      <c r="AB117" s="903"/>
      <c r="AC117" s="903"/>
      <c r="AD117" s="903"/>
      <c r="AE117" s="904"/>
      <c r="AF117" s="905">
        <v>11975191</v>
      </c>
      <c r="AG117" s="903"/>
      <c r="AH117" s="903"/>
      <c r="AI117" s="903"/>
      <c r="AJ117" s="904"/>
      <c r="AK117" s="905">
        <v>11852481</v>
      </c>
      <c r="AL117" s="903"/>
      <c r="AM117" s="903"/>
      <c r="AN117" s="903"/>
      <c r="AO117" s="904"/>
      <c r="AP117" s="906"/>
      <c r="AQ117" s="907"/>
      <c r="AR117" s="907"/>
      <c r="AS117" s="907"/>
      <c r="AT117" s="908"/>
      <c r="AU117" s="932"/>
      <c r="AV117" s="933"/>
      <c r="AW117" s="933"/>
      <c r="AX117" s="933"/>
      <c r="AY117" s="933"/>
      <c r="AZ117" s="863" t="s">
        <v>451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452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426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423</v>
      </c>
      <c r="AB118" s="896"/>
      <c r="AC118" s="896"/>
      <c r="AD118" s="896"/>
      <c r="AE118" s="897"/>
      <c r="AF118" s="898" t="s">
        <v>424</v>
      </c>
      <c r="AG118" s="896"/>
      <c r="AH118" s="896"/>
      <c r="AI118" s="896"/>
      <c r="AJ118" s="897"/>
      <c r="AK118" s="898" t="s">
        <v>294</v>
      </c>
      <c r="AL118" s="896"/>
      <c r="AM118" s="896"/>
      <c r="AN118" s="896"/>
      <c r="AO118" s="897"/>
      <c r="AP118" s="899" t="s">
        <v>425</v>
      </c>
      <c r="AQ118" s="900"/>
      <c r="AR118" s="900"/>
      <c r="AS118" s="900"/>
      <c r="AT118" s="901"/>
      <c r="AU118" s="932"/>
      <c r="AV118" s="933"/>
      <c r="AW118" s="933"/>
      <c r="AX118" s="933"/>
      <c r="AY118" s="933"/>
      <c r="AZ118" s="838" t="s">
        <v>453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454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429</v>
      </c>
      <c r="B119" s="819"/>
      <c r="C119" s="860" t="s">
        <v>430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56685</v>
      </c>
      <c r="AB119" s="889"/>
      <c r="AC119" s="889"/>
      <c r="AD119" s="889"/>
      <c r="AE119" s="890"/>
      <c r="AF119" s="891">
        <v>123425</v>
      </c>
      <c r="AG119" s="889"/>
      <c r="AH119" s="889"/>
      <c r="AI119" s="889"/>
      <c r="AJ119" s="890"/>
      <c r="AK119" s="891">
        <v>110044</v>
      </c>
      <c r="AL119" s="889"/>
      <c r="AM119" s="889"/>
      <c r="AN119" s="889"/>
      <c r="AO119" s="890"/>
      <c r="AP119" s="892">
        <v>0.2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455</v>
      </c>
      <c r="BP119" s="878"/>
      <c r="BQ119" s="879">
        <v>151287895</v>
      </c>
      <c r="BR119" s="845"/>
      <c r="BS119" s="845"/>
      <c r="BT119" s="845"/>
      <c r="BU119" s="845"/>
      <c r="BV119" s="845">
        <v>152728490</v>
      </c>
      <c r="BW119" s="845"/>
      <c r="BX119" s="845"/>
      <c r="BY119" s="845"/>
      <c r="BZ119" s="845"/>
      <c r="CA119" s="845">
        <v>157275438</v>
      </c>
      <c r="CB119" s="845"/>
      <c r="CC119" s="845"/>
      <c r="CD119" s="845"/>
      <c r="CE119" s="845"/>
      <c r="CF119" s="748"/>
      <c r="CG119" s="749"/>
      <c r="CH119" s="749"/>
      <c r="CI119" s="749"/>
      <c r="CJ119" s="834"/>
      <c r="CK119" s="928"/>
      <c r="CL119" s="823"/>
      <c r="CM119" s="838" t="s">
        <v>456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433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457</v>
      </c>
      <c r="AV120" s="881"/>
      <c r="AW120" s="881"/>
      <c r="AX120" s="881"/>
      <c r="AY120" s="882"/>
      <c r="AZ120" s="860" t="s">
        <v>458</v>
      </c>
      <c r="BA120" s="808"/>
      <c r="BB120" s="808"/>
      <c r="BC120" s="808"/>
      <c r="BD120" s="808"/>
      <c r="BE120" s="808"/>
      <c r="BF120" s="808"/>
      <c r="BG120" s="808"/>
      <c r="BH120" s="808"/>
      <c r="BI120" s="808"/>
      <c r="BJ120" s="808"/>
      <c r="BK120" s="808"/>
      <c r="BL120" s="808"/>
      <c r="BM120" s="808"/>
      <c r="BN120" s="808"/>
      <c r="BO120" s="808"/>
      <c r="BP120" s="809"/>
      <c r="BQ120" s="861">
        <v>31836563</v>
      </c>
      <c r="BR120" s="842"/>
      <c r="BS120" s="842"/>
      <c r="BT120" s="842"/>
      <c r="BU120" s="842"/>
      <c r="BV120" s="842">
        <v>36368409</v>
      </c>
      <c r="BW120" s="842"/>
      <c r="BX120" s="842"/>
      <c r="BY120" s="842"/>
      <c r="BZ120" s="842"/>
      <c r="CA120" s="842">
        <v>34926036</v>
      </c>
      <c r="CB120" s="842"/>
      <c r="CC120" s="842"/>
      <c r="CD120" s="842"/>
      <c r="CE120" s="842"/>
      <c r="CF120" s="866">
        <v>52.7</v>
      </c>
      <c r="CG120" s="867"/>
      <c r="CH120" s="867"/>
      <c r="CI120" s="867"/>
      <c r="CJ120" s="867"/>
      <c r="CK120" s="868" t="s">
        <v>459</v>
      </c>
      <c r="CL120" s="852"/>
      <c r="CM120" s="852"/>
      <c r="CN120" s="852"/>
      <c r="CO120" s="853"/>
      <c r="CP120" s="872" t="s">
        <v>403</v>
      </c>
      <c r="CQ120" s="873"/>
      <c r="CR120" s="873"/>
      <c r="CS120" s="873"/>
      <c r="CT120" s="873"/>
      <c r="CU120" s="873"/>
      <c r="CV120" s="873"/>
      <c r="CW120" s="873"/>
      <c r="CX120" s="873"/>
      <c r="CY120" s="873"/>
      <c r="CZ120" s="873"/>
      <c r="DA120" s="873"/>
      <c r="DB120" s="873"/>
      <c r="DC120" s="873"/>
      <c r="DD120" s="873"/>
      <c r="DE120" s="873"/>
      <c r="DF120" s="874"/>
      <c r="DG120" s="861">
        <v>37660911</v>
      </c>
      <c r="DH120" s="842"/>
      <c r="DI120" s="842"/>
      <c r="DJ120" s="842"/>
      <c r="DK120" s="842"/>
      <c r="DL120" s="842">
        <v>36382064</v>
      </c>
      <c r="DM120" s="842"/>
      <c r="DN120" s="842"/>
      <c r="DO120" s="842"/>
      <c r="DP120" s="842"/>
      <c r="DQ120" s="842">
        <v>35545352</v>
      </c>
      <c r="DR120" s="842"/>
      <c r="DS120" s="842"/>
      <c r="DT120" s="842"/>
      <c r="DU120" s="842"/>
      <c r="DV120" s="843">
        <v>53.6</v>
      </c>
      <c r="DW120" s="843"/>
      <c r="DX120" s="843"/>
      <c r="DY120" s="843"/>
      <c r="DZ120" s="844"/>
    </row>
    <row r="121" spans="1:130" s="218" customFormat="1" ht="26.25" customHeight="1" x14ac:dyDescent="0.2">
      <c r="A121" s="820"/>
      <c r="B121" s="821"/>
      <c r="C121" s="863" t="s">
        <v>460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2880</v>
      </c>
      <c r="AB121" s="780"/>
      <c r="AC121" s="780"/>
      <c r="AD121" s="780"/>
      <c r="AE121" s="781"/>
      <c r="AF121" s="782">
        <v>2624</v>
      </c>
      <c r="AG121" s="780"/>
      <c r="AH121" s="780"/>
      <c r="AI121" s="780"/>
      <c r="AJ121" s="781"/>
      <c r="AK121" s="782">
        <v>2554</v>
      </c>
      <c r="AL121" s="780"/>
      <c r="AM121" s="780"/>
      <c r="AN121" s="780"/>
      <c r="AO121" s="781"/>
      <c r="AP121" s="824">
        <v>0</v>
      </c>
      <c r="AQ121" s="825"/>
      <c r="AR121" s="825"/>
      <c r="AS121" s="825"/>
      <c r="AT121" s="826"/>
      <c r="AU121" s="883"/>
      <c r="AV121" s="884"/>
      <c r="AW121" s="884"/>
      <c r="AX121" s="884"/>
      <c r="AY121" s="885"/>
      <c r="AZ121" s="815" t="s">
        <v>461</v>
      </c>
      <c r="BA121" s="752"/>
      <c r="BB121" s="752"/>
      <c r="BC121" s="752"/>
      <c r="BD121" s="752"/>
      <c r="BE121" s="752"/>
      <c r="BF121" s="752"/>
      <c r="BG121" s="752"/>
      <c r="BH121" s="752"/>
      <c r="BI121" s="752"/>
      <c r="BJ121" s="752"/>
      <c r="BK121" s="752"/>
      <c r="BL121" s="752"/>
      <c r="BM121" s="752"/>
      <c r="BN121" s="752"/>
      <c r="BO121" s="752"/>
      <c r="BP121" s="753"/>
      <c r="BQ121" s="816">
        <v>29051921</v>
      </c>
      <c r="BR121" s="817"/>
      <c r="BS121" s="817"/>
      <c r="BT121" s="817"/>
      <c r="BU121" s="817"/>
      <c r="BV121" s="817">
        <v>29220923</v>
      </c>
      <c r="BW121" s="817"/>
      <c r="BX121" s="817"/>
      <c r="BY121" s="817"/>
      <c r="BZ121" s="817"/>
      <c r="CA121" s="817">
        <v>29077566</v>
      </c>
      <c r="CB121" s="817"/>
      <c r="CC121" s="817"/>
      <c r="CD121" s="817"/>
      <c r="CE121" s="817"/>
      <c r="CF121" s="875">
        <v>43.9</v>
      </c>
      <c r="CG121" s="876"/>
      <c r="CH121" s="876"/>
      <c r="CI121" s="876"/>
      <c r="CJ121" s="876"/>
      <c r="CK121" s="869"/>
      <c r="CL121" s="855"/>
      <c r="CM121" s="855"/>
      <c r="CN121" s="855"/>
      <c r="CO121" s="856"/>
      <c r="CP121" s="835" t="s">
        <v>404</v>
      </c>
      <c r="CQ121" s="836"/>
      <c r="CR121" s="836"/>
      <c r="CS121" s="836"/>
      <c r="CT121" s="836"/>
      <c r="CU121" s="836"/>
      <c r="CV121" s="836"/>
      <c r="CW121" s="836"/>
      <c r="CX121" s="836"/>
      <c r="CY121" s="836"/>
      <c r="CZ121" s="836"/>
      <c r="DA121" s="836"/>
      <c r="DB121" s="836"/>
      <c r="DC121" s="836"/>
      <c r="DD121" s="836"/>
      <c r="DE121" s="836"/>
      <c r="DF121" s="837"/>
      <c r="DG121" s="816">
        <v>2682790</v>
      </c>
      <c r="DH121" s="817"/>
      <c r="DI121" s="817"/>
      <c r="DJ121" s="817"/>
      <c r="DK121" s="817"/>
      <c r="DL121" s="817">
        <v>3202300</v>
      </c>
      <c r="DM121" s="817"/>
      <c r="DN121" s="817"/>
      <c r="DO121" s="817"/>
      <c r="DP121" s="817"/>
      <c r="DQ121" s="817">
        <v>2274027</v>
      </c>
      <c r="DR121" s="817"/>
      <c r="DS121" s="817"/>
      <c r="DT121" s="817"/>
      <c r="DU121" s="817"/>
      <c r="DV121" s="794">
        <v>3.4</v>
      </c>
      <c r="DW121" s="794"/>
      <c r="DX121" s="794"/>
      <c r="DY121" s="794"/>
      <c r="DZ121" s="795"/>
    </row>
    <row r="122" spans="1:130" s="218" customFormat="1" ht="26.25" customHeight="1" x14ac:dyDescent="0.2">
      <c r="A122" s="820"/>
      <c r="B122" s="821"/>
      <c r="C122" s="815" t="s">
        <v>443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462</v>
      </c>
      <c r="BA122" s="839"/>
      <c r="BB122" s="839"/>
      <c r="BC122" s="839"/>
      <c r="BD122" s="839"/>
      <c r="BE122" s="839"/>
      <c r="BF122" s="839"/>
      <c r="BG122" s="839"/>
      <c r="BH122" s="839"/>
      <c r="BI122" s="839"/>
      <c r="BJ122" s="839"/>
      <c r="BK122" s="839"/>
      <c r="BL122" s="839"/>
      <c r="BM122" s="839"/>
      <c r="BN122" s="839"/>
      <c r="BO122" s="839"/>
      <c r="BP122" s="840"/>
      <c r="BQ122" s="879">
        <v>104693962</v>
      </c>
      <c r="BR122" s="845"/>
      <c r="BS122" s="845"/>
      <c r="BT122" s="845"/>
      <c r="BU122" s="845"/>
      <c r="BV122" s="845">
        <v>105788735</v>
      </c>
      <c r="BW122" s="845"/>
      <c r="BX122" s="845"/>
      <c r="BY122" s="845"/>
      <c r="BZ122" s="845"/>
      <c r="CA122" s="845">
        <v>102719769</v>
      </c>
      <c r="CB122" s="845"/>
      <c r="CC122" s="845"/>
      <c r="CD122" s="845"/>
      <c r="CE122" s="845"/>
      <c r="CF122" s="846">
        <v>155</v>
      </c>
      <c r="CG122" s="847"/>
      <c r="CH122" s="847"/>
      <c r="CI122" s="847"/>
      <c r="CJ122" s="847"/>
      <c r="CK122" s="869"/>
      <c r="CL122" s="855"/>
      <c r="CM122" s="855"/>
      <c r="CN122" s="855"/>
      <c r="CO122" s="856"/>
      <c r="CP122" s="835" t="s">
        <v>407</v>
      </c>
      <c r="CQ122" s="836"/>
      <c r="CR122" s="836"/>
      <c r="CS122" s="836"/>
      <c r="CT122" s="836"/>
      <c r="CU122" s="836"/>
      <c r="CV122" s="836"/>
      <c r="CW122" s="836"/>
      <c r="CX122" s="836"/>
      <c r="CY122" s="836"/>
      <c r="CZ122" s="836"/>
      <c r="DA122" s="836"/>
      <c r="DB122" s="836"/>
      <c r="DC122" s="836"/>
      <c r="DD122" s="836"/>
      <c r="DE122" s="836"/>
      <c r="DF122" s="837"/>
      <c r="DG122" s="816">
        <v>2079850</v>
      </c>
      <c r="DH122" s="817"/>
      <c r="DI122" s="817"/>
      <c r="DJ122" s="817"/>
      <c r="DK122" s="817"/>
      <c r="DL122" s="817">
        <v>1814441</v>
      </c>
      <c r="DM122" s="817"/>
      <c r="DN122" s="817"/>
      <c r="DO122" s="817"/>
      <c r="DP122" s="817"/>
      <c r="DQ122" s="817">
        <v>1580898</v>
      </c>
      <c r="DR122" s="817"/>
      <c r="DS122" s="817"/>
      <c r="DT122" s="817"/>
      <c r="DU122" s="817"/>
      <c r="DV122" s="794">
        <v>2.4</v>
      </c>
      <c r="DW122" s="794"/>
      <c r="DX122" s="794"/>
      <c r="DY122" s="794"/>
      <c r="DZ122" s="795"/>
    </row>
    <row r="123" spans="1:130" s="218" customFormat="1" ht="26.25" customHeight="1" x14ac:dyDescent="0.2">
      <c r="A123" s="820"/>
      <c r="B123" s="821"/>
      <c r="C123" s="815" t="s">
        <v>449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463</v>
      </c>
      <c r="BP123" s="878"/>
      <c r="BQ123" s="832">
        <v>165582446</v>
      </c>
      <c r="BR123" s="833"/>
      <c r="BS123" s="833"/>
      <c r="BT123" s="833"/>
      <c r="BU123" s="833"/>
      <c r="BV123" s="833">
        <v>171378067</v>
      </c>
      <c r="BW123" s="833"/>
      <c r="BX123" s="833"/>
      <c r="BY123" s="833"/>
      <c r="BZ123" s="833"/>
      <c r="CA123" s="833">
        <v>166723371</v>
      </c>
      <c r="CB123" s="833"/>
      <c r="CC123" s="833"/>
      <c r="CD123" s="833"/>
      <c r="CE123" s="833"/>
      <c r="CF123" s="748"/>
      <c r="CG123" s="749"/>
      <c r="CH123" s="749"/>
      <c r="CI123" s="749"/>
      <c r="CJ123" s="834"/>
      <c r="CK123" s="869"/>
      <c r="CL123" s="855"/>
      <c r="CM123" s="855"/>
      <c r="CN123" s="855"/>
      <c r="CO123" s="856"/>
      <c r="CP123" s="835" t="s">
        <v>402</v>
      </c>
      <c r="CQ123" s="836"/>
      <c r="CR123" s="836"/>
      <c r="CS123" s="836"/>
      <c r="CT123" s="836"/>
      <c r="CU123" s="836"/>
      <c r="CV123" s="836"/>
      <c r="CW123" s="836"/>
      <c r="CX123" s="836"/>
      <c r="CY123" s="836"/>
      <c r="CZ123" s="836"/>
      <c r="DA123" s="836"/>
      <c r="DB123" s="836"/>
      <c r="DC123" s="836"/>
      <c r="DD123" s="836"/>
      <c r="DE123" s="836"/>
      <c r="DF123" s="837"/>
      <c r="DG123" s="779">
        <v>323498</v>
      </c>
      <c r="DH123" s="780"/>
      <c r="DI123" s="780"/>
      <c r="DJ123" s="780"/>
      <c r="DK123" s="781"/>
      <c r="DL123" s="782">
        <v>251938</v>
      </c>
      <c r="DM123" s="780"/>
      <c r="DN123" s="780"/>
      <c r="DO123" s="780"/>
      <c r="DP123" s="781"/>
      <c r="DQ123" s="782">
        <v>190581</v>
      </c>
      <c r="DR123" s="780"/>
      <c r="DS123" s="780"/>
      <c r="DT123" s="780"/>
      <c r="DU123" s="781"/>
      <c r="DV123" s="824">
        <v>0.3</v>
      </c>
      <c r="DW123" s="825"/>
      <c r="DX123" s="825"/>
      <c r="DY123" s="825"/>
      <c r="DZ123" s="826"/>
    </row>
    <row r="124" spans="1:130" s="218" customFormat="1" ht="26.25" customHeight="1" thickBot="1" x14ac:dyDescent="0.25">
      <c r="A124" s="820"/>
      <c r="B124" s="821"/>
      <c r="C124" s="815" t="s">
        <v>452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464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465</v>
      </c>
      <c r="CQ124" s="836"/>
      <c r="CR124" s="836"/>
      <c r="CS124" s="836"/>
      <c r="CT124" s="836"/>
      <c r="CU124" s="836"/>
      <c r="CV124" s="836"/>
      <c r="CW124" s="836"/>
      <c r="CX124" s="836"/>
      <c r="CY124" s="836"/>
      <c r="CZ124" s="836"/>
      <c r="DA124" s="836"/>
      <c r="DB124" s="836"/>
      <c r="DC124" s="836"/>
      <c r="DD124" s="836"/>
      <c r="DE124" s="836"/>
      <c r="DF124" s="837"/>
      <c r="DG124" s="763">
        <v>24533</v>
      </c>
      <c r="DH124" s="764"/>
      <c r="DI124" s="764"/>
      <c r="DJ124" s="764"/>
      <c r="DK124" s="765"/>
      <c r="DL124" s="766">
        <v>31333</v>
      </c>
      <c r="DM124" s="764"/>
      <c r="DN124" s="764"/>
      <c r="DO124" s="764"/>
      <c r="DP124" s="765"/>
      <c r="DQ124" s="766">
        <v>32249</v>
      </c>
      <c r="DR124" s="764"/>
      <c r="DS124" s="764"/>
      <c r="DT124" s="764"/>
      <c r="DU124" s="765"/>
      <c r="DV124" s="848">
        <v>0</v>
      </c>
      <c r="DW124" s="849"/>
      <c r="DX124" s="849"/>
      <c r="DY124" s="849"/>
      <c r="DZ124" s="850"/>
    </row>
    <row r="125" spans="1:130" s="218" customFormat="1" ht="26.25" customHeight="1" x14ac:dyDescent="0.2">
      <c r="A125" s="820"/>
      <c r="B125" s="821"/>
      <c r="C125" s="815" t="s">
        <v>454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466</v>
      </c>
      <c r="CL125" s="852"/>
      <c r="CM125" s="852"/>
      <c r="CN125" s="852"/>
      <c r="CO125" s="853"/>
      <c r="CP125" s="860" t="s">
        <v>467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456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79152</v>
      </c>
      <c r="AB127" s="780"/>
      <c r="AC127" s="780"/>
      <c r="AD127" s="780"/>
      <c r="AE127" s="781"/>
      <c r="AF127" s="782">
        <v>74240</v>
      </c>
      <c r="AG127" s="780"/>
      <c r="AH127" s="780"/>
      <c r="AI127" s="780"/>
      <c r="AJ127" s="781"/>
      <c r="AK127" s="782">
        <v>42378</v>
      </c>
      <c r="AL127" s="780"/>
      <c r="AM127" s="780"/>
      <c r="AN127" s="780"/>
      <c r="AO127" s="781"/>
      <c r="AP127" s="824">
        <v>0.1</v>
      </c>
      <c r="AQ127" s="825"/>
      <c r="AR127" s="825"/>
      <c r="AS127" s="825"/>
      <c r="AT127" s="826"/>
      <c r="AU127" s="220"/>
      <c r="AV127" s="220"/>
      <c r="AW127" s="220"/>
      <c r="AX127" s="841" t="s">
        <v>470</v>
      </c>
      <c r="AY127" s="812"/>
      <c r="AZ127" s="812"/>
      <c r="BA127" s="812"/>
      <c r="BB127" s="812"/>
      <c r="BC127" s="812"/>
      <c r="BD127" s="812"/>
      <c r="BE127" s="813"/>
      <c r="BF127" s="811" t="s">
        <v>471</v>
      </c>
      <c r="BG127" s="812"/>
      <c r="BH127" s="812"/>
      <c r="BI127" s="812"/>
      <c r="BJ127" s="812"/>
      <c r="BK127" s="812"/>
      <c r="BL127" s="813"/>
      <c r="BM127" s="811" t="s">
        <v>472</v>
      </c>
      <c r="BN127" s="812"/>
      <c r="BO127" s="812"/>
      <c r="BP127" s="812"/>
      <c r="BQ127" s="812"/>
      <c r="BR127" s="812"/>
      <c r="BS127" s="813"/>
      <c r="BT127" s="811" t="s">
        <v>473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474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475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476</v>
      </c>
      <c r="X128" s="798"/>
      <c r="Y128" s="798"/>
      <c r="Z128" s="799"/>
      <c r="AA128" s="800">
        <v>2336529</v>
      </c>
      <c r="AB128" s="801"/>
      <c r="AC128" s="801"/>
      <c r="AD128" s="801"/>
      <c r="AE128" s="802"/>
      <c r="AF128" s="803">
        <v>2545713</v>
      </c>
      <c r="AG128" s="801"/>
      <c r="AH128" s="801"/>
      <c r="AI128" s="801"/>
      <c r="AJ128" s="802"/>
      <c r="AK128" s="803">
        <v>2260514</v>
      </c>
      <c r="AL128" s="801"/>
      <c r="AM128" s="801"/>
      <c r="AN128" s="801"/>
      <c r="AO128" s="802"/>
      <c r="AP128" s="804"/>
      <c r="AQ128" s="805"/>
      <c r="AR128" s="805"/>
      <c r="AS128" s="805"/>
      <c r="AT128" s="806"/>
      <c r="AU128" s="220"/>
      <c r="AV128" s="220"/>
      <c r="AW128" s="220"/>
      <c r="AX128" s="807" t="s">
        <v>477</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479</v>
      </c>
      <c r="X129" s="777"/>
      <c r="Y129" s="777"/>
      <c r="Z129" s="778"/>
      <c r="AA129" s="779">
        <v>71642847</v>
      </c>
      <c r="AB129" s="780"/>
      <c r="AC129" s="780"/>
      <c r="AD129" s="780"/>
      <c r="AE129" s="781"/>
      <c r="AF129" s="782">
        <v>73039000</v>
      </c>
      <c r="AG129" s="780"/>
      <c r="AH129" s="780"/>
      <c r="AI129" s="780"/>
      <c r="AJ129" s="781"/>
      <c r="AK129" s="782">
        <v>75093664</v>
      </c>
      <c r="AL129" s="780"/>
      <c r="AM129" s="780"/>
      <c r="AN129" s="780"/>
      <c r="AO129" s="781"/>
      <c r="AP129" s="783"/>
      <c r="AQ129" s="784"/>
      <c r="AR129" s="784"/>
      <c r="AS129" s="784"/>
      <c r="AT129" s="785"/>
      <c r="AU129" s="221"/>
      <c r="AV129" s="221"/>
      <c r="AW129" s="221"/>
      <c r="AX129" s="751" t="s">
        <v>480</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481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482</v>
      </c>
      <c r="X130" s="777"/>
      <c r="Y130" s="777"/>
      <c r="Z130" s="778"/>
      <c r="AA130" s="779">
        <v>8806922</v>
      </c>
      <c r="AB130" s="780"/>
      <c r="AC130" s="780"/>
      <c r="AD130" s="780"/>
      <c r="AE130" s="781"/>
      <c r="AF130" s="782">
        <v>8580595</v>
      </c>
      <c r="AG130" s="780"/>
      <c r="AH130" s="780"/>
      <c r="AI130" s="780"/>
      <c r="AJ130" s="781"/>
      <c r="AK130" s="782">
        <v>8837878</v>
      </c>
      <c r="AL130" s="780"/>
      <c r="AM130" s="780"/>
      <c r="AN130" s="780"/>
      <c r="AO130" s="781"/>
      <c r="AP130" s="783"/>
      <c r="AQ130" s="784"/>
      <c r="AR130" s="784"/>
      <c r="AS130" s="784"/>
      <c r="AT130" s="785"/>
      <c r="AU130" s="221"/>
      <c r="AV130" s="221"/>
      <c r="AW130" s="221"/>
      <c r="AX130" s="751" t="s">
        <v>483</v>
      </c>
      <c r="AY130" s="752"/>
      <c r="AZ130" s="752"/>
      <c r="BA130" s="752"/>
      <c r="BB130" s="752"/>
      <c r="BC130" s="752"/>
      <c r="BD130" s="752"/>
      <c r="BE130" s="753"/>
      <c r="BF130" s="754">
        <v>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484</v>
      </c>
      <c r="X131" s="761"/>
      <c r="Y131" s="761"/>
      <c r="Z131" s="762"/>
      <c r="AA131" s="763">
        <v>62835925</v>
      </c>
      <c r="AB131" s="764"/>
      <c r="AC131" s="764"/>
      <c r="AD131" s="764"/>
      <c r="AE131" s="765"/>
      <c r="AF131" s="766">
        <v>64458405</v>
      </c>
      <c r="AG131" s="764"/>
      <c r="AH131" s="764"/>
      <c r="AI131" s="764"/>
      <c r="AJ131" s="765"/>
      <c r="AK131" s="766">
        <v>66255786</v>
      </c>
      <c r="AL131" s="764"/>
      <c r="AM131" s="764"/>
      <c r="AN131" s="764"/>
      <c r="AO131" s="765"/>
      <c r="AP131" s="767"/>
      <c r="AQ131" s="768"/>
      <c r="AR131" s="768"/>
      <c r="AS131" s="768"/>
      <c r="AT131" s="769"/>
      <c r="AU131" s="221"/>
      <c r="AV131" s="221"/>
      <c r="AW131" s="221"/>
      <c r="AX131" s="729" t="s">
        <v>485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486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487</v>
      </c>
      <c r="W132" s="742"/>
      <c r="X132" s="742"/>
      <c r="Y132" s="742"/>
      <c r="Z132" s="743"/>
      <c r="AA132" s="744">
        <v>1.593425922</v>
      </c>
      <c r="AB132" s="745"/>
      <c r="AC132" s="745"/>
      <c r="AD132" s="745"/>
      <c r="AE132" s="746"/>
      <c r="AF132" s="747">
        <v>1.3169477009999999</v>
      </c>
      <c r="AG132" s="745"/>
      <c r="AH132" s="745"/>
      <c r="AI132" s="745"/>
      <c r="AJ132" s="746"/>
      <c r="AK132" s="747">
        <v>1.138147402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488</v>
      </c>
      <c r="W133" s="721"/>
      <c r="X133" s="721"/>
      <c r="Y133" s="721"/>
      <c r="Z133" s="722"/>
      <c r="AA133" s="723">
        <v>1.9</v>
      </c>
      <c r="AB133" s="724"/>
      <c r="AC133" s="724"/>
      <c r="AD133" s="724"/>
      <c r="AE133" s="725"/>
      <c r="AF133" s="723">
        <v>1.6</v>
      </c>
      <c r="AG133" s="724"/>
      <c r="AH133" s="724"/>
      <c r="AI133" s="724"/>
      <c r="AJ133" s="725"/>
      <c r="AK133" s="723">
        <v>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3qskkELCIzaAHeVc/erjFv2xgyOUa7bzEthNowY2oRObfaSIhhPO/m3B5c65oZN6lnZVHY90jZHyuDeRTaLcA==" saltValue="CZk/MilhqmNA67qn74Dd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22" zoomScaleNormal="85" zoomScaleSheetLayoutView="100" workbookViewId="0">
      <selection activeCell="BA55" sqref="BA55"/>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SWKTnB3xEHsGPzQm0X9tC7ZwhxAuBGJI5/a2yK994NmBYHcFedSy5RP/qgDjtxBHkTmYDjDqUive+cUVF/aUg==" saltValue="N9ZS+Ta0jC02WSa7YRLs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12"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7FkQWjq5jjl6jcPRCURb90jMgrKKQMxHa6t3cqsYaO3FPlM8y73ylFvlMzqiXI5Zift1+IO1RevtRo7JkjJhw==" saltValue="xBxL8rcCqqS5/xEDL6QQ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20"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490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491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492</v>
      </c>
      <c r="AP7" s="260"/>
      <c r="AQ7" s="261" t="s">
        <v>493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494</v>
      </c>
      <c r="AQ8" s="267" t="s">
        <v>495</v>
      </c>
      <c r="AR8" s="268" t="s">
        <v>496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497</v>
      </c>
      <c r="AL9" s="1131"/>
      <c r="AM9" s="1131"/>
      <c r="AN9" s="1132"/>
      <c r="AO9" s="269">
        <v>19479388</v>
      </c>
      <c r="AP9" s="269">
        <v>62347</v>
      </c>
      <c r="AQ9" s="270">
        <v>69190</v>
      </c>
      <c r="AR9" s="271">
        <v>-9.9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498</v>
      </c>
      <c r="AL10" s="1131"/>
      <c r="AM10" s="1131"/>
      <c r="AN10" s="1132"/>
      <c r="AO10" s="272">
        <v>2207210</v>
      </c>
      <c r="AP10" s="272">
        <v>7065</v>
      </c>
      <c r="AQ10" s="273">
        <v>1817</v>
      </c>
      <c r="AR10" s="274">
        <v>288.8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499</v>
      </c>
      <c r="AL11" s="1131"/>
      <c r="AM11" s="1131"/>
      <c r="AN11" s="1132"/>
      <c r="AO11" s="272">
        <v>210942</v>
      </c>
      <c r="AP11" s="272">
        <v>675</v>
      </c>
      <c r="AQ11" s="273">
        <v>711</v>
      </c>
      <c r="AR11" s="274">
        <v>-5.0999999999999996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500</v>
      </c>
      <c r="AL12" s="1131"/>
      <c r="AM12" s="1131"/>
      <c r="AN12" s="1132"/>
      <c r="AO12" s="272">
        <v>160180</v>
      </c>
      <c r="AP12" s="272">
        <v>513</v>
      </c>
      <c r="AQ12" s="273">
        <v>19</v>
      </c>
      <c r="AR12" s="274">
        <v>2600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501</v>
      </c>
      <c r="AL13" s="1131"/>
      <c r="AM13" s="1131"/>
      <c r="AN13" s="1132"/>
      <c r="AO13" s="272">
        <v>928011</v>
      </c>
      <c r="AP13" s="272">
        <v>2970</v>
      </c>
      <c r="AQ13" s="273">
        <v>2094</v>
      </c>
      <c r="AR13" s="274">
        <v>41.8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502</v>
      </c>
      <c r="AL14" s="1131"/>
      <c r="AM14" s="1131"/>
      <c r="AN14" s="1132"/>
      <c r="AO14" s="272">
        <v>401378</v>
      </c>
      <c r="AP14" s="272">
        <v>1285</v>
      </c>
      <c r="AQ14" s="273">
        <v>1351</v>
      </c>
      <c r="AR14" s="274">
        <v>-4.9000000000000004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503</v>
      </c>
      <c r="AL15" s="1134"/>
      <c r="AM15" s="1134"/>
      <c r="AN15" s="1135"/>
      <c r="AO15" s="272">
        <v>-1351614</v>
      </c>
      <c r="AP15" s="272">
        <v>-4326</v>
      </c>
      <c r="AQ15" s="273">
        <v>-3935</v>
      </c>
      <c r="AR15" s="274">
        <v>9.9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22035495</v>
      </c>
      <c r="AP16" s="272">
        <v>70529</v>
      </c>
      <c r="AQ16" s="273">
        <v>71247</v>
      </c>
      <c r="AR16" s="274">
        <v>-1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505</v>
      </c>
      <c r="AP20" s="281" t="s">
        <v>506</v>
      </c>
      <c r="AQ20" s="282" t="s">
        <v>507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508</v>
      </c>
      <c r="AL21" s="1137"/>
      <c r="AM21" s="1137"/>
      <c r="AN21" s="1138"/>
      <c r="AO21" s="285">
        <v>5.79</v>
      </c>
      <c r="AP21" s="286">
        <v>6.59</v>
      </c>
      <c r="AQ21" s="287">
        <v>-0.8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509</v>
      </c>
      <c r="AL22" s="1137"/>
      <c r="AM22" s="1137"/>
      <c r="AN22" s="1138"/>
      <c r="AO22" s="290">
        <v>100.6</v>
      </c>
      <c r="AP22" s="291">
        <v>99.2</v>
      </c>
      <c r="AQ22" s="292">
        <v>1.4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510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511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512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492</v>
      </c>
      <c r="AP30" s="260"/>
      <c r="AQ30" s="261" t="s">
        <v>493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494</v>
      </c>
      <c r="AQ31" s="267" t="s">
        <v>495</v>
      </c>
      <c r="AR31" s="268" t="s">
        <v>496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513</v>
      </c>
      <c r="AL32" s="1121"/>
      <c r="AM32" s="1121"/>
      <c r="AN32" s="1122"/>
      <c r="AO32" s="300">
        <v>7971941</v>
      </c>
      <c r="AP32" s="300">
        <v>25516</v>
      </c>
      <c r="AQ32" s="301">
        <v>37151</v>
      </c>
      <c r="AR32" s="302">
        <v>-31.3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514</v>
      </c>
      <c r="AL33" s="1121"/>
      <c r="AM33" s="1121"/>
      <c r="AN33" s="1122"/>
      <c r="AO33" s="300" t="s">
        <v>515</v>
      </c>
      <c r="AP33" s="300" t="s">
        <v>515</v>
      </c>
      <c r="AQ33" s="301">
        <v>1</v>
      </c>
      <c r="AR33" s="302" t="s">
        <v>515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516</v>
      </c>
      <c r="AL34" s="1121"/>
      <c r="AM34" s="1121"/>
      <c r="AN34" s="1122"/>
      <c r="AO34" s="300" t="s">
        <v>515</v>
      </c>
      <c r="AP34" s="300" t="s">
        <v>515</v>
      </c>
      <c r="AQ34" s="301">
        <v>48</v>
      </c>
      <c r="AR34" s="302" t="s">
        <v>515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517</v>
      </c>
      <c r="AL35" s="1121"/>
      <c r="AM35" s="1121"/>
      <c r="AN35" s="1122"/>
      <c r="AO35" s="300">
        <v>3630844</v>
      </c>
      <c r="AP35" s="300">
        <v>11621</v>
      </c>
      <c r="AQ35" s="301">
        <v>8181</v>
      </c>
      <c r="AR35" s="302">
        <v>42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518</v>
      </c>
      <c r="AL36" s="1121"/>
      <c r="AM36" s="1121"/>
      <c r="AN36" s="1122"/>
      <c r="AO36" s="300">
        <v>94720</v>
      </c>
      <c r="AP36" s="300">
        <v>303</v>
      </c>
      <c r="AQ36" s="301">
        <v>473</v>
      </c>
      <c r="AR36" s="302">
        <v>-35.9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519</v>
      </c>
      <c r="AL37" s="1121"/>
      <c r="AM37" s="1121"/>
      <c r="AN37" s="1122"/>
      <c r="AO37" s="300">
        <v>154976</v>
      </c>
      <c r="AP37" s="300">
        <v>496</v>
      </c>
      <c r="AQ37" s="301">
        <v>499</v>
      </c>
      <c r="AR37" s="302">
        <v>-0.6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520</v>
      </c>
      <c r="AL38" s="1124"/>
      <c r="AM38" s="1124"/>
      <c r="AN38" s="1125"/>
      <c r="AO38" s="303" t="s">
        <v>515</v>
      </c>
      <c r="AP38" s="303" t="s">
        <v>515</v>
      </c>
      <c r="AQ38" s="304">
        <v>1</v>
      </c>
      <c r="AR38" s="292" t="s">
        <v>515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521</v>
      </c>
      <c r="AL39" s="1124"/>
      <c r="AM39" s="1124"/>
      <c r="AN39" s="1125"/>
      <c r="AO39" s="300">
        <v>-2260514</v>
      </c>
      <c r="AP39" s="300">
        <v>-7235</v>
      </c>
      <c r="AQ39" s="301">
        <v>-8269</v>
      </c>
      <c r="AR39" s="302">
        <v>-12.5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522</v>
      </c>
      <c r="AL40" s="1121"/>
      <c r="AM40" s="1121"/>
      <c r="AN40" s="1122"/>
      <c r="AO40" s="300">
        <v>-8837878</v>
      </c>
      <c r="AP40" s="300">
        <v>-28287</v>
      </c>
      <c r="AQ40" s="301">
        <v>-27482</v>
      </c>
      <c r="AR40" s="302">
        <v>2.9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754089</v>
      </c>
      <c r="AP41" s="300">
        <v>2414</v>
      </c>
      <c r="AQ41" s="301">
        <v>10602</v>
      </c>
      <c r="AR41" s="302">
        <v>-77.2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523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492</v>
      </c>
      <c r="AN49" s="1115" t="s">
        <v>525</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526</v>
      </c>
      <c r="AO50" s="317" t="s">
        <v>527</v>
      </c>
      <c r="AP50" s="318" t="s">
        <v>528</v>
      </c>
      <c r="AQ50" s="319" t="s">
        <v>529</v>
      </c>
      <c r="AR50" s="320" t="s">
        <v>530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531</v>
      </c>
      <c r="AL51" s="313"/>
      <c r="AM51" s="321">
        <v>10607145</v>
      </c>
      <c r="AN51" s="322">
        <v>33004</v>
      </c>
      <c r="AO51" s="323">
        <v>11.1</v>
      </c>
      <c r="AP51" s="324">
        <v>52191</v>
      </c>
      <c r="AQ51" s="325">
        <v>0.7</v>
      </c>
      <c r="AR51" s="326">
        <v>10.4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532</v>
      </c>
      <c r="AM52" s="329">
        <v>4702275</v>
      </c>
      <c r="AN52" s="330">
        <v>14631</v>
      </c>
      <c r="AO52" s="331">
        <v>37.700000000000003</v>
      </c>
      <c r="AP52" s="332">
        <v>26807</v>
      </c>
      <c r="AQ52" s="333">
        <v>1.8</v>
      </c>
      <c r="AR52" s="334">
        <v>35.9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533</v>
      </c>
      <c r="AL53" s="313"/>
      <c r="AM53" s="321">
        <v>15498947</v>
      </c>
      <c r="AN53" s="322">
        <v>48479</v>
      </c>
      <c r="AO53" s="323">
        <v>46.9</v>
      </c>
      <c r="AP53" s="324">
        <v>48105</v>
      </c>
      <c r="AQ53" s="325">
        <v>-7.8</v>
      </c>
      <c r="AR53" s="326">
        <v>54.7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532</v>
      </c>
      <c r="AM54" s="329">
        <v>6200825</v>
      </c>
      <c r="AN54" s="330">
        <v>19396</v>
      </c>
      <c r="AO54" s="331">
        <v>32.6</v>
      </c>
      <c r="AP54" s="332">
        <v>24072</v>
      </c>
      <c r="AQ54" s="333">
        <v>-10.199999999999999</v>
      </c>
      <c r="AR54" s="334">
        <v>42.8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534</v>
      </c>
      <c r="AL55" s="313"/>
      <c r="AM55" s="321">
        <v>20914614</v>
      </c>
      <c r="AN55" s="322">
        <v>65876</v>
      </c>
      <c r="AO55" s="323">
        <v>35.9</v>
      </c>
      <c r="AP55" s="324">
        <v>47446</v>
      </c>
      <c r="AQ55" s="325">
        <v>-1.4</v>
      </c>
      <c r="AR55" s="326">
        <v>37.299999999999997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532</v>
      </c>
      <c r="AM56" s="329">
        <v>9775991</v>
      </c>
      <c r="AN56" s="330">
        <v>30792</v>
      </c>
      <c r="AO56" s="331">
        <v>58.8</v>
      </c>
      <c r="AP56" s="332">
        <v>24371</v>
      </c>
      <c r="AQ56" s="333">
        <v>1.2</v>
      </c>
      <c r="AR56" s="334">
        <v>57.6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535</v>
      </c>
      <c r="AL57" s="313"/>
      <c r="AM57" s="321">
        <v>17061242</v>
      </c>
      <c r="AN57" s="322">
        <v>54136</v>
      </c>
      <c r="AO57" s="323">
        <v>-17.8</v>
      </c>
      <c r="AP57" s="324">
        <v>48387</v>
      </c>
      <c r="AQ57" s="325">
        <v>2</v>
      </c>
      <c r="AR57" s="326">
        <v>-19.8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532</v>
      </c>
      <c r="AM58" s="329">
        <v>7684255</v>
      </c>
      <c r="AN58" s="330">
        <v>24382</v>
      </c>
      <c r="AO58" s="331">
        <v>-20.8</v>
      </c>
      <c r="AP58" s="332">
        <v>25592</v>
      </c>
      <c r="AQ58" s="333">
        <v>5</v>
      </c>
      <c r="AR58" s="334">
        <v>-25.8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536</v>
      </c>
      <c r="AL59" s="313"/>
      <c r="AM59" s="321">
        <v>26272240</v>
      </c>
      <c r="AN59" s="322">
        <v>84089</v>
      </c>
      <c r="AO59" s="323">
        <v>55.3</v>
      </c>
      <c r="AP59" s="324">
        <v>49684</v>
      </c>
      <c r="AQ59" s="325">
        <v>2.7</v>
      </c>
      <c r="AR59" s="326">
        <v>52.6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532</v>
      </c>
      <c r="AM60" s="329">
        <v>13037915</v>
      </c>
      <c r="AN60" s="330">
        <v>41730</v>
      </c>
      <c r="AO60" s="331">
        <v>71.2</v>
      </c>
      <c r="AP60" s="332">
        <v>28303</v>
      </c>
      <c r="AQ60" s="333">
        <v>10.6</v>
      </c>
      <c r="AR60" s="334">
        <v>60.6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537</v>
      </c>
      <c r="AL61" s="335"/>
      <c r="AM61" s="336">
        <v>18070838</v>
      </c>
      <c r="AN61" s="337">
        <v>57117</v>
      </c>
      <c r="AO61" s="338">
        <v>26.3</v>
      </c>
      <c r="AP61" s="339">
        <v>49163</v>
      </c>
      <c r="AQ61" s="340">
        <v>-0.8</v>
      </c>
      <c r="AR61" s="326">
        <v>27.1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532</v>
      </c>
      <c r="AM62" s="329">
        <v>8280252</v>
      </c>
      <c r="AN62" s="330">
        <v>26186</v>
      </c>
      <c r="AO62" s="331">
        <v>35.9</v>
      </c>
      <c r="AP62" s="332">
        <v>25829</v>
      </c>
      <c r="AQ62" s="333">
        <v>1.7</v>
      </c>
      <c r="AR62" s="334">
        <v>34.200000000000003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nZFBtrfSJftjHhewlHxiUuy14JdQjYlzk8RFkBsfdgzHbdftBzGXxieAigVrHa4ebbGYi7FZJWLUlHr2cmrlIg==" saltValue="tnHNLfRwQGwFd7/iOtx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6"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489</v>
      </c>
    </row>
    <row r="120" spans="125:125" ht="13.5" hidden="1" customHeight="1" x14ac:dyDescent="0.2"/>
    <row r="121" spans="125:125" ht="13.5" hidden="1" customHeight="1" x14ac:dyDescent="0.2">
      <c r="DU121" s="247"/>
    </row>
  </sheetData>
  <sheetProtection algorithmName="SHA-512" hashValue="5SWERxTWmikq80ILRvr9YC4I1Ogr+yb/Q6WkRXqe5c5zhwJQUn9WcdYZN0HHgNLm2bc1JPKBOLE/d1EuCmCqOg==" saltValue="I7RTPeMZJuor/CyQMI77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B78" zoomScaleNormal="100" zoomScaleSheetLayoutView="55" workbookViewId="0">
      <selection activeCell="DG95" sqref="DG95"/>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489</v>
      </c>
    </row>
  </sheetData>
  <sheetProtection algorithmName="SHA-512" hashValue="d50nUD9BVSaglcZt6ZiGN22txP4V+LiaFdodJ5nwbV/xwA5jZm4zVMyKc9g+COcRY9c34rn/vzR4OvHZVwToZw==" saltValue="QF99OV17y/VnD5u2tgv5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46"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2">
      <c r="B47" s="10"/>
      <c r="C47" s="1139" t="s">
        <v>3</v>
      </c>
      <c r="D47" s="1139"/>
      <c r="E47" s="1140"/>
      <c r="F47" s="11">
        <v>17.940000000000001</v>
      </c>
      <c r="G47" s="12">
        <v>21.29</v>
      </c>
      <c r="H47" s="12">
        <v>22.58</v>
      </c>
      <c r="I47" s="12">
        <v>22.29</v>
      </c>
      <c r="J47" s="13">
        <v>17.7</v>
      </c>
    </row>
    <row r="48" spans="2:10" ht="57.75" customHeight="1" x14ac:dyDescent="0.2">
      <c r="B48" s="14"/>
      <c r="C48" s="1141" t="s">
        <v>4</v>
      </c>
      <c r="D48" s="1141"/>
      <c r="E48" s="1142"/>
      <c r="F48" s="15">
        <v>8.6199999999999992</v>
      </c>
      <c r="G48" s="16">
        <v>9.43</v>
      </c>
      <c r="H48" s="16">
        <v>9.2899999999999991</v>
      </c>
      <c r="I48" s="16">
        <v>9.24</v>
      </c>
      <c r="J48" s="17">
        <v>8.16</v>
      </c>
    </row>
    <row r="49" spans="2:10" ht="57.75" customHeight="1" thickBot="1" x14ac:dyDescent="0.25">
      <c r="B49" s="18"/>
      <c r="C49" s="1143" t="s">
        <v>5</v>
      </c>
      <c r="D49" s="1143"/>
      <c r="E49" s="1144"/>
      <c r="F49" s="19">
        <v>4.38</v>
      </c>
      <c r="G49" s="20">
        <v>5.2</v>
      </c>
      <c r="H49" s="20">
        <v>0.49</v>
      </c>
      <c r="I49" s="20">
        <v>0.27</v>
      </c>
      <c r="J49" s="21" t="s">
        <v>544</v>
      </c>
    </row>
    <row r="50" spans="2:10" ht="13.2" x14ac:dyDescent="0.2"/>
  </sheetData>
  <sheetProtection algorithmName="SHA-512" hashValue="18Rjs/iMBi6++7K2n5r3vCuOi2VnOeKRpmBvPkpkhUYqV1C/aFdT4h5tndXq2u6Scm1NKwBk45adeCw5Jz9oVQ==" saltValue="l0LOjq7z4/UpIDU6cAjN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2026-03-10T10:28:00Z</cp:lastPrinted>
  <dcterms:created xsi:type="dcterms:W3CDTF">2026-02-23T04:52:37Z</dcterms:created>
  <dcterms:modified xsi:type="dcterms:W3CDTF">2026-03-11T02:12:48Z</dcterms:modified>
  <cp:category/>
</cp:coreProperties>
</file>