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51.206\医療人材対策室\03 看護師確保\01各種事業\11-4特定行為研修推進事業\02_ 「特定行(受講促進）」関係\R06　特定行為\05　実績報告依頼\2_変更・中止用\"/>
    </mc:Choice>
  </mc:AlternateContent>
  <bookViews>
    <workbookView xWindow="0" yWindow="0" windowWidth="28800" windowHeight="12210" tabRatio="856" activeTab="4"/>
  </bookViews>
  <sheets>
    <sheet name="別紙様式第１号" sheetId="1" r:id="rId1"/>
    <sheet name="別紙様式第２号" sheetId="21" r:id="rId2"/>
    <sheet name="【記載例】別紙様式第２号" sheetId="29" r:id="rId3"/>
    <sheet name="第２号様式（第３条関係）自動入力" sheetId="23" r:id="rId4"/>
    <sheet name="第３号様式（第３条関係）自動入力" sheetId="24" r:id="rId5"/>
  </sheets>
  <definedNames>
    <definedName name="_xlnm.Print_Area" localSheetId="2">【記載例】別紙様式第２号!$A$1:$S$25</definedName>
    <definedName name="_xlnm.Print_Area" localSheetId="0">別紙様式第１号!$A$1:$F$20</definedName>
    <definedName name="_xlnm.Print_Area" localSheetId="1">別紙様式第２号!$A$1:$S$25</definedName>
  </definedNames>
  <calcPr calcId="162913"/>
</workbook>
</file>

<file path=xl/calcChain.xml><?xml version="1.0" encoding="utf-8"?>
<calcChain xmlns="http://schemas.openxmlformats.org/spreadsheetml/2006/main">
  <c r="D19" i="21" l="1"/>
  <c r="F19" i="29"/>
  <c r="D24" i="29" l="1"/>
  <c r="C24" i="29"/>
  <c r="J24" i="29" s="1"/>
  <c r="L19" i="29"/>
  <c r="L18" i="29"/>
  <c r="N18" i="29" s="1"/>
  <c r="N17" i="29"/>
  <c r="L17" i="29"/>
  <c r="N10" i="29"/>
  <c r="M10" i="29"/>
  <c r="H10" i="29"/>
  <c r="G10" i="29"/>
  <c r="F10" i="29"/>
  <c r="E10" i="29"/>
  <c r="D10" i="29"/>
  <c r="C10" i="29"/>
  <c r="O9" i="29"/>
  <c r="Q9" i="29" s="1"/>
  <c r="I9" i="29"/>
  <c r="K9" i="29" s="1"/>
  <c r="Q8" i="29"/>
  <c r="I8" i="29"/>
  <c r="K8" i="29" s="1"/>
  <c r="O7" i="29"/>
  <c r="Q7" i="29" s="1"/>
  <c r="I7" i="29"/>
  <c r="K7" i="29" s="1"/>
  <c r="O10" i="29" l="1"/>
  <c r="S9" i="29"/>
  <c r="N19" i="29"/>
  <c r="G22" i="29" s="1"/>
  <c r="I22" i="29" s="1"/>
  <c r="N22" i="29" s="1"/>
  <c r="S8" i="29"/>
  <c r="K10" i="29"/>
  <c r="S7" i="29"/>
  <c r="Q10" i="29"/>
  <c r="I10" i="29"/>
  <c r="S10" i="29" l="1"/>
  <c r="R22" i="29" s="1"/>
  <c r="P22" i="29"/>
  <c r="L22" i="29" l="1"/>
  <c r="N3" i="21" l="1"/>
  <c r="N2" i="21"/>
  <c r="F5" i="24" l="1"/>
  <c r="F4" i="24"/>
  <c r="F5" i="23"/>
  <c r="F4" i="23"/>
  <c r="C10" i="21" l="1"/>
  <c r="N18" i="21" l="1"/>
  <c r="L18" i="21"/>
  <c r="L19" i="21"/>
  <c r="L17" i="21" l="1"/>
  <c r="N17" i="21" s="1"/>
  <c r="N19" i="21" s="1"/>
  <c r="I8" i="21"/>
  <c r="K8" i="21" s="1"/>
  <c r="I9" i="21"/>
  <c r="K9" i="21" s="1"/>
  <c r="I7" i="21" l="1"/>
  <c r="I10" i="21" s="1"/>
  <c r="D24" i="21" l="1"/>
  <c r="G22" i="21" s="1"/>
  <c r="C13" i="23" s="1"/>
  <c r="C24" i="21"/>
  <c r="J24" i="21" s="1"/>
  <c r="O9" i="21"/>
  <c r="O8" i="21"/>
  <c r="Q8" i="21" s="1"/>
  <c r="S8" i="21" s="1"/>
  <c r="O7" i="21"/>
  <c r="Q7" i="21" s="1"/>
  <c r="Q9" i="21" l="1"/>
  <c r="O10" i="21"/>
  <c r="I22" i="21"/>
  <c r="N22" i="21" s="1"/>
  <c r="K7" i="21"/>
  <c r="K10" i="21" s="1"/>
  <c r="P22" i="21" l="1"/>
  <c r="C12" i="23"/>
  <c r="Q10" i="21"/>
  <c r="S9" i="21"/>
  <c r="S7" i="21"/>
  <c r="S10" i="21" s="1"/>
  <c r="R22" i="21" l="1"/>
  <c r="C16" i="23"/>
  <c r="L22" i="21"/>
  <c r="C9" i="24" l="1"/>
  <c r="C17" i="23"/>
  <c r="C20" i="24"/>
  <c r="C24" i="24"/>
  <c r="C26" i="24" s="1"/>
  <c r="C10" i="24" l="1"/>
  <c r="C15" i="24" s="1"/>
</calcChain>
</file>

<file path=xl/comments1.xml><?xml version="1.0" encoding="utf-8"?>
<comments xmlns="http://schemas.openxmlformats.org/spreadsheetml/2006/main">
  <authors>
    <author>菅野 さつき</author>
  </authors>
  <commentList>
    <comment ref="H6" authorId="0" shapeId="0">
      <text>
        <r>
          <rPr>
            <b/>
            <sz val="9"/>
            <color indexed="81"/>
            <rFont val="MS P ゴシック"/>
            <family val="3"/>
            <charset val="128"/>
          </rPr>
          <t>入学検定料等</t>
        </r>
      </text>
    </comment>
    <comment ref="N7" authorId="0" shapeId="0">
      <text>
        <r>
          <rPr>
            <b/>
            <sz val="9"/>
            <color indexed="81"/>
            <rFont val="MS P ゴシック"/>
            <family val="3"/>
            <charset val="128"/>
          </rPr>
          <t xml:space="preserve">対象となる期間は試験の前日から研修修了の日の翌日までです
</t>
        </r>
      </text>
    </comment>
    <comment ref="J24" authorId="0" shapeId="0">
      <text>
        <r>
          <rPr>
            <b/>
            <sz val="9"/>
            <color indexed="81"/>
            <rFont val="MS P ゴシック"/>
            <family val="3"/>
            <charset val="128"/>
          </rPr>
          <t>受講者の受講日数計を超えない。</t>
        </r>
      </text>
    </comment>
  </commentList>
</comments>
</file>

<file path=xl/sharedStrings.xml><?xml version="1.0" encoding="utf-8"?>
<sst xmlns="http://schemas.openxmlformats.org/spreadsheetml/2006/main" count="201" uniqueCount="124">
  <si>
    <t>合計</t>
    <rPh sb="0" eb="2">
      <t>ゴウケイ</t>
    </rPh>
    <phoneticPr fontId="2"/>
  </si>
  <si>
    <t>小計</t>
    <rPh sb="0" eb="2">
      <t>ショウケイ</t>
    </rPh>
    <phoneticPr fontId="2"/>
  </si>
  <si>
    <t>年度</t>
    <rPh sb="0" eb="2">
      <t>ネンド</t>
    </rPh>
    <phoneticPr fontId="2"/>
  </si>
  <si>
    <t>研修時の所属</t>
    <rPh sb="0" eb="2">
      <t>ケンシュウ</t>
    </rPh>
    <rPh sb="2" eb="3">
      <t>ジ</t>
    </rPh>
    <rPh sb="4" eb="6">
      <t>ショゾク</t>
    </rPh>
    <phoneticPr fontId="2"/>
  </si>
  <si>
    <t>交通費</t>
    <rPh sb="0" eb="3">
      <t>コウツウヒ</t>
    </rPh>
    <phoneticPr fontId="2"/>
  </si>
  <si>
    <t>宿泊料
(住居費等)</t>
    <rPh sb="0" eb="3">
      <t>シュクハクリョウ</t>
    </rPh>
    <rPh sb="5" eb="8">
      <t>ジュウキョヒ</t>
    </rPh>
    <rPh sb="8" eb="9">
      <t>トウ</t>
    </rPh>
    <phoneticPr fontId="2"/>
  </si>
  <si>
    <t>施設名：</t>
    <rPh sb="0" eb="2">
      <t>シセツ</t>
    </rPh>
    <rPh sb="2" eb="3">
      <t>メイ</t>
    </rPh>
    <rPh sb="3" eb="4">
      <t>ビョウメイ</t>
    </rPh>
    <phoneticPr fontId="2"/>
  </si>
  <si>
    <t>施設名</t>
    <rPh sb="0" eb="2">
      <t>シセツ</t>
    </rPh>
    <rPh sb="2" eb="3">
      <t>メイ</t>
    </rPh>
    <phoneticPr fontId="2"/>
  </si>
  <si>
    <t>共通科目</t>
    <rPh sb="0" eb="2">
      <t>キョウツウ</t>
    </rPh>
    <rPh sb="2" eb="4">
      <t>カモク</t>
    </rPh>
    <phoneticPr fontId="2"/>
  </si>
  <si>
    <t>区分別
科目１</t>
    <rPh sb="0" eb="2">
      <t>クブン</t>
    </rPh>
    <rPh sb="2" eb="3">
      <t>ベツ</t>
    </rPh>
    <rPh sb="4" eb="6">
      <t>カモク</t>
    </rPh>
    <phoneticPr fontId="2"/>
  </si>
  <si>
    <t>区分別
科目２</t>
    <rPh sb="0" eb="2">
      <t>クブン</t>
    </rPh>
    <rPh sb="2" eb="3">
      <t>ベツ</t>
    </rPh>
    <rPh sb="4" eb="6">
      <t>カモク</t>
    </rPh>
    <phoneticPr fontId="2"/>
  </si>
  <si>
    <t>区分別
科目３</t>
    <rPh sb="0" eb="2">
      <t>クブン</t>
    </rPh>
    <rPh sb="2" eb="3">
      <t>ベツ</t>
    </rPh>
    <rPh sb="4" eb="6">
      <t>カモク</t>
    </rPh>
    <phoneticPr fontId="2"/>
  </si>
  <si>
    <t>受講する
特定行為区分　※１</t>
    <rPh sb="0" eb="2">
      <t>ジュコウ</t>
    </rPh>
    <rPh sb="5" eb="7">
      <t>トクテイ</t>
    </rPh>
    <rPh sb="7" eb="9">
      <t>コウイ</t>
    </rPh>
    <rPh sb="9" eb="11">
      <t>クブン</t>
    </rPh>
    <phoneticPr fontId="2"/>
  </si>
  <si>
    <t>その他</t>
    <rPh sb="2" eb="3">
      <t>ホカ</t>
    </rPh>
    <phoneticPr fontId="2"/>
  </si>
  <si>
    <t>別紙様式第１号</t>
    <rPh sb="0" eb="2">
      <t>ベッシ</t>
    </rPh>
    <rPh sb="2" eb="4">
      <t>ヨウシキ</t>
    </rPh>
    <rPh sb="4" eb="5">
      <t>ダイ</t>
    </rPh>
    <rPh sb="6" eb="7">
      <t>ゴウ</t>
    </rPh>
    <phoneticPr fontId="2"/>
  </si>
  <si>
    <t>別紙様式第２号</t>
    <rPh sb="0" eb="2">
      <t>ベッシ</t>
    </rPh>
    <rPh sb="2" eb="4">
      <t>ヨウシキ</t>
    </rPh>
    <rPh sb="4" eb="5">
      <t>ダイ</t>
    </rPh>
    <rPh sb="6" eb="7">
      <t>ゴウ</t>
    </rPh>
    <phoneticPr fontId="2"/>
  </si>
  <si>
    <t>（円）</t>
    <rPh sb="1" eb="2">
      <t>エン</t>
    </rPh>
    <phoneticPr fontId="2"/>
  </si>
  <si>
    <t>受講者氏名</t>
    <rPh sb="0" eb="3">
      <t>ジュコウシャ</t>
    </rPh>
    <rPh sb="3" eb="5">
      <t>シメイ</t>
    </rPh>
    <phoneticPr fontId="2"/>
  </si>
  <si>
    <t>※２　受講料が共通科目と区分別科目に分かれている場合はそれぞれの受講料を記入してください。共通科目と区分別科目が一括の場合は共通科目の欄に受講料を記入してください。</t>
    <rPh sb="3" eb="6">
      <t>ジュコウリョウ</t>
    </rPh>
    <rPh sb="7" eb="9">
      <t>キョウツウ</t>
    </rPh>
    <rPh sb="9" eb="11">
      <t>カモク</t>
    </rPh>
    <rPh sb="12" eb="14">
      <t>クブン</t>
    </rPh>
    <rPh sb="14" eb="15">
      <t>ベツ</t>
    </rPh>
    <rPh sb="15" eb="17">
      <t>カモク</t>
    </rPh>
    <rPh sb="18" eb="19">
      <t>ワ</t>
    </rPh>
    <rPh sb="24" eb="26">
      <t>バアイ</t>
    </rPh>
    <rPh sb="32" eb="35">
      <t>ジュコウリョウ</t>
    </rPh>
    <rPh sb="36" eb="38">
      <t>キニュウ</t>
    </rPh>
    <phoneticPr fontId="2"/>
  </si>
  <si>
    <t>法人名</t>
    <rPh sb="0" eb="2">
      <t>ホウジン</t>
    </rPh>
    <rPh sb="2" eb="3">
      <t>メイ</t>
    </rPh>
    <phoneticPr fontId="2"/>
  </si>
  <si>
    <t>法人代表者（職名含む）</t>
    <rPh sb="0" eb="2">
      <t>ホウジン</t>
    </rPh>
    <rPh sb="2" eb="5">
      <t>ダイヒョウシャ</t>
    </rPh>
    <rPh sb="6" eb="8">
      <t>ショクメイ</t>
    </rPh>
    <rPh sb="8" eb="9">
      <t>フク</t>
    </rPh>
    <phoneticPr fontId="2"/>
  </si>
  <si>
    <t>担当者氏名（部署名含む）</t>
    <rPh sb="0" eb="3">
      <t>タントウシャ</t>
    </rPh>
    <rPh sb="3" eb="5">
      <t>シメイ</t>
    </rPh>
    <rPh sb="4" eb="5">
      <t>メイ</t>
    </rPh>
    <rPh sb="6" eb="8">
      <t>ブショ</t>
    </rPh>
    <rPh sb="8" eb="9">
      <t>メイ</t>
    </rPh>
    <rPh sb="9" eb="10">
      <t>フク</t>
    </rPh>
    <phoneticPr fontId="2"/>
  </si>
  <si>
    <t>担当者直通電話番号</t>
    <rPh sb="0" eb="3">
      <t>タントウシャ</t>
    </rPh>
    <rPh sb="3" eb="5">
      <t>チョクツウ</t>
    </rPh>
    <rPh sb="5" eb="7">
      <t>デンワ</t>
    </rPh>
    <rPh sb="7" eb="9">
      <t>バンゴウ</t>
    </rPh>
    <phoneticPr fontId="2"/>
  </si>
  <si>
    <t>担当者メールアドレス</t>
    <rPh sb="0" eb="3">
      <t>タントウシャ</t>
    </rPh>
    <phoneticPr fontId="2"/>
  </si>
  <si>
    <t>１　基本情報</t>
    <rPh sb="2" eb="4">
      <t>キホン</t>
    </rPh>
    <rPh sb="4" eb="6">
      <t>ジョウホウ</t>
    </rPh>
    <phoneticPr fontId="2"/>
  </si>
  <si>
    <t>２　特定行為研修受講計画</t>
    <rPh sb="2" eb="4">
      <t>トクテイ</t>
    </rPh>
    <rPh sb="4" eb="6">
      <t>コウイ</t>
    </rPh>
    <rPh sb="6" eb="8">
      <t>ケンシュウ</t>
    </rPh>
    <rPh sb="8" eb="10">
      <t>ジュコウ</t>
    </rPh>
    <rPh sb="10" eb="12">
      <t>ケイカク</t>
    </rPh>
    <phoneticPr fontId="2"/>
  </si>
  <si>
    <r>
      <t xml:space="preserve">研修後の配置・活用計画
</t>
    </r>
    <r>
      <rPr>
        <sz val="9"/>
        <rFont val="ＭＳ Ｐゴシック"/>
        <family val="3"/>
        <charset val="128"/>
      </rPr>
      <t>（具体的にどのような業務を行うか）</t>
    </r>
    <rPh sb="0" eb="3">
      <t>ケンシュウゴ</t>
    </rPh>
    <rPh sb="4" eb="6">
      <t>ハイチ</t>
    </rPh>
    <rPh sb="7" eb="9">
      <t>カツヨウ</t>
    </rPh>
    <rPh sb="9" eb="11">
      <t>ケイカク</t>
    </rPh>
    <rPh sb="13" eb="16">
      <t>グタイテキ</t>
    </rPh>
    <rPh sb="22" eb="24">
      <t>ギョウム</t>
    </rPh>
    <rPh sb="25" eb="26">
      <t>オコナ</t>
    </rPh>
    <phoneticPr fontId="2"/>
  </si>
  <si>
    <t>受講日数
計（日）</t>
    <rPh sb="0" eb="2">
      <t>ジュコウ</t>
    </rPh>
    <rPh sb="2" eb="4">
      <t>ニッスウ</t>
    </rPh>
    <rPh sb="5" eb="6">
      <t>ケイ</t>
    </rPh>
    <rPh sb="7" eb="8">
      <t>ニチ</t>
    </rPh>
    <phoneticPr fontId="2"/>
  </si>
  <si>
    <t>（１）派遣に伴う雇い上げ経費（常勤又は非常勤）</t>
    <phoneticPr fontId="2"/>
  </si>
  <si>
    <t>被雇用者氏名</t>
    <rPh sb="0" eb="1">
      <t>ヒ</t>
    </rPh>
    <rPh sb="1" eb="4">
      <t>コヨウシャ</t>
    </rPh>
    <rPh sb="4" eb="5">
      <t>シ</t>
    </rPh>
    <rPh sb="5" eb="6">
      <t>メイ</t>
    </rPh>
    <phoneticPr fontId="2"/>
  </si>
  <si>
    <t>職種</t>
    <rPh sb="0" eb="2">
      <t>ショクシュ</t>
    </rPh>
    <phoneticPr fontId="2"/>
  </si>
  <si>
    <t>（２）既存の職員の業務代替による超過勤務等の諸手当経費</t>
    <phoneticPr fontId="2"/>
  </si>
  <si>
    <t>雇用期間</t>
    <rPh sb="0" eb="2">
      <t>コヨウ</t>
    </rPh>
    <rPh sb="2" eb="4">
      <t>キカン</t>
    </rPh>
    <phoneticPr fontId="2"/>
  </si>
  <si>
    <t>看護師</t>
    <rPh sb="0" eb="3">
      <t>カンゴシ</t>
    </rPh>
    <phoneticPr fontId="2"/>
  </si>
  <si>
    <t>Aの受講者の業務代替を実施した日数</t>
    <rPh sb="2" eb="5">
      <t>ジュコウシャ</t>
    </rPh>
    <rPh sb="6" eb="8">
      <t>ギョウム</t>
    </rPh>
    <rPh sb="8" eb="10">
      <t>ダイタイ</t>
    </rPh>
    <rPh sb="11" eb="13">
      <t>ジッシ</t>
    </rPh>
    <rPh sb="15" eb="17">
      <t>ニッスウ</t>
    </rPh>
    <phoneticPr fontId="2"/>
  </si>
  <si>
    <t>※色つきのセルは自動計算です</t>
    <rPh sb="1" eb="2">
      <t>イロ</t>
    </rPh>
    <rPh sb="8" eb="10">
      <t>ジドウ</t>
    </rPh>
    <rPh sb="10" eb="12">
      <t>ケイサン</t>
    </rPh>
    <phoneticPr fontId="2"/>
  </si>
  <si>
    <t>受講者氏名</t>
    <rPh sb="0" eb="3">
      <t>ジュコウシャ</t>
    </rPh>
    <rPh sb="3" eb="5">
      <t>シメイ</t>
    </rPh>
    <phoneticPr fontId="2"/>
  </si>
  <si>
    <t>受講期間</t>
    <rPh sb="0" eb="2">
      <t>ジュコウ</t>
    </rPh>
    <rPh sb="2" eb="4">
      <t>キカン</t>
    </rPh>
    <phoneticPr fontId="2"/>
  </si>
  <si>
    <t>受講先
指定研修機関名</t>
    <rPh sb="0" eb="2">
      <t>ジュコウ</t>
    </rPh>
    <rPh sb="2" eb="3">
      <t>サキ</t>
    </rPh>
    <rPh sb="4" eb="6">
      <t>シテイ</t>
    </rPh>
    <rPh sb="6" eb="8">
      <t>ケンシュウ</t>
    </rPh>
    <rPh sb="8" eb="10">
      <t>キカン</t>
    </rPh>
    <rPh sb="10" eb="11">
      <t>メイ</t>
    </rPh>
    <phoneticPr fontId="2"/>
  </si>
  <si>
    <t>※１　受講する全ての区分番号又は分類を記入してください（別紙「特定行為区分表」を参照）</t>
    <rPh sb="3" eb="5">
      <t>ジュコウ</t>
    </rPh>
    <rPh sb="7" eb="8">
      <t>スベ</t>
    </rPh>
    <rPh sb="10" eb="12">
      <t>クブン</t>
    </rPh>
    <rPh sb="12" eb="14">
      <t>バンゴウ</t>
    </rPh>
    <rPh sb="14" eb="15">
      <t>マタ</t>
    </rPh>
    <rPh sb="16" eb="18">
      <t>ブンルイ</t>
    </rPh>
    <rPh sb="19" eb="21">
      <t>キニュウ</t>
    </rPh>
    <rPh sb="28" eb="30">
      <t>ベッシ</t>
    </rPh>
    <rPh sb="31" eb="33">
      <t>トクテイ</t>
    </rPh>
    <rPh sb="33" eb="35">
      <t>コウイ</t>
    </rPh>
    <rPh sb="35" eb="37">
      <t>クブン</t>
    </rPh>
    <rPh sb="37" eb="38">
      <t>ヒョウ</t>
    </rPh>
    <rPh sb="40" eb="42">
      <t>サンショウ</t>
    </rPh>
    <phoneticPr fontId="2"/>
  </si>
  <si>
    <t>受講する特定行為区分
※１</t>
    <rPh sb="0" eb="2">
      <t>ジュコウ</t>
    </rPh>
    <rPh sb="4" eb="6">
      <t>トクテイ</t>
    </rPh>
    <rPh sb="6" eb="8">
      <t>コウイ</t>
    </rPh>
    <rPh sb="8" eb="10">
      <t>クブン</t>
    </rPh>
    <phoneticPr fontId="2"/>
  </si>
  <si>
    <t>計</t>
    <rPh sb="0" eb="1">
      <t>ケイ</t>
    </rPh>
    <phoneticPr fontId="2"/>
  </si>
  <si>
    <t>選定額
上限415,000円</t>
    <rPh sb="0" eb="2">
      <t>センテイ</t>
    </rPh>
    <rPh sb="2" eb="3">
      <t>ガク</t>
    </rPh>
    <rPh sb="4" eb="6">
      <t>ジョウゲン</t>
    </rPh>
    <rPh sb="13" eb="14">
      <t>エン</t>
    </rPh>
    <phoneticPr fontId="2"/>
  </si>
  <si>
    <t>選定額
上限85,000円</t>
    <rPh sb="0" eb="2">
      <t>センテイ</t>
    </rPh>
    <rPh sb="2" eb="3">
      <t>ガク</t>
    </rPh>
    <rPh sb="4" eb="6">
      <t>ジョウゲン</t>
    </rPh>
    <rPh sb="12" eb="13">
      <t>エン</t>
    </rPh>
    <phoneticPr fontId="2"/>
  </si>
  <si>
    <t>共通科目</t>
    <rPh sb="0" eb="2">
      <t>キョウツウ</t>
    </rPh>
    <rPh sb="2" eb="4">
      <t>カモク</t>
    </rPh>
    <phoneticPr fontId="2"/>
  </si>
  <si>
    <r>
      <rPr>
        <b/>
        <sz val="20"/>
        <rFont val="ＭＳ ゴシック"/>
        <family val="3"/>
        <charset val="128"/>
      </rPr>
      <t>Ｂ</t>
    </r>
    <r>
      <rPr>
        <sz val="16"/>
        <rFont val="ＭＳ ゴシック"/>
        <family val="3"/>
        <charset val="128"/>
      </rPr>
      <t>　代替職員に対する賃金等の経費【訪問看護ステーションのみ対象】</t>
    </r>
    <rPh sb="2" eb="4">
      <t>ダイタイ</t>
    </rPh>
    <rPh sb="4" eb="6">
      <t>ショクイン</t>
    </rPh>
    <rPh sb="7" eb="8">
      <t>タイ</t>
    </rPh>
    <rPh sb="10" eb="12">
      <t>チンギン</t>
    </rPh>
    <rPh sb="12" eb="13">
      <t>ナド</t>
    </rPh>
    <rPh sb="14" eb="16">
      <t>ケイヒ</t>
    </rPh>
    <rPh sb="17" eb="19">
      <t>ホウモン</t>
    </rPh>
    <rPh sb="19" eb="21">
      <t>カンゴ</t>
    </rPh>
    <rPh sb="29" eb="31">
      <t>タイショウ</t>
    </rPh>
    <phoneticPr fontId="2"/>
  </si>
  <si>
    <r>
      <rPr>
        <b/>
        <sz val="20"/>
        <rFont val="ＭＳ ゴシック"/>
        <family val="3"/>
        <charset val="128"/>
      </rPr>
      <t>Ａ</t>
    </r>
    <r>
      <rPr>
        <sz val="16"/>
        <rFont val="ＭＳ ゴシック"/>
        <family val="3"/>
        <charset val="128"/>
      </rPr>
      <t>　受講料及び旅費</t>
    </r>
    <rPh sb="2" eb="5">
      <t>ジュコウリョウ</t>
    </rPh>
    <rPh sb="5" eb="6">
      <t>オヨ</t>
    </rPh>
    <rPh sb="7" eb="9">
      <t>リョヒ</t>
    </rPh>
    <phoneticPr fontId="2"/>
  </si>
  <si>
    <t>計</t>
    <rPh sb="0" eb="1">
      <t>ケイ</t>
    </rPh>
    <phoneticPr fontId="2"/>
  </si>
  <si>
    <r>
      <t xml:space="preserve">受講料及び旅費
</t>
    </r>
    <r>
      <rPr>
        <b/>
        <sz val="20"/>
        <rFont val="ＭＳ ゴシック"/>
        <family val="3"/>
        <charset val="128"/>
      </rPr>
      <t>A</t>
    </r>
    <rPh sb="0" eb="3">
      <t>ジュコウリョウ</t>
    </rPh>
    <rPh sb="3" eb="4">
      <t>オヨ</t>
    </rPh>
    <rPh sb="5" eb="7">
      <t>リョヒ</t>
    </rPh>
    <phoneticPr fontId="2"/>
  </si>
  <si>
    <r>
      <t xml:space="preserve">代替職員に対する賃金等の経費
</t>
    </r>
    <r>
      <rPr>
        <b/>
        <sz val="20"/>
        <rFont val="ＭＳ ゴシック"/>
        <family val="3"/>
        <charset val="128"/>
      </rPr>
      <t>B</t>
    </r>
    <rPh sb="0" eb="2">
      <t>ダイタイ</t>
    </rPh>
    <rPh sb="2" eb="4">
      <t>ショクイン</t>
    </rPh>
    <rPh sb="5" eb="6">
      <t>タイ</t>
    </rPh>
    <rPh sb="8" eb="10">
      <t>チンギン</t>
    </rPh>
    <rPh sb="10" eb="11">
      <t>トウ</t>
    </rPh>
    <rPh sb="12" eb="14">
      <t>ケイヒ</t>
    </rPh>
    <phoneticPr fontId="2"/>
  </si>
  <si>
    <t>総事業費</t>
    <rPh sb="0" eb="1">
      <t>ソウ</t>
    </rPh>
    <rPh sb="1" eb="4">
      <t>ジギョウヒ</t>
    </rPh>
    <phoneticPr fontId="2"/>
  </si>
  <si>
    <t>補助見込額</t>
    <rPh sb="0" eb="2">
      <t>ホジョ</t>
    </rPh>
    <rPh sb="2" eb="4">
      <t>ミコ</t>
    </rPh>
    <rPh sb="4" eb="5">
      <t>ガク</t>
    </rPh>
    <phoneticPr fontId="2"/>
  </si>
  <si>
    <r>
      <rPr>
        <b/>
        <sz val="20"/>
        <rFont val="ＭＳ ゴシック"/>
        <family val="3"/>
        <charset val="128"/>
      </rPr>
      <t>B</t>
    </r>
    <r>
      <rPr>
        <sz val="14"/>
        <rFont val="ＭＳ ゴシック"/>
        <family val="3"/>
        <charset val="128"/>
      </rPr>
      <t>の合計
（ｅ）+（ｆ）</t>
    </r>
    <rPh sb="2" eb="3">
      <t>ゴウ</t>
    </rPh>
    <rPh sb="3" eb="4">
      <t>ケイ</t>
    </rPh>
    <phoneticPr fontId="2"/>
  </si>
  <si>
    <r>
      <rPr>
        <b/>
        <sz val="20"/>
        <rFont val="ＭＳ ゴシック"/>
        <family val="3"/>
        <charset val="128"/>
      </rPr>
      <t>A</t>
    </r>
    <r>
      <rPr>
        <sz val="14"/>
        <rFont val="ＭＳ ゴシック"/>
        <family val="3"/>
        <charset val="128"/>
      </rPr>
      <t>の合計</t>
    </r>
    <rPh sb="2" eb="4">
      <t>ゴウケイ</t>
    </rPh>
    <phoneticPr fontId="2"/>
  </si>
  <si>
    <r>
      <rPr>
        <sz val="11"/>
        <rFont val="ＭＳ ゴシック"/>
        <family val="3"/>
        <charset val="128"/>
      </rPr>
      <t>代替勤務分の人件費</t>
    </r>
    <r>
      <rPr>
        <sz val="12"/>
        <rFont val="ＭＳ ゴシック"/>
        <family val="3"/>
        <charset val="128"/>
      </rPr>
      <t xml:space="preserve">
（c+d）/(a)×(b)
＝</t>
    </r>
    <r>
      <rPr>
        <b/>
        <sz val="16"/>
        <rFont val="ＭＳ ゴシック"/>
        <family val="3"/>
        <charset val="128"/>
      </rPr>
      <t>（ｅ）</t>
    </r>
    <rPh sb="0" eb="2">
      <t>ダイタイ</t>
    </rPh>
    <rPh sb="2" eb="4">
      <t>キンム</t>
    </rPh>
    <rPh sb="4" eb="5">
      <t>フン</t>
    </rPh>
    <rPh sb="6" eb="9">
      <t>ジンケンヒ</t>
    </rPh>
    <phoneticPr fontId="2"/>
  </si>
  <si>
    <r>
      <t>Aの業務代替による
諸手当の計</t>
    </r>
    <r>
      <rPr>
        <b/>
        <sz val="16"/>
        <rFont val="ＭＳ ゴシック"/>
        <family val="3"/>
        <charset val="128"/>
      </rPr>
      <t>（ｆ）</t>
    </r>
    <rPh sb="2" eb="4">
      <t>ギョウム</t>
    </rPh>
    <rPh sb="4" eb="6">
      <t>ダイタイ</t>
    </rPh>
    <rPh sb="10" eb="13">
      <t>ショテアテ</t>
    </rPh>
    <rPh sb="14" eb="15">
      <t>ケイ</t>
    </rPh>
    <phoneticPr fontId="2"/>
  </si>
  <si>
    <t>旅費（上限　85千円/人）</t>
    <rPh sb="0" eb="2">
      <t>リョヒ</t>
    </rPh>
    <rPh sb="3" eb="5">
      <t>ジョウゲン</t>
    </rPh>
    <rPh sb="8" eb="10">
      <t>センエン</t>
    </rPh>
    <rPh sb="11" eb="12">
      <t>ニン</t>
    </rPh>
    <phoneticPr fontId="2"/>
  </si>
  <si>
    <t>受講料（上限　415千円/人）</t>
    <rPh sb="0" eb="3">
      <t>ジュコウリョウ</t>
    </rPh>
    <rPh sb="4" eb="6">
      <t>ジョウゲン</t>
    </rPh>
    <rPh sb="10" eb="12">
      <t>センエン</t>
    </rPh>
    <rPh sb="13" eb="14">
      <t>ニン</t>
    </rPh>
    <phoneticPr fontId="2"/>
  </si>
  <si>
    <t>補助額上限
700千円/施設</t>
    <rPh sb="0" eb="3">
      <t>ホジョガク</t>
    </rPh>
    <rPh sb="3" eb="5">
      <t>ジョウゲン</t>
    </rPh>
    <rPh sb="9" eb="11">
      <t>センエン</t>
    </rPh>
    <rPh sb="12" eb="14">
      <t>シセツ</t>
    </rPh>
    <phoneticPr fontId="2"/>
  </si>
  <si>
    <r>
      <t>総勤務日数</t>
    </r>
    <r>
      <rPr>
        <sz val="16"/>
        <rFont val="ＭＳ ゴシック"/>
        <family val="3"/>
        <charset val="128"/>
      </rPr>
      <t>（a）</t>
    </r>
    <rPh sb="0" eb="1">
      <t>ソウ</t>
    </rPh>
    <rPh sb="1" eb="3">
      <t>キンム</t>
    </rPh>
    <rPh sb="3" eb="5">
      <t>ニッスウ</t>
    </rPh>
    <phoneticPr fontId="2"/>
  </si>
  <si>
    <r>
      <t>うち、Aの受講者の代替勤務を行う日数</t>
    </r>
    <r>
      <rPr>
        <sz val="16"/>
        <rFont val="ＭＳ ゴシック"/>
        <family val="3"/>
        <charset val="128"/>
      </rPr>
      <t>（b）</t>
    </r>
    <rPh sb="5" eb="8">
      <t>ジュコウシャ</t>
    </rPh>
    <rPh sb="9" eb="11">
      <t>ダイタイ</t>
    </rPh>
    <rPh sb="11" eb="13">
      <t>キンム</t>
    </rPh>
    <rPh sb="14" eb="15">
      <t>オコナ</t>
    </rPh>
    <rPh sb="16" eb="18">
      <t>ニッスウ</t>
    </rPh>
    <phoneticPr fontId="2"/>
  </si>
  <si>
    <r>
      <t>雇用期間における
給与・報酬の計</t>
    </r>
    <r>
      <rPr>
        <sz val="16"/>
        <rFont val="ＭＳ ゴシック"/>
        <family val="3"/>
        <charset val="128"/>
      </rPr>
      <t>（ｃ）</t>
    </r>
    <rPh sb="0" eb="2">
      <t>コヨウ</t>
    </rPh>
    <rPh sb="2" eb="4">
      <t>キカン</t>
    </rPh>
    <rPh sb="9" eb="11">
      <t>キュウヨ</t>
    </rPh>
    <rPh sb="12" eb="14">
      <t>ホウシュウ</t>
    </rPh>
    <rPh sb="15" eb="16">
      <t>ケイ</t>
    </rPh>
    <phoneticPr fontId="2"/>
  </si>
  <si>
    <r>
      <t>雇用期間における
諸手当の計</t>
    </r>
    <r>
      <rPr>
        <sz val="16"/>
        <rFont val="ＭＳ ゴシック"/>
        <family val="3"/>
        <charset val="128"/>
      </rPr>
      <t>（d）</t>
    </r>
    <rPh sb="0" eb="2">
      <t>コヨウ</t>
    </rPh>
    <rPh sb="2" eb="4">
      <t>キカン</t>
    </rPh>
    <rPh sb="9" eb="12">
      <t>ショテアテ</t>
    </rPh>
    <rPh sb="13" eb="14">
      <t>ケイ</t>
    </rPh>
    <phoneticPr fontId="2"/>
  </si>
  <si>
    <r>
      <t xml:space="preserve">人件費総額
</t>
    </r>
    <r>
      <rPr>
        <sz val="16"/>
        <rFont val="ＭＳ ゴシック"/>
        <family val="3"/>
        <charset val="128"/>
      </rPr>
      <t>（c+d）</t>
    </r>
    <rPh sb="0" eb="3">
      <t>ジンケンヒ</t>
    </rPh>
    <rPh sb="3" eb="5">
      <t>ソウガク</t>
    </rPh>
    <phoneticPr fontId="2"/>
  </si>
  <si>
    <t>准看</t>
    <rPh sb="0" eb="2">
      <t>ジュンカン</t>
    </rPh>
    <phoneticPr fontId="2"/>
  </si>
  <si>
    <t>第２号様式（第３条関係）</t>
    <rPh sb="0" eb="1">
      <t>ダイ</t>
    </rPh>
    <rPh sb="2" eb="3">
      <t>ゴウ</t>
    </rPh>
    <rPh sb="3" eb="5">
      <t>ヨウシキ</t>
    </rPh>
    <rPh sb="6" eb="7">
      <t>ダイ</t>
    </rPh>
    <rPh sb="8" eb="9">
      <t>ジョウ</t>
    </rPh>
    <rPh sb="9" eb="11">
      <t>カンケイ</t>
    </rPh>
    <phoneticPr fontId="2"/>
  </si>
  <si>
    <t>事業費の内訳（別紙可）</t>
    <rPh sb="0" eb="3">
      <t>ジギョウヒ</t>
    </rPh>
    <rPh sb="4" eb="6">
      <t>ウチワケ</t>
    </rPh>
    <rPh sb="7" eb="9">
      <t>ベッシ</t>
    </rPh>
    <rPh sb="9" eb="10">
      <t>カ</t>
    </rPh>
    <phoneticPr fontId="2"/>
  </si>
  <si>
    <t>事業費合計</t>
    <rPh sb="0" eb="3">
      <t>ジギョウヒ</t>
    </rPh>
    <rPh sb="3" eb="5">
      <t>ゴウケイ</t>
    </rPh>
    <phoneticPr fontId="2"/>
  </si>
  <si>
    <t>財源のうち福島県地域医療介護総合確保基金事業補助金</t>
    <rPh sb="0" eb="2">
      <t>ザイゲン</t>
    </rPh>
    <rPh sb="5" eb="8">
      <t>フクシマケン</t>
    </rPh>
    <rPh sb="8" eb="10">
      <t>チイキ</t>
    </rPh>
    <rPh sb="10" eb="12">
      <t>イリョウ</t>
    </rPh>
    <rPh sb="12" eb="14">
      <t>カイゴ</t>
    </rPh>
    <rPh sb="14" eb="16">
      <t>ソウゴウ</t>
    </rPh>
    <rPh sb="16" eb="18">
      <t>カクホ</t>
    </rPh>
    <rPh sb="18" eb="20">
      <t>キキン</t>
    </rPh>
    <rPh sb="20" eb="22">
      <t>ジギョウ</t>
    </rPh>
    <rPh sb="22" eb="25">
      <t>ホジョキン</t>
    </rPh>
    <phoneticPr fontId="2"/>
  </si>
  <si>
    <t>円</t>
    <rPh sb="0" eb="1">
      <t>エン</t>
    </rPh>
    <phoneticPr fontId="2"/>
  </si>
  <si>
    <t>備　　考</t>
    <rPh sb="0" eb="1">
      <t>ビ</t>
    </rPh>
    <rPh sb="3" eb="4">
      <t>コウ</t>
    </rPh>
    <phoneticPr fontId="2"/>
  </si>
  <si>
    <t>金　額</t>
    <rPh sb="0" eb="1">
      <t>キン</t>
    </rPh>
    <rPh sb="2" eb="3">
      <t>ガク</t>
    </rPh>
    <phoneticPr fontId="2"/>
  </si>
  <si>
    <t>事　業　計　画　書</t>
    <rPh sb="0" eb="1">
      <t>コト</t>
    </rPh>
    <rPh sb="2" eb="3">
      <t>ゴウ</t>
    </rPh>
    <rPh sb="4" eb="5">
      <t>ケイ</t>
    </rPh>
    <rPh sb="6" eb="7">
      <t>ガ</t>
    </rPh>
    <rPh sb="8" eb="9">
      <t>ショ</t>
    </rPh>
    <phoneticPr fontId="2"/>
  </si>
  <si>
    <t>補助事業者名：</t>
    <rPh sb="0" eb="2">
      <t>ホジョ</t>
    </rPh>
    <rPh sb="2" eb="6">
      <t>ジギョウシャメイ</t>
    </rPh>
    <phoneticPr fontId="2"/>
  </si>
  <si>
    <t>　補助事業名　：　特定行為研修推進事業</t>
    <rPh sb="1" eb="3">
      <t>ホジョ</t>
    </rPh>
    <rPh sb="3" eb="5">
      <t>ジギョウ</t>
    </rPh>
    <rPh sb="5" eb="6">
      <t>メイ</t>
    </rPh>
    <rPh sb="9" eb="11">
      <t>トクテイ</t>
    </rPh>
    <rPh sb="11" eb="13">
      <t>コウイ</t>
    </rPh>
    <rPh sb="13" eb="15">
      <t>ケンシュウ</t>
    </rPh>
    <rPh sb="15" eb="17">
      <t>スイシン</t>
    </rPh>
    <rPh sb="17" eb="19">
      <t>ジギョウ</t>
    </rPh>
    <phoneticPr fontId="2"/>
  </si>
  <si>
    <t>別紙様式第２号のとおり。</t>
    <rPh sb="0" eb="2">
      <t>ベッシ</t>
    </rPh>
    <rPh sb="2" eb="4">
      <t>ヨウシキ</t>
    </rPh>
    <rPh sb="4" eb="5">
      <t>ダイ</t>
    </rPh>
    <rPh sb="6" eb="7">
      <t>ゴウ</t>
    </rPh>
    <phoneticPr fontId="2"/>
  </si>
  <si>
    <t>（単位　：　円　）</t>
    <rPh sb="1" eb="3">
      <t>タンイ</t>
    </rPh>
    <rPh sb="6" eb="7">
      <t>エン</t>
    </rPh>
    <phoneticPr fontId="2"/>
  </si>
  <si>
    <t>第３号様式（第３条関係）</t>
    <rPh sb="0" eb="1">
      <t>ダイ</t>
    </rPh>
    <rPh sb="2" eb="3">
      <t>ゴウ</t>
    </rPh>
    <rPh sb="3" eb="5">
      <t>ヨウシキ</t>
    </rPh>
    <rPh sb="6" eb="7">
      <t>ダイ</t>
    </rPh>
    <rPh sb="8" eb="9">
      <t>ジョウ</t>
    </rPh>
    <rPh sb="9" eb="11">
      <t>カンケイ</t>
    </rPh>
    <phoneticPr fontId="2"/>
  </si>
  <si>
    <t>１　収入</t>
    <rPh sb="2" eb="4">
      <t>シュウニュウ</t>
    </rPh>
    <phoneticPr fontId="2"/>
  </si>
  <si>
    <t>福島県地域医療介護総合確保基金事業補助金※</t>
    <rPh sb="0" eb="3">
      <t>フクシマケン</t>
    </rPh>
    <rPh sb="3" eb="5">
      <t>チイキ</t>
    </rPh>
    <rPh sb="5" eb="7">
      <t>イリョウ</t>
    </rPh>
    <rPh sb="7" eb="9">
      <t>カイゴ</t>
    </rPh>
    <rPh sb="9" eb="11">
      <t>ソウゴウ</t>
    </rPh>
    <rPh sb="11" eb="13">
      <t>カクホ</t>
    </rPh>
    <rPh sb="13" eb="15">
      <t>キキン</t>
    </rPh>
    <rPh sb="15" eb="17">
      <t>ジギョウ</t>
    </rPh>
    <rPh sb="17" eb="20">
      <t>ホジョキン</t>
    </rPh>
    <phoneticPr fontId="2"/>
  </si>
  <si>
    <t>その他</t>
    <rPh sb="2" eb="3">
      <t>タ</t>
    </rPh>
    <phoneticPr fontId="2"/>
  </si>
  <si>
    <t>国庫補助金</t>
    <rPh sb="0" eb="2">
      <t>コッコ</t>
    </rPh>
    <rPh sb="2" eb="5">
      <t>ホジョキン</t>
    </rPh>
    <phoneticPr fontId="2"/>
  </si>
  <si>
    <t>（補助金名：</t>
    <rPh sb="1" eb="4">
      <t>ホジョキン</t>
    </rPh>
    <rPh sb="4" eb="5">
      <t>メイ</t>
    </rPh>
    <phoneticPr fontId="2"/>
  </si>
  <si>
    <t>県・市町村等補助金等　（※を除く）</t>
    <rPh sb="0" eb="1">
      <t>ケン</t>
    </rPh>
    <rPh sb="2" eb="5">
      <t>シチョウソン</t>
    </rPh>
    <rPh sb="5" eb="6">
      <t>トウ</t>
    </rPh>
    <rPh sb="6" eb="9">
      <t>ホジョキン</t>
    </rPh>
    <rPh sb="9" eb="10">
      <t>トウ</t>
    </rPh>
    <rPh sb="14" eb="15">
      <t>ノゾ</t>
    </rPh>
    <phoneticPr fontId="2"/>
  </si>
  <si>
    <t>自己財源又は一般財源</t>
    <rPh sb="0" eb="2">
      <t>ジコ</t>
    </rPh>
    <rPh sb="2" eb="4">
      <t>ザイゲン</t>
    </rPh>
    <rPh sb="4" eb="5">
      <t>マタ</t>
    </rPh>
    <rPh sb="6" eb="8">
      <t>イッパン</t>
    </rPh>
    <rPh sb="8" eb="10">
      <t>ザイゲン</t>
    </rPh>
    <phoneticPr fontId="2"/>
  </si>
  <si>
    <t>（補助金名：内、借入金又は地方債）</t>
    <rPh sb="1" eb="4">
      <t>ホジョキン</t>
    </rPh>
    <rPh sb="4" eb="5">
      <t>メイ</t>
    </rPh>
    <rPh sb="6" eb="7">
      <t>ウチ</t>
    </rPh>
    <rPh sb="8" eb="11">
      <t>カリイレキン</t>
    </rPh>
    <rPh sb="11" eb="12">
      <t>マタ</t>
    </rPh>
    <rPh sb="13" eb="16">
      <t>チホウサイ</t>
    </rPh>
    <phoneticPr fontId="2"/>
  </si>
  <si>
    <t>寄付金</t>
    <rPh sb="0" eb="3">
      <t>キフキン</t>
    </rPh>
    <phoneticPr fontId="2"/>
  </si>
  <si>
    <t>（</t>
    <phoneticPr fontId="2"/>
  </si>
  <si>
    <t>２　支出</t>
    <rPh sb="2" eb="4">
      <t>シシュツ</t>
    </rPh>
    <phoneticPr fontId="2"/>
  </si>
  <si>
    <t>補助事業費のうち補助対象経費</t>
    <rPh sb="0" eb="2">
      <t>ホジョ</t>
    </rPh>
    <rPh sb="2" eb="5">
      <t>ジギョウヒ</t>
    </rPh>
    <rPh sb="8" eb="10">
      <t>ホジョ</t>
    </rPh>
    <rPh sb="10" eb="12">
      <t>タイショウ</t>
    </rPh>
    <rPh sb="12" eb="14">
      <t>ケイヒ</t>
    </rPh>
    <phoneticPr fontId="2"/>
  </si>
  <si>
    <t>補助事業費のうち補助対象外経費</t>
    <rPh sb="0" eb="2">
      <t>ホジョ</t>
    </rPh>
    <rPh sb="2" eb="5">
      <t>ジギョウヒ</t>
    </rPh>
    <rPh sb="8" eb="10">
      <t>ホジョ</t>
    </rPh>
    <rPh sb="10" eb="12">
      <t>タイショウ</t>
    </rPh>
    <rPh sb="12" eb="13">
      <t>ガイ</t>
    </rPh>
    <rPh sb="13" eb="15">
      <t>ケイヒ</t>
    </rPh>
    <phoneticPr fontId="2"/>
  </si>
  <si>
    <t>円）</t>
    <rPh sb="0" eb="1">
      <t>エン</t>
    </rPh>
    <phoneticPr fontId="2"/>
  </si>
  <si>
    <t>科　目</t>
    <rPh sb="0" eb="1">
      <t>カ</t>
    </rPh>
    <rPh sb="2" eb="3">
      <t>メ</t>
    </rPh>
    <phoneticPr fontId="2"/>
  </si>
  <si>
    <t>内</t>
    <rPh sb="0" eb="1">
      <t>ウチ</t>
    </rPh>
    <phoneticPr fontId="2"/>
  </si>
  <si>
    <t>訳</t>
    <rPh sb="0" eb="1">
      <t>ワケ</t>
    </rPh>
    <phoneticPr fontId="2"/>
  </si>
  <si>
    <t>　合計</t>
    <rPh sb="1" eb="2">
      <t>ゴウ</t>
    </rPh>
    <rPh sb="2" eb="3">
      <t>ケイ</t>
    </rPh>
    <phoneticPr fontId="2"/>
  </si>
  <si>
    <t>備　考</t>
    <rPh sb="0" eb="1">
      <t>ビ</t>
    </rPh>
    <rPh sb="2" eb="3">
      <t>コウ</t>
    </rPh>
    <phoneticPr fontId="2"/>
  </si>
  <si>
    <t>（単位：円）</t>
    <rPh sb="1" eb="3">
      <t>タンイ</t>
    </rPh>
    <rPh sb="4" eb="5">
      <t>エン</t>
    </rPh>
    <phoneticPr fontId="2"/>
  </si>
  <si>
    <t>項　目</t>
    <rPh sb="0" eb="1">
      <t>コウ</t>
    </rPh>
    <rPh sb="2" eb="3">
      <t>メ</t>
    </rPh>
    <phoneticPr fontId="2"/>
  </si>
  <si>
    <t>収　支　予　算　書</t>
    <rPh sb="0" eb="1">
      <t>オサム</t>
    </rPh>
    <rPh sb="2" eb="3">
      <t>シ</t>
    </rPh>
    <rPh sb="4" eb="5">
      <t>ヨ</t>
    </rPh>
    <rPh sb="6" eb="7">
      <t>サン</t>
    </rPh>
    <rPh sb="8" eb="9">
      <t>ショ</t>
    </rPh>
    <phoneticPr fontId="2"/>
  </si>
  <si>
    <t>補助事業名　：　特定行為研修推進事業</t>
    <rPh sb="0" eb="2">
      <t>ホジョ</t>
    </rPh>
    <rPh sb="2" eb="4">
      <t>ジギョウ</t>
    </rPh>
    <rPh sb="4" eb="5">
      <t>メイ</t>
    </rPh>
    <rPh sb="8" eb="10">
      <t>トクテイ</t>
    </rPh>
    <rPh sb="10" eb="12">
      <t>コウイ</t>
    </rPh>
    <rPh sb="12" eb="14">
      <t>ケンシュウ</t>
    </rPh>
    <rPh sb="14" eb="16">
      <t>スイシン</t>
    </rPh>
    <rPh sb="16" eb="18">
      <t>ジギョウ</t>
    </rPh>
    <phoneticPr fontId="2"/>
  </si>
  <si>
    <t>　合計</t>
    <rPh sb="1" eb="3">
      <t>ゴウケイ</t>
    </rPh>
    <phoneticPr fontId="2"/>
  </si>
  <si>
    <t>摘要（積算内訳を記載すること）
※別紙様式第２号のとおり。</t>
    <rPh sb="0" eb="2">
      <t>テキヨウ</t>
    </rPh>
    <rPh sb="3" eb="5">
      <t>セキサン</t>
    </rPh>
    <rPh sb="5" eb="7">
      <t>ウチワケ</t>
    </rPh>
    <rPh sb="8" eb="10">
      <t>キサイ</t>
    </rPh>
    <rPh sb="17" eb="19">
      <t>ベッシ</t>
    </rPh>
    <rPh sb="19" eb="21">
      <t>ヨウシキ</t>
    </rPh>
    <rPh sb="21" eb="22">
      <t>ダイ</t>
    </rPh>
    <rPh sb="23" eb="24">
      <t>ゴウ</t>
    </rPh>
    <phoneticPr fontId="2"/>
  </si>
  <si>
    <t>受講料及び旅費</t>
    <rPh sb="0" eb="3">
      <t>ジュコウリョウ</t>
    </rPh>
    <rPh sb="3" eb="4">
      <t>オヨ</t>
    </rPh>
    <rPh sb="5" eb="7">
      <t>リョヒ</t>
    </rPh>
    <phoneticPr fontId="2"/>
  </si>
  <si>
    <t>代替職員人件費</t>
    <rPh sb="0" eb="2">
      <t>ダイガエ</t>
    </rPh>
    <rPh sb="2" eb="4">
      <t>ショクイン</t>
    </rPh>
    <rPh sb="4" eb="7">
      <t>ジンケンヒ</t>
    </rPh>
    <phoneticPr fontId="2"/>
  </si>
  <si>
    <t xml:space="preserve">( </t>
    <phoneticPr fontId="2"/>
  </si>
  <si>
    <t>福島　花子</t>
    <rPh sb="0" eb="2">
      <t>フクシマ</t>
    </rPh>
    <rPh sb="3" eb="5">
      <t>ハナコ</t>
    </rPh>
    <phoneticPr fontId="2"/>
  </si>
  <si>
    <t>杉妻　太郎</t>
    <rPh sb="0" eb="2">
      <t>スギツマ</t>
    </rPh>
    <rPh sb="3" eb="5">
      <t>タロウ</t>
    </rPh>
    <phoneticPr fontId="2"/>
  </si>
  <si>
    <t>会津　牛男</t>
    <rPh sb="0" eb="2">
      <t>アイヅ</t>
    </rPh>
    <rPh sb="3" eb="4">
      <t>ウシ</t>
    </rPh>
    <rPh sb="4" eb="5">
      <t>オトコ</t>
    </rPh>
    <phoneticPr fontId="2"/>
  </si>
  <si>
    <t>相双　馬子</t>
    <rPh sb="0" eb="2">
      <t>ソウソウ</t>
    </rPh>
    <rPh sb="3" eb="5">
      <t>ウマコ</t>
    </rPh>
    <phoneticPr fontId="2"/>
  </si>
  <si>
    <t>中　通子</t>
    <rPh sb="0" eb="1">
      <t>ナカ</t>
    </rPh>
    <rPh sb="2" eb="3">
      <t>トオ</t>
    </rPh>
    <rPh sb="3" eb="4">
      <t>コ</t>
    </rPh>
    <phoneticPr fontId="2"/>
  </si>
  <si>
    <t>県庁看護ステーション</t>
    <rPh sb="0" eb="2">
      <t>ケンチョウ</t>
    </rPh>
    <rPh sb="2" eb="4">
      <t>カンゴ</t>
    </rPh>
    <phoneticPr fontId="2"/>
  </si>
  <si>
    <t>公益法人杉妻会</t>
    <rPh sb="0" eb="2">
      <t>コウエキ</t>
    </rPh>
    <rPh sb="2" eb="4">
      <t>ホウジン</t>
    </rPh>
    <rPh sb="4" eb="6">
      <t>スギツマ</t>
    </rPh>
    <rPh sb="6" eb="7">
      <t>カイ</t>
    </rPh>
    <phoneticPr fontId="2"/>
  </si>
  <si>
    <t>代替職員の代行勤務日数計</t>
    <rPh sb="0" eb="2">
      <t>ダイガエ</t>
    </rPh>
    <rPh sb="2" eb="4">
      <t>ショクイン</t>
    </rPh>
    <rPh sb="5" eb="7">
      <t>ダイコウ</t>
    </rPh>
    <rPh sb="7" eb="9">
      <t>キンム</t>
    </rPh>
    <rPh sb="9" eb="11">
      <t>ニッスウ</t>
    </rPh>
    <rPh sb="11" eb="12">
      <t>ケイ</t>
    </rPh>
    <phoneticPr fontId="2"/>
  </si>
  <si>
    <t>代替職員の代行勤務日数計</t>
    <rPh sb="0" eb="2">
      <t>ダイガエ</t>
    </rPh>
    <rPh sb="2" eb="4">
      <t>ショクイン</t>
    </rPh>
    <rPh sb="5" eb="7">
      <t>ダイコウ</t>
    </rPh>
    <rPh sb="7" eb="9">
      <t>キンム</t>
    </rPh>
    <rPh sb="9" eb="11">
      <t>ニッスウ</t>
    </rPh>
    <rPh sb="11" eb="12">
      <t>ケイ</t>
    </rPh>
    <phoneticPr fontId="2"/>
  </si>
  <si>
    <t>R3.7.1～R4.9.30</t>
    <phoneticPr fontId="2"/>
  </si>
  <si>
    <t>令和５年度</t>
    <rPh sb="0" eb="2">
      <t>レイワ</t>
    </rPh>
    <rPh sb="3" eb="5">
      <t>ネンド</t>
    </rPh>
    <phoneticPr fontId="2"/>
  </si>
  <si>
    <r>
      <t xml:space="preserve">令和５年度　特定行為研修推進事業
</t>
    </r>
    <r>
      <rPr>
        <b/>
        <sz val="20"/>
        <rFont val="ＭＳ ゴシック"/>
        <family val="3"/>
        <charset val="128"/>
      </rPr>
      <t>経費見込額内訳</t>
    </r>
    <rPh sb="0" eb="2">
      <t>レイワ</t>
    </rPh>
    <rPh sb="3" eb="5">
      <t>ネンド</t>
    </rPh>
    <rPh sb="6" eb="8">
      <t>トクテイ</t>
    </rPh>
    <rPh sb="8" eb="10">
      <t>コウイ</t>
    </rPh>
    <rPh sb="10" eb="12">
      <t>ケンシュウ</t>
    </rPh>
    <rPh sb="12" eb="14">
      <t>スイシン</t>
    </rPh>
    <rPh sb="14" eb="16">
      <t>ジギョウ</t>
    </rPh>
    <rPh sb="17" eb="19">
      <t>ケイヒ</t>
    </rPh>
    <rPh sb="19" eb="21">
      <t>ミコ</t>
    </rPh>
    <rPh sb="21" eb="22">
      <t>ガク</t>
    </rPh>
    <rPh sb="22" eb="24">
      <t>ウチワケ</t>
    </rPh>
    <phoneticPr fontId="2"/>
  </si>
  <si>
    <r>
      <rPr>
        <sz val="12"/>
        <rFont val="ＭＳ Ｐゴシック"/>
        <family val="3"/>
        <charset val="128"/>
        <scheme val="minor"/>
      </rPr>
      <t>令和　年度　特定行為研修推進事業</t>
    </r>
    <r>
      <rPr>
        <sz val="14"/>
        <rFont val="ＭＳ Ｐゴシック"/>
        <family val="3"/>
        <charset val="128"/>
        <scheme val="minor"/>
      </rPr>
      <t xml:space="preserve">
</t>
    </r>
    <r>
      <rPr>
        <sz val="18"/>
        <rFont val="ＭＳ Ｐゴシック"/>
        <family val="3"/>
        <charset val="128"/>
        <scheme val="minor"/>
      </rPr>
      <t>特定行為研修の受講計画</t>
    </r>
    <rPh sb="0" eb="2">
      <t>レイワ</t>
    </rPh>
    <rPh sb="3" eb="5">
      <t>ネンド</t>
    </rPh>
    <rPh sb="6" eb="8">
      <t>トクテイ</t>
    </rPh>
    <rPh sb="8" eb="10">
      <t>コウイ</t>
    </rPh>
    <rPh sb="10" eb="12">
      <t>ケンシュウ</t>
    </rPh>
    <rPh sb="12" eb="14">
      <t>スイシン</t>
    </rPh>
    <rPh sb="14" eb="16">
      <t>ジギョウ</t>
    </rPh>
    <rPh sb="17" eb="19">
      <t>トクテイ</t>
    </rPh>
    <rPh sb="19" eb="21">
      <t>コウイ</t>
    </rPh>
    <rPh sb="21" eb="23">
      <t>ケンシュウ</t>
    </rPh>
    <rPh sb="24" eb="26">
      <t>ジュコウ</t>
    </rPh>
    <rPh sb="26" eb="28">
      <t>ケイカク</t>
    </rPh>
    <phoneticPr fontId="2"/>
  </si>
  <si>
    <r>
      <t xml:space="preserve">令和　年度　特定行為研修推進事業
</t>
    </r>
    <r>
      <rPr>
        <b/>
        <sz val="20"/>
        <rFont val="ＭＳ ゴシック"/>
        <family val="3"/>
        <charset val="128"/>
      </rPr>
      <t>経費見込額内訳</t>
    </r>
    <rPh sb="0" eb="2">
      <t>レイワ</t>
    </rPh>
    <rPh sb="3" eb="5">
      <t>ネンド</t>
    </rPh>
    <rPh sb="6" eb="8">
      <t>トクテイ</t>
    </rPh>
    <rPh sb="8" eb="10">
      <t>コウイ</t>
    </rPh>
    <rPh sb="10" eb="12">
      <t>ケンシュウ</t>
    </rPh>
    <rPh sb="12" eb="14">
      <t>スイシン</t>
    </rPh>
    <rPh sb="14" eb="16">
      <t>ジギョウ</t>
    </rPh>
    <rPh sb="17" eb="19">
      <t>ケイヒ</t>
    </rPh>
    <rPh sb="19" eb="21">
      <t>ミコ</t>
    </rPh>
    <rPh sb="21" eb="22">
      <t>ガク</t>
    </rPh>
    <rPh sb="22" eb="24">
      <t>ウチワケ</t>
    </rPh>
    <phoneticPr fontId="2"/>
  </si>
  <si>
    <t>令和　年度着手予定期日</t>
    <rPh sb="0" eb="2">
      <t>レイワ</t>
    </rPh>
    <rPh sb="3" eb="5">
      <t>ネンド</t>
    </rPh>
    <rPh sb="5" eb="7">
      <t>チャクシュ</t>
    </rPh>
    <rPh sb="7" eb="9">
      <t>ヨテイ</t>
    </rPh>
    <rPh sb="9" eb="11">
      <t>キジツ</t>
    </rPh>
    <phoneticPr fontId="2"/>
  </si>
  <si>
    <t>令和　年度完了予定期日</t>
    <rPh sb="0" eb="2">
      <t>レイワ</t>
    </rPh>
    <rPh sb="3" eb="4">
      <t>ネン</t>
    </rPh>
    <rPh sb="4" eb="5">
      <t>ド</t>
    </rPh>
    <rPh sb="5" eb="7">
      <t>カンリョウ</t>
    </rPh>
    <rPh sb="7" eb="9">
      <t>ヨテイ</t>
    </rPh>
    <rPh sb="9" eb="11">
      <t>キジツ</t>
    </rPh>
    <phoneticPr fontId="2"/>
  </si>
  <si>
    <t>令和　年　月　日</t>
    <rPh sb="0" eb="2">
      <t>レイワ</t>
    </rPh>
    <rPh sb="3" eb="4">
      <t>ネン</t>
    </rPh>
    <rPh sb="5" eb="6">
      <t>ゲツ</t>
    </rPh>
    <rPh sb="7" eb="8">
      <t>ニチ</t>
    </rPh>
    <phoneticPr fontId="2"/>
  </si>
  <si>
    <t>令和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</si>
</sst>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
      <sz val="14"/>
      <name val="ＭＳ ゴシック"/>
      <family val="3"/>
      <charset val="128"/>
    </font>
    <font>
      <b/>
      <sz val="14"/>
      <name val="ＭＳ ゴシック"/>
      <family val="3"/>
      <charset val="128"/>
    </font>
    <font>
      <sz val="9"/>
      <name val="ＭＳ Ｐゴシック"/>
      <family val="3"/>
      <charset val="128"/>
    </font>
    <font>
      <b/>
      <sz val="12"/>
      <name val="ＭＳ Ｐゴシック"/>
      <family val="3"/>
      <charset val="128"/>
      <scheme val="minor"/>
    </font>
    <font>
      <sz val="11"/>
      <name val="ＭＳ Ｐゴシック"/>
      <family val="3"/>
      <charset val="128"/>
      <scheme val="minor"/>
    </font>
    <font>
      <sz val="12"/>
      <name val="ＭＳ Ｐゴシック"/>
      <family val="3"/>
      <charset val="128"/>
      <scheme val="minor"/>
    </font>
    <font>
      <sz val="11"/>
      <color indexed="10"/>
      <name val="ＭＳ Ｐゴシック"/>
      <family val="3"/>
      <charset val="128"/>
      <scheme val="minor"/>
    </font>
    <font>
      <sz val="14"/>
      <name val="ＭＳ Ｐゴシック"/>
      <family val="3"/>
      <charset val="128"/>
      <scheme val="minor"/>
    </font>
    <font>
      <b/>
      <sz val="16"/>
      <name val="ＭＳ ゴシック"/>
      <family val="3"/>
      <charset val="128"/>
    </font>
    <font>
      <sz val="18"/>
      <name val="ＭＳ Ｐゴシック"/>
      <family val="3"/>
      <charset val="128"/>
      <scheme val="minor"/>
    </font>
    <font>
      <b/>
      <sz val="20"/>
      <name val="ＭＳ ゴシック"/>
      <family val="3"/>
      <charset val="128"/>
    </font>
    <font>
      <b/>
      <sz val="18"/>
      <name val="ＭＳ ゴシック"/>
      <family val="3"/>
      <charset val="128"/>
    </font>
    <font>
      <b/>
      <sz val="12"/>
      <name val="ＭＳ ゴシック"/>
      <family val="3"/>
      <charset val="128"/>
    </font>
    <font>
      <sz val="9"/>
      <name val="ＭＳ ゴシック"/>
      <family val="3"/>
      <charset val="128"/>
    </font>
    <font>
      <sz val="16"/>
      <name val="ＭＳ ゴシック"/>
      <family val="3"/>
      <charset val="128"/>
    </font>
    <font>
      <sz val="20"/>
      <name val="ＭＳ ゴシック"/>
      <family val="3"/>
      <charset val="128"/>
    </font>
    <font>
      <sz val="12"/>
      <name val="ＭＳ Ｐゴシック"/>
      <family val="3"/>
      <charset val="128"/>
    </font>
    <font>
      <sz val="18"/>
      <name val="HGSｺﾞｼｯｸM"/>
      <family val="3"/>
      <charset val="128"/>
    </font>
    <font>
      <sz val="11"/>
      <name val="HGSｺﾞｼｯｸM"/>
      <family val="3"/>
      <charset val="128"/>
    </font>
    <font>
      <u/>
      <sz val="12"/>
      <name val="ＭＳ Ｐゴシック"/>
      <family val="3"/>
      <charset val="128"/>
    </font>
    <font>
      <sz val="13"/>
      <name val="ＭＳ Ｐゴシック"/>
      <family val="3"/>
      <charset val="128"/>
    </font>
    <font>
      <sz val="16"/>
      <name val="HGP明朝E"/>
      <family val="1"/>
      <charset val="128"/>
    </font>
    <font>
      <b/>
      <sz val="9"/>
      <color indexed="81"/>
      <name val="MS P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5">
    <xf numFmtId="0" fontId="0" fillId="0" borderId="0" xfId="0">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7"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Border="1" applyAlignment="1">
      <alignment horizontal="left" vertical="center"/>
    </xf>
    <xf numFmtId="0" fontId="5" fillId="0" borderId="3"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10" fillId="0" borderId="0" xfId="0" applyFont="1" applyAlignment="1">
      <alignment horizontal="center" vertical="center"/>
    </xf>
    <xf numFmtId="0" fontId="10" fillId="0" borderId="0" xfId="0" applyFont="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Alignment="1">
      <alignment horizontal="left" vertical="center"/>
    </xf>
    <xf numFmtId="0" fontId="11" fillId="0" borderId="0" xfId="0" applyFont="1" applyBorder="1" applyAlignment="1">
      <alignment horizontal="center" vertical="center" shrinkToFit="1"/>
    </xf>
    <xf numFmtId="0" fontId="11"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left" vertical="center"/>
    </xf>
    <xf numFmtId="38" fontId="7" fillId="0" borderId="0" xfId="1" applyFont="1" applyFill="1" applyBorder="1" applyAlignment="1">
      <alignment vertical="center"/>
    </xf>
    <xf numFmtId="0" fontId="4" fillId="0" borderId="0" xfId="0" applyFont="1" applyFill="1" applyBorder="1" applyAlignment="1">
      <alignment horizontal="center" vertical="center"/>
    </xf>
    <xf numFmtId="38" fontId="5" fillId="0" borderId="0" xfId="1" applyFont="1" applyFill="1" applyBorder="1" applyAlignment="1">
      <alignment horizontal="left" vertical="center"/>
    </xf>
    <xf numFmtId="38" fontId="5" fillId="0" borderId="0" xfId="1"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Border="1" applyAlignment="1">
      <alignment vertical="center"/>
    </xf>
    <xf numFmtId="38" fontId="8" fillId="0" borderId="0" xfId="1" applyFont="1" applyFill="1" applyBorder="1" applyAlignment="1">
      <alignment vertical="center"/>
    </xf>
    <xf numFmtId="0" fontId="4" fillId="2" borderId="0" xfId="0" applyFont="1" applyFill="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3" fillId="0" borderId="2" xfId="0" applyFont="1" applyFill="1" applyBorder="1" applyAlignment="1">
      <alignment horizontal="left" vertical="center"/>
    </xf>
    <xf numFmtId="0" fontId="13" fillId="0" borderId="23" xfId="0" applyFont="1" applyFill="1" applyBorder="1" applyAlignment="1">
      <alignment horizontal="left" vertical="center"/>
    </xf>
    <xf numFmtId="0" fontId="11" fillId="0" borderId="2" xfId="0" applyFont="1" applyBorder="1" applyAlignment="1">
      <alignment horizontal="center" vertical="center"/>
    </xf>
    <xf numFmtId="0" fontId="11" fillId="0" borderId="23" xfId="0" applyFont="1" applyFill="1" applyBorder="1" applyAlignment="1">
      <alignment horizontal="center" vertical="center" wrapText="1" shrinkToFi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7" fillId="0" borderId="4" xfId="0" applyFont="1" applyFill="1" applyBorder="1" applyAlignment="1">
      <alignment vertical="center" wrapText="1"/>
    </xf>
    <xf numFmtId="38" fontId="19" fillId="0" borderId="0" xfId="1" applyFont="1" applyFill="1" applyBorder="1" applyAlignment="1">
      <alignment vertical="center" wrapText="1"/>
    </xf>
    <xf numFmtId="38" fontId="19" fillId="0" borderId="0" xfId="1" applyFont="1" applyFill="1" applyBorder="1" applyAlignment="1">
      <alignment horizontal="center" vertical="center"/>
    </xf>
    <xf numFmtId="38" fontId="19" fillId="0" borderId="0" xfId="1" applyFont="1" applyFill="1" applyBorder="1" applyAlignment="1">
      <alignment horizontal="center"/>
    </xf>
    <xf numFmtId="38" fontId="19" fillId="0" borderId="0" xfId="1" applyFont="1" applyBorder="1" applyAlignment="1">
      <alignment vertical="center"/>
    </xf>
    <xf numFmtId="0" fontId="7" fillId="0" borderId="1" xfId="0" applyFont="1" applyFill="1" applyBorder="1" applyAlignment="1">
      <alignment vertical="center" wrapText="1"/>
    </xf>
    <xf numFmtId="38" fontId="8" fillId="0" borderId="0" xfId="1" applyFont="1" applyFill="1" applyBorder="1" applyAlignment="1">
      <alignment horizontal="center" vertical="center"/>
    </xf>
    <xf numFmtId="0" fontId="8" fillId="0" borderId="1" xfId="0" applyFont="1" applyFill="1" applyBorder="1" applyAlignment="1">
      <alignment horizontal="left" vertical="center" wrapText="1"/>
    </xf>
    <xf numFmtId="0" fontId="5" fillId="0" borderId="8" xfId="0"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4" xfId="0" applyFont="1" applyBorder="1" applyAlignment="1">
      <alignment horizontal="center" vertical="center" wrapText="1"/>
    </xf>
    <xf numFmtId="0" fontId="5" fillId="0" borderId="26" xfId="0" applyFont="1" applyFill="1" applyBorder="1" applyAlignment="1">
      <alignment horizontal="center" vertical="center" shrinkToFit="1"/>
    </xf>
    <xf numFmtId="38" fontId="5" fillId="0" borderId="8" xfId="1" applyFont="1" applyFill="1" applyBorder="1" applyAlignment="1">
      <alignment horizontal="right" vertical="center" wrapText="1"/>
    </xf>
    <xf numFmtId="38" fontId="5" fillId="0" borderId="7" xfId="1" applyFont="1" applyFill="1" applyBorder="1" applyAlignment="1">
      <alignment horizontal="right" vertical="center"/>
    </xf>
    <xf numFmtId="38" fontId="5" fillId="0" borderId="3" xfId="1" applyFont="1" applyFill="1" applyBorder="1" applyAlignment="1">
      <alignment horizontal="right" vertical="center"/>
    </xf>
    <xf numFmtId="38" fontId="5" fillId="0" borderId="6" xfId="1" applyFont="1" applyFill="1" applyBorder="1" applyAlignment="1">
      <alignment horizontal="right" vertical="center"/>
    </xf>
    <xf numFmtId="0" fontId="5" fillId="0" borderId="5" xfId="0" applyFont="1" applyFill="1" applyBorder="1" applyAlignment="1">
      <alignment horizontal="center" vertical="center"/>
    </xf>
    <xf numFmtId="38" fontId="7" fillId="0" borderId="0" xfId="0" applyNumberFormat="1" applyFont="1" applyFill="1" applyBorder="1" applyAlignment="1">
      <alignment horizontal="right" vertical="center"/>
    </xf>
    <xf numFmtId="38" fontId="6" fillId="0" borderId="0" xfId="1" applyFont="1" applyFill="1" applyBorder="1" applyAlignment="1">
      <alignmen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center" vertical="center" wrapText="1"/>
    </xf>
    <xf numFmtId="0" fontId="6" fillId="0" borderId="28" xfId="0" applyFont="1" applyFill="1" applyBorder="1" applyAlignment="1">
      <alignment horizontal="center" vertical="center" wrapText="1"/>
    </xf>
    <xf numFmtId="38" fontId="5" fillId="0" borderId="28" xfId="1" applyFont="1" applyFill="1" applyBorder="1" applyAlignment="1">
      <alignment horizontal="right" vertical="center" wrapText="1"/>
    </xf>
    <xf numFmtId="0" fontId="21" fillId="0" borderId="0" xfId="0" applyFont="1" applyFill="1" applyBorder="1" applyAlignment="1">
      <alignment horizontal="left"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38" fontId="5" fillId="0" borderId="5" xfId="1" applyFont="1" applyFill="1" applyBorder="1" applyAlignment="1">
      <alignment vertical="center" wrapText="1"/>
    </xf>
    <xf numFmtId="0" fontId="21" fillId="0" borderId="0" xfId="0"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vertical="center"/>
    </xf>
    <xf numFmtId="38" fontId="7" fillId="0" borderId="4" xfId="1" applyFont="1" applyFill="1" applyBorder="1" applyAlignment="1">
      <alignment horizontal="right" vertical="center"/>
    </xf>
    <xf numFmtId="0" fontId="22" fillId="0" borderId="3" xfId="0" applyFont="1" applyFill="1" applyBorder="1" applyAlignment="1">
      <alignment horizontal="center" vertical="center"/>
    </xf>
    <xf numFmtId="38" fontId="20" fillId="0" borderId="0" xfId="1" applyFont="1" applyFill="1" applyBorder="1" applyAlignment="1">
      <alignment horizontal="center" vertical="center"/>
    </xf>
    <xf numFmtId="38" fontId="19" fillId="0" borderId="27" xfId="1" applyFont="1" applyFill="1" applyBorder="1" applyAlignment="1">
      <alignment horizontal="center" vertical="center"/>
    </xf>
    <xf numFmtId="0" fontId="4" fillId="0" borderId="34" xfId="0" applyFont="1" applyFill="1" applyBorder="1" applyAlignment="1">
      <alignment horizontal="center" vertical="center"/>
    </xf>
    <xf numFmtId="0" fontId="23" fillId="0" borderId="1" xfId="0" applyFont="1" applyBorder="1">
      <alignment vertical="center"/>
    </xf>
    <xf numFmtId="0" fontId="23" fillId="0" borderId="3" xfId="0" applyFont="1" applyBorder="1">
      <alignment vertical="center"/>
    </xf>
    <xf numFmtId="0" fontId="23" fillId="0" borderId="35" xfId="0" applyFont="1" applyBorder="1">
      <alignment vertical="center"/>
    </xf>
    <xf numFmtId="0" fontId="23" fillId="0" borderId="37" xfId="0" applyFont="1" applyBorder="1">
      <alignment vertical="center"/>
    </xf>
    <xf numFmtId="0" fontId="23" fillId="0" borderId="18" xfId="0" applyFont="1" applyBorder="1">
      <alignment vertical="center"/>
    </xf>
    <xf numFmtId="0" fontId="23" fillId="0" borderId="44" xfId="0" applyFont="1" applyBorder="1">
      <alignment vertical="center"/>
    </xf>
    <xf numFmtId="0" fontId="23" fillId="0" borderId="11" xfId="0" applyFont="1" applyBorder="1">
      <alignment vertical="center"/>
    </xf>
    <xf numFmtId="0" fontId="23" fillId="0" borderId="46" xfId="0" applyFont="1" applyBorder="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xf>
    <xf numFmtId="0" fontId="23" fillId="0" borderId="48" xfId="0" applyFont="1" applyBorder="1">
      <alignment vertical="center"/>
    </xf>
    <xf numFmtId="0" fontId="23" fillId="0" borderId="49" xfId="0" applyFont="1" applyBorder="1">
      <alignment vertical="center"/>
    </xf>
    <xf numFmtId="0" fontId="0" fillId="0" borderId="27" xfId="0" applyBorder="1">
      <alignment vertical="center"/>
    </xf>
    <xf numFmtId="0" fontId="0" fillId="0" borderId="0" xfId="0" applyAlignment="1">
      <alignment horizontal="left" vertical="center"/>
    </xf>
    <xf numFmtId="0" fontId="0" fillId="0" borderId="0" xfId="0" applyAlignment="1">
      <alignment horizontal="right" vertical="center"/>
    </xf>
    <xf numFmtId="38" fontId="27" fillId="0" borderId="4" xfId="0" applyNumberFormat="1" applyFont="1" applyBorder="1">
      <alignment vertical="center"/>
    </xf>
    <xf numFmtId="0" fontId="27" fillId="0" borderId="4" xfId="0" applyFont="1" applyBorder="1">
      <alignment vertical="center"/>
    </xf>
    <xf numFmtId="0" fontId="27" fillId="0" borderId="13" xfId="0" applyFont="1" applyBorder="1">
      <alignment vertical="center"/>
    </xf>
    <xf numFmtId="38" fontId="27" fillId="0" borderId="45" xfId="0" applyNumberFormat="1" applyFont="1" applyBorder="1">
      <alignment vertical="center"/>
    </xf>
    <xf numFmtId="0" fontId="7" fillId="0" borderId="0" xfId="0" applyFont="1" applyFill="1" applyBorder="1" applyAlignment="1">
      <alignment vertical="center"/>
    </xf>
    <xf numFmtId="0" fontId="5" fillId="0" borderId="0" xfId="0" applyFont="1" applyFill="1" applyBorder="1" applyAlignment="1">
      <alignment horizontal="right" vertical="center"/>
    </xf>
    <xf numFmtId="38" fontId="27" fillId="0" borderId="22" xfId="0" applyNumberFormat="1" applyFont="1" applyFill="1" applyBorder="1" applyAlignment="1">
      <alignment vertical="center"/>
    </xf>
    <xf numFmtId="0" fontId="23" fillId="0" borderId="31" xfId="0" applyFont="1" applyBorder="1" applyAlignment="1">
      <alignment vertical="center"/>
    </xf>
    <xf numFmtId="0" fontId="7" fillId="0" borderId="0" xfId="0" applyFont="1" applyFill="1" applyBorder="1" applyAlignment="1">
      <alignment vertical="center" wrapText="1"/>
    </xf>
    <xf numFmtId="0" fontId="23" fillId="0" borderId="0" xfId="0" applyFont="1">
      <alignment vertical="center"/>
    </xf>
    <xf numFmtId="0" fontId="23" fillId="0" borderId="0" xfId="0" applyFont="1" applyAlignment="1">
      <alignment horizontal="right" vertical="center"/>
    </xf>
    <xf numFmtId="0" fontId="23" fillId="0" borderId="13" xfId="0" applyFont="1" applyBorder="1">
      <alignment vertical="center"/>
    </xf>
    <xf numFmtId="0" fontId="23" fillId="0" borderId="4" xfId="0" applyFont="1" applyBorder="1">
      <alignment vertical="center"/>
    </xf>
    <xf numFmtId="0" fontId="23" fillId="0" borderId="15" xfId="0" applyFont="1" applyBorder="1">
      <alignment vertical="center"/>
    </xf>
    <xf numFmtId="0" fontId="23" fillId="0" borderId="25" xfId="0" applyFont="1" applyBorder="1">
      <alignment vertical="center"/>
    </xf>
    <xf numFmtId="0" fontId="23" fillId="0" borderId="14" xfId="0" applyFont="1" applyBorder="1">
      <alignment vertical="center"/>
    </xf>
    <xf numFmtId="0" fontId="23" fillId="0" borderId="24" xfId="0" applyFont="1" applyBorder="1">
      <alignment vertical="center"/>
    </xf>
    <xf numFmtId="0" fontId="23" fillId="0" borderId="16" xfId="0" applyFont="1" applyBorder="1">
      <alignment vertical="center"/>
    </xf>
    <xf numFmtId="0" fontId="23" fillId="0" borderId="58" xfId="0" applyFont="1" applyBorder="1">
      <alignment vertical="center"/>
    </xf>
    <xf numFmtId="0" fontId="23" fillId="0" borderId="0" xfId="0" applyFont="1" applyAlignment="1"/>
    <xf numFmtId="38" fontId="23" fillId="0" borderId="4" xfId="0" applyNumberFormat="1" applyFont="1" applyBorder="1">
      <alignment vertical="center"/>
    </xf>
    <xf numFmtId="0" fontId="23" fillId="0" borderId="2" xfId="0" applyFont="1" applyBorder="1">
      <alignment vertical="center"/>
    </xf>
    <xf numFmtId="0" fontId="23" fillId="0" borderId="12" xfId="0" applyFont="1" applyBorder="1">
      <alignment vertical="center"/>
    </xf>
    <xf numFmtId="0" fontId="23" fillId="0" borderId="11" xfId="0" applyFont="1" applyBorder="1" applyAlignment="1">
      <alignment horizontal="center" vertical="center"/>
    </xf>
    <xf numFmtId="38" fontId="23" fillId="0" borderId="13" xfId="0" applyNumberFormat="1" applyFont="1" applyBorder="1">
      <alignment vertical="center"/>
    </xf>
    <xf numFmtId="38" fontId="23" fillId="0" borderId="36" xfId="0" applyNumberFormat="1" applyFont="1" applyBorder="1">
      <alignment vertical="center"/>
    </xf>
    <xf numFmtId="38" fontId="7" fillId="2" borderId="4" xfId="1" applyFont="1" applyFill="1" applyBorder="1" applyAlignment="1">
      <alignment horizontal="right" vertical="center" wrapText="1"/>
    </xf>
    <xf numFmtId="0" fontId="5" fillId="0" borderId="8" xfId="0"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38" fontId="5" fillId="2" borderId="5" xfId="1" applyFont="1" applyFill="1" applyBorder="1" applyAlignment="1">
      <alignment vertical="center" wrapText="1"/>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9"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28" xfId="1" applyFont="1" applyFill="1" applyBorder="1" applyAlignment="1">
      <alignment horizontal="right" vertical="center" wrapText="1"/>
    </xf>
    <xf numFmtId="0" fontId="5" fillId="0" borderId="1" xfId="0" applyFont="1" applyFill="1" applyBorder="1" applyAlignment="1">
      <alignment horizontal="center" vertical="center"/>
    </xf>
    <xf numFmtId="38" fontId="7" fillId="2" borderId="4" xfId="1" applyFont="1" applyFill="1" applyBorder="1" applyAlignment="1">
      <alignment horizontal="right" vertical="center" wrapText="1"/>
    </xf>
    <xf numFmtId="0" fontId="4" fillId="0" borderId="0" xfId="0" applyFont="1" applyFill="1" applyBorder="1" applyAlignment="1">
      <alignment horizontal="center" vertical="center"/>
    </xf>
    <xf numFmtId="0" fontId="5" fillId="0" borderId="4" xfId="0" applyFont="1" applyFill="1" applyBorder="1" applyAlignment="1">
      <alignment horizontal="center" vertical="center"/>
    </xf>
    <xf numFmtId="38" fontId="5" fillId="2" borderId="3" xfId="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wrapText="1" shrinkToFit="1"/>
    </xf>
    <xf numFmtId="0" fontId="7" fillId="0" borderId="0"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38" fontId="7" fillId="2" borderId="1" xfId="1" applyFont="1" applyFill="1" applyBorder="1" applyAlignment="1">
      <alignment horizontal="right" vertical="center"/>
    </xf>
    <xf numFmtId="38" fontId="5" fillId="3" borderId="5" xfId="1" applyFont="1" applyFill="1" applyBorder="1" applyAlignment="1">
      <alignment vertical="center" wrapText="1"/>
    </xf>
    <xf numFmtId="38" fontId="5" fillId="3" borderId="7" xfId="1" applyFont="1" applyFill="1" applyBorder="1" applyAlignment="1">
      <alignment horizontal="right" vertical="center"/>
    </xf>
    <xf numFmtId="38" fontId="5" fillId="3" borderId="3" xfId="1" applyFont="1" applyFill="1" applyBorder="1" applyAlignment="1">
      <alignment horizontal="right" vertical="center"/>
    </xf>
    <xf numFmtId="38" fontId="5" fillId="3" borderId="6" xfId="1" applyFont="1" applyFill="1" applyBorder="1" applyAlignment="1">
      <alignment horizontal="right" vertical="center"/>
    </xf>
    <xf numFmtId="38" fontId="5" fillId="3" borderId="28" xfId="1" applyFont="1" applyFill="1" applyBorder="1" applyAlignment="1">
      <alignment horizontal="right" vertical="center" wrapText="1"/>
    </xf>
    <xf numFmtId="38" fontId="7" fillId="2" borderId="3" xfId="0" applyNumberFormat="1" applyFont="1" applyFill="1" applyBorder="1" applyAlignment="1">
      <alignment horizontal="right" vertical="center"/>
    </xf>
    <xf numFmtId="0" fontId="11" fillId="0" borderId="2"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Alignment="1">
      <alignment horizontal="center" vertical="center"/>
    </xf>
    <xf numFmtId="0" fontId="11" fillId="0" borderId="2" xfId="0" applyFont="1" applyFill="1" applyBorder="1" applyAlignment="1">
      <alignment horizontal="center" vertical="center" textRotation="255"/>
    </xf>
    <xf numFmtId="0" fontId="11" fillId="0" borderId="11" xfId="0" applyFont="1" applyFill="1" applyBorder="1" applyAlignment="1">
      <alignment horizontal="center" vertical="center" textRotation="255"/>
    </xf>
    <xf numFmtId="0" fontId="11" fillId="0" borderId="12" xfId="0" applyFont="1" applyFill="1" applyBorder="1" applyAlignment="1">
      <alignment horizontal="center" vertical="center" textRotation="255"/>
    </xf>
    <xf numFmtId="0" fontId="11" fillId="0" borderId="1" xfId="0" applyFont="1" applyBorder="1" applyAlignment="1">
      <alignment horizontal="center" vertical="center" shrinkToFit="1"/>
    </xf>
    <xf numFmtId="0" fontId="11" fillId="0" borderId="1" xfId="0" applyFont="1" applyFill="1" applyBorder="1" applyAlignment="1">
      <alignment horizontal="lef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38" fontId="7" fillId="2" borderId="4" xfId="1" applyFont="1" applyFill="1" applyBorder="1" applyAlignment="1">
      <alignment horizontal="right" vertical="center" wrapText="1"/>
    </xf>
    <xf numFmtId="38" fontId="7" fillId="2" borderId="3" xfId="1" applyFont="1" applyFill="1" applyBorder="1" applyAlignment="1">
      <alignment horizontal="right" vertical="center" wrapText="1"/>
    </xf>
    <xf numFmtId="38" fontId="7" fillId="2" borderId="19" xfId="1" applyFont="1" applyFill="1" applyBorder="1" applyAlignment="1">
      <alignment horizontal="right" vertical="center"/>
    </xf>
    <xf numFmtId="38" fontId="7" fillId="2" borderId="20" xfId="1" applyFont="1" applyFill="1" applyBorder="1" applyAlignment="1">
      <alignment horizontal="right" vertical="center"/>
    </xf>
    <xf numFmtId="0" fontId="4"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38" fontId="7" fillId="0" borderId="1" xfId="1" applyFont="1" applyFill="1" applyBorder="1" applyAlignment="1">
      <alignment horizontal="right" vertical="center" wrapText="1"/>
    </xf>
    <xf numFmtId="38" fontId="7"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38" fontId="7" fillId="2" borderId="1" xfId="1" applyFont="1" applyFill="1" applyBorder="1" applyAlignment="1">
      <alignment horizontal="right" vertical="center"/>
    </xf>
    <xf numFmtId="38" fontId="7" fillId="3" borderId="1" xfId="1" applyFont="1" applyFill="1" applyBorder="1" applyAlignment="1">
      <alignment horizontal="center" vertical="center"/>
    </xf>
    <xf numFmtId="38" fontId="7" fillId="3" borderId="4" xfId="1" applyFont="1" applyFill="1" applyBorder="1" applyAlignment="1">
      <alignment horizontal="right" vertical="center" wrapText="1"/>
    </xf>
    <xf numFmtId="38" fontId="7" fillId="3" borderId="3" xfId="1" applyFont="1" applyFill="1" applyBorder="1" applyAlignment="1">
      <alignment horizontal="right" vertical="center" wrapText="1"/>
    </xf>
    <xf numFmtId="38" fontId="7" fillId="2" borderId="5" xfId="1" applyFont="1" applyFill="1" applyBorder="1" applyAlignment="1">
      <alignment horizontal="right" vertical="center"/>
    </xf>
    <xf numFmtId="38" fontId="7" fillId="2" borderId="3" xfId="1" applyFont="1" applyFill="1" applyBorder="1" applyAlignment="1">
      <alignment horizontal="right" vertical="center"/>
    </xf>
    <xf numFmtId="38" fontId="7" fillId="0" borderId="13" xfId="1" applyFont="1" applyFill="1" applyBorder="1" applyAlignment="1">
      <alignment horizontal="center" vertical="center" wrapText="1"/>
    </xf>
    <xf numFmtId="38" fontId="7" fillId="0" borderId="25" xfId="1" applyFont="1" applyFill="1" applyBorder="1" applyAlignment="1">
      <alignment horizontal="center" vertical="center" wrapText="1"/>
    </xf>
    <xf numFmtId="38" fontId="7" fillId="2" borderId="4" xfId="1" applyFont="1" applyFill="1" applyBorder="1" applyAlignment="1">
      <alignment horizontal="right" vertical="center"/>
    </xf>
    <xf numFmtId="38" fontId="22" fillId="2" borderId="29" xfId="1" applyFont="1" applyFill="1" applyBorder="1" applyAlignment="1">
      <alignment horizontal="right" vertical="center" wrapText="1"/>
    </xf>
    <xf numFmtId="38" fontId="22" fillId="2" borderId="30" xfId="1" applyFont="1" applyFill="1" applyBorder="1" applyAlignment="1">
      <alignment horizontal="right" vertical="center" wrapText="1"/>
    </xf>
    <xf numFmtId="38" fontId="7" fillId="3" borderId="1" xfId="1" applyFont="1" applyFill="1" applyBorder="1" applyAlignment="1">
      <alignment horizontal="right" vertical="center" wrapText="1"/>
    </xf>
    <xf numFmtId="38" fontId="5" fillId="0" borderId="14" xfId="1" applyFont="1" applyFill="1" applyBorder="1" applyAlignment="1">
      <alignment horizontal="center" wrapText="1"/>
    </xf>
    <xf numFmtId="38" fontId="7" fillId="0" borderId="15" xfId="1" applyFont="1" applyFill="1" applyBorder="1" applyAlignment="1">
      <alignment horizontal="center" wrapText="1"/>
    </xf>
    <xf numFmtId="38" fontId="5" fillId="2" borderId="4" xfId="1" applyFont="1" applyFill="1" applyBorder="1" applyAlignment="1">
      <alignment horizontal="right" vertical="center"/>
    </xf>
    <xf numFmtId="38" fontId="5" fillId="2" borderId="3" xfId="1" applyFont="1" applyFill="1" applyBorder="1" applyAlignment="1">
      <alignment horizontal="right" vertical="center"/>
    </xf>
    <xf numFmtId="38" fontId="19" fillId="0" borderId="19" xfId="1" applyFont="1" applyFill="1" applyBorder="1" applyAlignment="1">
      <alignment horizontal="center" vertical="center" wrapText="1"/>
    </xf>
    <xf numFmtId="38" fontId="19" fillId="0" borderId="20" xfId="1" applyFont="1" applyFill="1" applyBorder="1" applyAlignment="1">
      <alignment horizontal="center" vertical="center"/>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38" fontId="22" fillId="2" borderId="32" xfId="1" applyFont="1" applyFill="1" applyBorder="1" applyAlignment="1">
      <alignment horizontal="right" vertical="center" wrapText="1"/>
    </xf>
    <xf numFmtId="38" fontId="19" fillId="0" borderId="31" xfId="1" applyFont="1" applyFill="1" applyBorder="1" applyAlignment="1">
      <alignment horizontal="center" vertical="center" wrapText="1"/>
    </xf>
    <xf numFmtId="38" fontId="19" fillId="0" borderId="22" xfId="1" applyFont="1" applyFill="1" applyBorder="1" applyAlignment="1">
      <alignment horizontal="center" vertical="center"/>
    </xf>
    <xf numFmtId="38" fontId="22" fillId="2" borderId="33" xfId="1" applyFont="1" applyFill="1" applyBorder="1" applyAlignment="1">
      <alignment horizontal="right" vertical="center" wrapText="1"/>
    </xf>
    <xf numFmtId="38" fontId="15" fillId="0" borderId="19" xfId="1" applyFont="1" applyFill="1" applyBorder="1" applyAlignment="1">
      <alignment horizontal="center" vertical="center" wrapText="1"/>
    </xf>
    <xf numFmtId="38" fontId="15" fillId="0" borderId="20" xfId="1" applyFont="1" applyFill="1" applyBorder="1" applyAlignment="1">
      <alignment horizontal="center" vertical="center" wrapText="1"/>
    </xf>
    <xf numFmtId="38" fontId="15" fillId="0" borderId="31"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38" fontId="7" fillId="0" borderId="4" xfId="1" applyFont="1" applyFill="1" applyBorder="1" applyAlignment="1">
      <alignment horizontal="right" vertical="center" wrapText="1"/>
    </xf>
    <xf numFmtId="38" fontId="7" fillId="0" borderId="3" xfId="1" applyFont="1" applyFill="1" applyBorder="1" applyAlignment="1">
      <alignment horizontal="right" vertical="center" wrapText="1"/>
    </xf>
    <xf numFmtId="0" fontId="5" fillId="0" borderId="5" xfId="0" applyFont="1" applyFill="1" applyBorder="1" applyAlignment="1">
      <alignment horizontal="center" vertical="center"/>
    </xf>
    <xf numFmtId="0" fontId="5" fillId="0" borderId="27" xfId="0" applyFont="1" applyFill="1" applyBorder="1" applyAlignment="1">
      <alignment horizontal="center" vertical="center"/>
    </xf>
    <xf numFmtId="38" fontId="5" fillId="2" borderId="1" xfId="1" applyFont="1" applyFill="1" applyBorder="1" applyAlignment="1">
      <alignment horizontal="right"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2" borderId="0" xfId="0" applyFont="1" applyFill="1" applyBorder="1" applyAlignment="1">
      <alignment horizontal="left"/>
    </xf>
    <xf numFmtId="0" fontId="7" fillId="2" borderId="15" xfId="0" applyFont="1" applyFill="1" applyBorder="1" applyAlignment="1">
      <alignment horizontal="left" vertical="center"/>
    </xf>
    <xf numFmtId="0" fontId="5" fillId="0" borderId="4"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23" fillId="0" borderId="4" xfId="0" applyFont="1" applyBorder="1" applyAlignment="1">
      <alignment horizontal="left" vertical="center"/>
    </xf>
    <xf numFmtId="0" fontId="23" fillId="0" borderId="52" xfId="0" applyFont="1" applyBorder="1" applyAlignment="1">
      <alignment horizontal="left" vertical="center"/>
    </xf>
    <xf numFmtId="0" fontId="23" fillId="0" borderId="4" xfId="0" applyFont="1" applyBorder="1" applyAlignment="1">
      <alignment horizontal="center" vertical="center"/>
    </xf>
    <xf numFmtId="0" fontId="23" fillId="0" borderId="52" xfId="0" applyFont="1" applyBorder="1" applyAlignment="1">
      <alignment horizontal="center" vertical="center"/>
    </xf>
    <xf numFmtId="0" fontId="23" fillId="0" borderId="22" xfId="0" applyFont="1" applyBorder="1" applyAlignment="1">
      <alignment horizontal="left" vertical="center" wrapText="1"/>
    </xf>
    <xf numFmtId="0" fontId="23" fillId="0" borderId="17" xfId="0" applyFont="1" applyBorder="1" applyAlignment="1">
      <alignment horizontal="left" vertical="center"/>
    </xf>
    <xf numFmtId="0" fontId="23" fillId="0" borderId="56" xfId="0" applyFont="1" applyBorder="1" applyAlignment="1">
      <alignment horizontal="center" vertical="center"/>
    </xf>
    <xf numFmtId="0" fontId="23" fillId="0" borderId="53" xfId="0" applyFont="1" applyBorder="1" applyAlignment="1">
      <alignment horizontal="center" vertical="center"/>
    </xf>
    <xf numFmtId="0" fontId="23" fillId="0" borderId="55" xfId="0" applyFont="1" applyBorder="1" applyAlignment="1">
      <alignment horizontal="center" vertical="center"/>
    </xf>
    <xf numFmtId="0" fontId="23" fillId="0" borderId="54"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58" fontId="23" fillId="0" borderId="40" xfId="0" applyNumberFormat="1" applyFont="1" applyBorder="1" applyAlignment="1">
      <alignment horizontal="center" vertical="center"/>
    </xf>
    <xf numFmtId="58" fontId="23" fillId="0" borderId="51" xfId="0" applyNumberFormat="1" applyFont="1" applyBorder="1" applyAlignment="1">
      <alignment horizontal="center" vertical="center"/>
    </xf>
    <xf numFmtId="58" fontId="23" fillId="0" borderId="21" xfId="0" applyNumberFormat="1" applyFont="1" applyBorder="1" applyAlignment="1">
      <alignment horizontal="center" vertical="center"/>
    </xf>
    <xf numFmtId="58" fontId="23" fillId="0" borderId="50" xfId="0" applyNumberFormat="1" applyFont="1" applyBorder="1" applyAlignment="1">
      <alignment horizontal="center" vertical="center"/>
    </xf>
    <xf numFmtId="0" fontId="23" fillId="0" borderId="21" xfId="0" applyFont="1" applyBorder="1" applyAlignment="1">
      <alignment horizontal="center" vertical="center"/>
    </xf>
    <xf numFmtId="0" fontId="23" fillId="0" borderId="50" xfId="0" applyFont="1" applyBorder="1" applyAlignment="1">
      <alignment horizontal="center" vertical="center"/>
    </xf>
    <xf numFmtId="0" fontId="26" fillId="0" borderId="0" xfId="0" applyFont="1" applyAlignment="1">
      <alignment horizontal="left" vertical="center"/>
    </xf>
    <xf numFmtId="0" fontId="23" fillId="0" borderId="39" xfId="0" applyFont="1" applyBorder="1" applyAlignment="1">
      <alignment horizontal="center" vertical="center"/>
    </xf>
    <xf numFmtId="0" fontId="25" fillId="0" borderId="0" xfId="0" applyFont="1" applyBorder="1" applyAlignment="1">
      <alignment horizontal="center" vertical="center"/>
    </xf>
    <xf numFmtId="0" fontId="25" fillId="0" borderId="15" xfId="0" applyFont="1" applyBorder="1" applyAlignment="1">
      <alignment horizontal="center" vertical="center"/>
    </xf>
    <xf numFmtId="0" fontId="23" fillId="0" borderId="19" xfId="0" applyFont="1" applyBorder="1" applyAlignment="1">
      <alignment horizontal="left" vertical="center" wrapText="1"/>
    </xf>
    <xf numFmtId="0" fontId="23" fillId="0" borderId="47" xfId="0" applyFont="1" applyBorder="1" applyAlignment="1">
      <alignment horizontal="left" vertical="center" wrapText="1"/>
    </xf>
    <xf numFmtId="0" fontId="23" fillId="0" borderId="31" xfId="0" applyFont="1" applyBorder="1" applyAlignment="1">
      <alignment horizontal="center" vertical="center"/>
    </xf>
    <xf numFmtId="0" fontId="23" fillId="0" borderId="10" xfId="0" applyFont="1" applyBorder="1" applyAlignment="1">
      <alignment horizontal="center" vertical="center"/>
    </xf>
    <xf numFmtId="0" fontId="23" fillId="0" borderId="38" xfId="0" applyFont="1" applyBorder="1" applyAlignment="1">
      <alignment horizontal="center" vertical="center"/>
    </xf>
    <xf numFmtId="0" fontId="23" fillId="0" borderId="43"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left" vertical="center"/>
    </xf>
    <xf numFmtId="0" fontId="23" fillId="0" borderId="24" xfId="0" applyFont="1" applyBorder="1" applyAlignment="1">
      <alignment horizontal="left" vertical="center"/>
    </xf>
    <xf numFmtId="58" fontId="23" fillId="0" borderId="21" xfId="0" applyNumberFormat="1" applyFont="1" applyBorder="1" applyAlignment="1">
      <alignment horizontal="distributed" vertical="center" indent="4"/>
    </xf>
    <xf numFmtId="58" fontId="23" fillId="0" borderId="39" xfId="0" applyNumberFormat="1" applyFont="1" applyBorder="1" applyAlignment="1">
      <alignment horizontal="distributed" vertical="center" indent="4"/>
    </xf>
    <xf numFmtId="58" fontId="23" fillId="0" borderId="40" xfId="0" applyNumberFormat="1" applyFont="1" applyBorder="1" applyAlignment="1">
      <alignment horizontal="distributed" vertical="center" indent="4"/>
    </xf>
    <xf numFmtId="58" fontId="23" fillId="0" borderId="41" xfId="0" applyNumberFormat="1" applyFont="1" applyBorder="1" applyAlignment="1">
      <alignment horizontal="distributed" vertical="center" indent="4"/>
    </xf>
    <xf numFmtId="0" fontId="23" fillId="0" borderId="36" xfId="0" applyFont="1" applyBorder="1" applyAlignment="1">
      <alignment horizontal="left" vertical="center"/>
    </xf>
    <xf numFmtId="0" fontId="23" fillId="0" borderId="57" xfId="0" applyFont="1" applyBorder="1" applyAlignment="1">
      <alignment horizontal="left"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37" xfId="0" applyFont="1" applyBorder="1" applyAlignment="1">
      <alignment horizontal="center" vertical="center"/>
    </xf>
    <xf numFmtId="0" fontId="23" fillId="0" borderId="36" xfId="0" applyFont="1" applyBorder="1" applyAlignment="1">
      <alignment horizontal="center" vertical="center"/>
    </xf>
    <xf numFmtId="0" fontId="23" fillId="0" borderId="57" xfId="0" applyFont="1" applyBorder="1" applyAlignment="1">
      <alignment horizontal="center" vertical="center"/>
    </xf>
    <xf numFmtId="0" fontId="23" fillId="0" borderId="1" xfId="0" applyFont="1" applyBorder="1" applyAlignment="1">
      <alignment horizontal="center" vertical="center" wrapText="1"/>
    </xf>
    <xf numFmtId="0" fontId="28" fillId="0" borderId="0" xfId="0" applyFont="1" applyAlignment="1">
      <alignment horizontal="center" vertical="center"/>
    </xf>
    <xf numFmtId="0" fontId="26" fillId="0" borderId="0" xfId="0" applyFont="1" applyAlignment="1">
      <alignment horizontal="left" vertical="center" indent="1"/>
    </xf>
    <xf numFmtId="0" fontId="23" fillId="0" borderId="0" xfId="0" applyFont="1" applyAlignment="1">
      <alignment horizontal="left" vertical="center" indent="1"/>
    </xf>
    <xf numFmtId="0" fontId="23" fillId="0" borderId="0" xfId="0" applyFont="1" applyBorder="1" applyAlignment="1">
      <alignment horizontal="center" vertical="center"/>
    </xf>
    <xf numFmtId="0" fontId="23" fillId="0" borderId="15" xfId="0" applyFont="1" applyBorder="1" applyAlignment="1">
      <alignment horizontal="center" vertical="center"/>
    </xf>
    <xf numFmtId="0" fontId="23" fillId="0" borderId="35" xfId="0" applyFont="1" applyBorder="1" applyAlignment="1">
      <alignment horizontal="center" vertical="center"/>
    </xf>
    <xf numFmtId="0" fontId="23" fillId="0" borderId="12" xfId="0" applyFont="1" applyBorder="1" applyAlignment="1">
      <alignment horizontal="center" vertical="center"/>
    </xf>
    <xf numFmtId="0" fontId="23" fillId="0" borderId="3"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21"/>
  <sheetViews>
    <sheetView view="pageBreakPreview" zoomScaleNormal="100" zoomScaleSheetLayoutView="100" workbookViewId="0">
      <selection activeCell="A3" sqref="A3"/>
    </sheetView>
  </sheetViews>
  <sheetFormatPr defaultColWidth="9" defaultRowHeight="24.95" customHeight="1"/>
  <cols>
    <col min="1" max="1" width="9.375" style="1" customWidth="1"/>
    <col min="2" max="2" width="24.125" style="1" customWidth="1"/>
    <col min="3" max="3" width="24.75" style="2" customWidth="1"/>
    <col min="4" max="4" width="20.5" style="2" bestFit="1" customWidth="1"/>
    <col min="5" max="5" width="19.25" style="2" customWidth="1"/>
    <col min="6" max="6" width="38.125" style="1" customWidth="1"/>
    <col min="7" max="16384" width="9" style="1"/>
  </cols>
  <sheetData>
    <row r="1" spans="1:6" ht="16.5" customHeight="1">
      <c r="A1" s="19" t="s">
        <v>14</v>
      </c>
      <c r="B1" s="19"/>
      <c r="C1" s="20"/>
      <c r="D1" s="20"/>
      <c r="E1" s="20"/>
      <c r="F1" s="19"/>
    </row>
    <row r="2" spans="1:6" ht="37.9" customHeight="1">
      <c r="A2" s="155" t="s">
        <v>118</v>
      </c>
      <c r="B2" s="155"/>
      <c r="C2" s="156"/>
      <c r="D2" s="156"/>
      <c r="E2" s="156"/>
      <c r="F2" s="156"/>
    </row>
    <row r="3" spans="1:6" ht="25.5" customHeight="1">
      <c r="A3" s="11" t="s">
        <v>24</v>
      </c>
      <c r="B3" s="10"/>
      <c r="C3" s="10"/>
      <c r="D3" s="10"/>
      <c r="E3" s="10"/>
      <c r="F3" s="10"/>
    </row>
    <row r="4" spans="1:6" ht="25.5" customHeight="1">
      <c r="A4" s="160" t="s">
        <v>19</v>
      </c>
      <c r="B4" s="160"/>
      <c r="C4" s="161"/>
      <c r="D4" s="161"/>
      <c r="E4" s="161"/>
      <c r="F4" s="161"/>
    </row>
    <row r="5" spans="1:6" ht="25.5" customHeight="1">
      <c r="A5" s="160" t="s">
        <v>20</v>
      </c>
      <c r="B5" s="160"/>
      <c r="C5" s="161"/>
      <c r="D5" s="161"/>
      <c r="E5" s="161"/>
      <c r="F5" s="161"/>
    </row>
    <row r="6" spans="1:6" ht="25.5" customHeight="1">
      <c r="A6" s="160" t="s">
        <v>7</v>
      </c>
      <c r="B6" s="160"/>
      <c r="C6" s="161"/>
      <c r="D6" s="161"/>
      <c r="E6" s="161"/>
      <c r="F6" s="161"/>
    </row>
    <row r="7" spans="1:6" ht="25.5" customHeight="1">
      <c r="A7" s="160" t="s">
        <v>21</v>
      </c>
      <c r="B7" s="160"/>
      <c r="C7" s="161"/>
      <c r="D7" s="161"/>
      <c r="E7" s="161"/>
      <c r="F7" s="161"/>
    </row>
    <row r="8" spans="1:6" ht="25.5" customHeight="1">
      <c r="A8" s="160" t="s">
        <v>22</v>
      </c>
      <c r="B8" s="160"/>
      <c r="C8" s="161"/>
      <c r="D8" s="161"/>
      <c r="E8" s="161"/>
      <c r="F8" s="161"/>
    </row>
    <row r="9" spans="1:6" ht="25.5" customHeight="1">
      <c r="A9" s="160" t="s">
        <v>23</v>
      </c>
      <c r="B9" s="160"/>
      <c r="C9" s="161"/>
      <c r="D9" s="161"/>
      <c r="E9" s="161"/>
      <c r="F9" s="161"/>
    </row>
    <row r="10" spans="1:6" ht="13.5">
      <c r="A10" s="17"/>
      <c r="B10" s="17"/>
      <c r="C10" s="18"/>
      <c r="D10" s="18"/>
      <c r="E10" s="18"/>
      <c r="F10" s="18"/>
    </row>
    <row r="11" spans="1:6" ht="21" customHeight="1">
      <c r="A11" s="11" t="s">
        <v>25</v>
      </c>
      <c r="B11" s="10"/>
      <c r="C11" s="21"/>
      <c r="D11" s="22"/>
      <c r="E11" s="22"/>
      <c r="F11" s="21"/>
    </row>
    <row r="12" spans="1:6" ht="24" customHeight="1">
      <c r="A12" s="152" t="s">
        <v>2</v>
      </c>
      <c r="B12" s="37" t="s">
        <v>36</v>
      </c>
      <c r="C12" s="154" t="s">
        <v>38</v>
      </c>
      <c r="D12" s="152" t="s">
        <v>12</v>
      </c>
      <c r="E12" s="153" t="s">
        <v>37</v>
      </c>
      <c r="F12" s="154" t="s">
        <v>26</v>
      </c>
    </row>
    <row r="13" spans="1:6" ht="24" customHeight="1">
      <c r="A13" s="152"/>
      <c r="B13" s="38" t="s">
        <v>3</v>
      </c>
      <c r="C13" s="153"/>
      <c r="D13" s="152"/>
      <c r="E13" s="153"/>
      <c r="F13" s="154"/>
    </row>
    <row r="14" spans="1:6" ht="33.75" customHeight="1">
      <c r="A14" s="157" t="s">
        <v>116</v>
      </c>
      <c r="B14" s="35"/>
      <c r="C14" s="150"/>
      <c r="D14" s="150"/>
      <c r="E14" s="150"/>
      <c r="F14" s="150"/>
    </row>
    <row r="15" spans="1:6" ht="33.75" customHeight="1">
      <c r="A15" s="158"/>
      <c r="B15" s="36"/>
      <c r="C15" s="151"/>
      <c r="D15" s="151"/>
      <c r="E15" s="151"/>
      <c r="F15" s="151"/>
    </row>
    <row r="16" spans="1:6" ht="33.75" customHeight="1">
      <c r="A16" s="158"/>
      <c r="B16" s="35"/>
      <c r="C16" s="150"/>
      <c r="D16" s="150"/>
      <c r="E16" s="150"/>
      <c r="F16" s="150"/>
    </row>
    <row r="17" spans="1:6" ht="33.75" customHeight="1">
      <c r="A17" s="158"/>
      <c r="B17" s="36"/>
      <c r="C17" s="151"/>
      <c r="D17" s="151"/>
      <c r="E17" s="151"/>
      <c r="F17" s="151"/>
    </row>
    <row r="18" spans="1:6" ht="33.75" customHeight="1">
      <c r="A18" s="158"/>
      <c r="B18" s="35"/>
      <c r="C18" s="150"/>
      <c r="D18" s="150"/>
      <c r="E18" s="150"/>
      <c r="F18" s="150"/>
    </row>
    <row r="19" spans="1:6" ht="33.75" customHeight="1">
      <c r="A19" s="159"/>
      <c r="B19" s="36"/>
      <c r="C19" s="151"/>
      <c r="D19" s="151"/>
      <c r="E19" s="151"/>
      <c r="F19" s="151"/>
    </row>
    <row r="20" spans="1:6" ht="14.25">
      <c r="A20" s="23" t="s">
        <v>39</v>
      </c>
      <c r="B20" s="19"/>
      <c r="C20" s="18"/>
      <c r="D20" s="18"/>
      <c r="E20" s="18"/>
      <c r="F20" s="18"/>
    </row>
    <row r="21" spans="1:6" ht="14.25">
      <c r="A21" s="23"/>
      <c r="B21" s="19"/>
      <c r="C21" s="20"/>
      <c r="D21" s="20"/>
      <c r="E21" s="20"/>
      <c r="F21" s="19"/>
    </row>
  </sheetData>
  <mergeCells count="31">
    <mergeCell ref="A2:F2"/>
    <mergeCell ref="A14:A19"/>
    <mergeCell ref="A4:B4"/>
    <mergeCell ref="C4:F4"/>
    <mergeCell ref="A5:B5"/>
    <mergeCell ref="C5:F5"/>
    <mergeCell ref="A6:B6"/>
    <mergeCell ref="C6:F6"/>
    <mergeCell ref="A7:B7"/>
    <mergeCell ref="C7:F7"/>
    <mergeCell ref="A8:B8"/>
    <mergeCell ref="C8:F8"/>
    <mergeCell ref="A9:B9"/>
    <mergeCell ref="C9:F9"/>
    <mergeCell ref="D12:D13"/>
    <mergeCell ref="C12:C13"/>
    <mergeCell ref="A12:A13"/>
    <mergeCell ref="E12:E13"/>
    <mergeCell ref="F12:F13"/>
    <mergeCell ref="C14:C15"/>
    <mergeCell ref="D14:D15"/>
    <mergeCell ref="E14:E15"/>
    <mergeCell ref="F14:F15"/>
    <mergeCell ref="C18:C19"/>
    <mergeCell ref="D18:D19"/>
    <mergeCell ref="E18:E19"/>
    <mergeCell ref="F18:F19"/>
    <mergeCell ref="C16:C17"/>
    <mergeCell ref="D16:D17"/>
    <mergeCell ref="E16:E17"/>
    <mergeCell ref="F16:F17"/>
  </mergeCells>
  <phoneticPr fontId="2"/>
  <printOptions horizontalCentered="1" verticalCentered="1"/>
  <pageMargins left="0.70866141732283472" right="0.70866141732283472" top="0.74803149606299213" bottom="0.7480314960629921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25"/>
  <sheetViews>
    <sheetView view="pageBreakPreview" zoomScale="85" zoomScaleNormal="80" zoomScaleSheetLayoutView="85" zoomScalePageLayoutView="85" workbookViewId="0">
      <selection activeCell="G2" sqref="G2:L2"/>
    </sheetView>
  </sheetViews>
  <sheetFormatPr defaultColWidth="9" defaultRowHeight="24.95" customHeight="1"/>
  <cols>
    <col min="1" max="1" width="16.5" style="6" customWidth="1"/>
    <col min="2" max="3" width="14.75" style="12" customWidth="1"/>
    <col min="4" max="5" width="10.5" style="12" customWidth="1"/>
    <col min="6" max="6" width="11.125" style="12" customWidth="1"/>
    <col min="7" max="8" width="10.5" style="12" customWidth="1"/>
    <col min="9" max="12" width="10.625" style="12" customWidth="1"/>
    <col min="13" max="17" width="10.5" style="12" customWidth="1"/>
    <col min="18" max="18" width="7.875" style="6" customWidth="1"/>
    <col min="19" max="19" width="16" style="12" customWidth="1"/>
    <col min="20" max="16384" width="9" style="6"/>
  </cols>
  <sheetData>
    <row r="1" spans="1:20" ht="24.95" customHeight="1">
      <c r="A1" s="6" t="s">
        <v>15</v>
      </c>
      <c r="B1" s="42"/>
      <c r="G1" s="31"/>
      <c r="H1" s="31"/>
      <c r="I1" s="31"/>
      <c r="J1" s="31" t="s">
        <v>35</v>
      </c>
      <c r="K1" s="31"/>
      <c r="L1" s="31"/>
      <c r="M1" s="31"/>
    </row>
    <row r="2" spans="1:20" ht="45" customHeight="1">
      <c r="B2" s="103"/>
      <c r="C2" s="103"/>
      <c r="D2" s="103"/>
      <c r="E2" s="103"/>
      <c r="F2" s="103"/>
      <c r="G2" s="217" t="s">
        <v>119</v>
      </c>
      <c r="H2" s="217"/>
      <c r="I2" s="217"/>
      <c r="J2" s="217"/>
      <c r="K2" s="217"/>
      <c r="L2" s="217"/>
      <c r="M2" s="103"/>
      <c r="N2" s="218">
        <f>別紙様式第１号!C4</f>
        <v>0</v>
      </c>
      <c r="O2" s="218"/>
      <c r="P2" s="218"/>
      <c r="Q2" s="218"/>
      <c r="R2" s="218"/>
      <c r="S2" s="218"/>
    </row>
    <row r="3" spans="1:20" ht="29.25" customHeight="1">
      <c r="A3" s="41"/>
      <c r="B3" s="3"/>
      <c r="C3" s="3"/>
      <c r="D3" s="3"/>
      <c r="E3" s="3"/>
      <c r="F3" s="3"/>
      <c r="H3" s="25"/>
      <c r="I3" s="99"/>
      <c r="J3" s="99"/>
      <c r="K3" s="99"/>
      <c r="L3" s="99"/>
      <c r="M3" s="100" t="s">
        <v>6</v>
      </c>
      <c r="N3" s="219">
        <f>別紙様式第１号!C6</f>
        <v>0</v>
      </c>
      <c r="O3" s="219"/>
      <c r="P3" s="219"/>
      <c r="Q3" s="219"/>
      <c r="R3" s="219"/>
      <c r="S3" s="219"/>
    </row>
    <row r="4" spans="1:20" ht="24">
      <c r="A4" s="67" t="s">
        <v>46</v>
      </c>
      <c r="B4" s="5"/>
      <c r="C4" s="5"/>
      <c r="D4" s="5"/>
      <c r="E4" s="5"/>
      <c r="F4" s="5"/>
      <c r="G4" s="5"/>
      <c r="H4" s="5"/>
      <c r="I4" s="5"/>
      <c r="J4" s="5"/>
      <c r="K4" s="5"/>
      <c r="L4" s="5"/>
      <c r="M4" s="60"/>
      <c r="N4" s="5"/>
      <c r="O4" s="5"/>
      <c r="P4" s="5"/>
      <c r="Q4" s="5"/>
      <c r="R4" s="4"/>
      <c r="S4" s="4" t="s">
        <v>16</v>
      </c>
    </row>
    <row r="5" spans="1:20" ht="25.5" customHeight="1">
      <c r="A5" s="167" t="s">
        <v>17</v>
      </c>
      <c r="B5" s="169" t="s">
        <v>40</v>
      </c>
      <c r="C5" s="170" t="s">
        <v>27</v>
      </c>
      <c r="D5" s="213" t="s">
        <v>57</v>
      </c>
      <c r="E5" s="213"/>
      <c r="F5" s="213"/>
      <c r="G5" s="213"/>
      <c r="H5" s="213"/>
      <c r="I5" s="213"/>
      <c r="J5" s="213"/>
      <c r="K5" s="213"/>
      <c r="L5" s="178"/>
      <c r="M5" s="177" t="s">
        <v>56</v>
      </c>
      <c r="N5" s="213"/>
      <c r="O5" s="214"/>
      <c r="P5" s="214"/>
      <c r="Q5" s="214"/>
      <c r="R5" s="178"/>
      <c r="S5" s="75" t="s">
        <v>53</v>
      </c>
      <c r="T5" s="14"/>
    </row>
    <row r="6" spans="1:20" ht="43.9" customHeight="1">
      <c r="A6" s="168"/>
      <c r="B6" s="169"/>
      <c r="C6" s="171"/>
      <c r="D6" s="51" t="s">
        <v>44</v>
      </c>
      <c r="E6" s="9" t="s">
        <v>9</v>
      </c>
      <c r="F6" s="9" t="s">
        <v>10</v>
      </c>
      <c r="G6" s="9" t="s">
        <v>11</v>
      </c>
      <c r="H6" s="8" t="s">
        <v>13</v>
      </c>
      <c r="I6" s="200" t="s">
        <v>1</v>
      </c>
      <c r="J6" s="201"/>
      <c r="K6" s="220" t="s">
        <v>42</v>
      </c>
      <c r="L6" s="221"/>
      <c r="M6" s="55" t="s">
        <v>4</v>
      </c>
      <c r="N6" s="65" t="s">
        <v>5</v>
      </c>
      <c r="O6" s="166" t="s">
        <v>1</v>
      </c>
      <c r="P6" s="166"/>
      <c r="Q6" s="209" t="s">
        <v>43</v>
      </c>
      <c r="R6" s="178"/>
      <c r="S6" s="54" t="s">
        <v>0</v>
      </c>
    </row>
    <row r="7" spans="1:20" s="15" customFormat="1" ht="36.75" customHeight="1">
      <c r="A7" s="33"/>
      <c r="B7" s="34"/>
      <c r="C7" s="52"/>
      <c r="D7" s="70"/>
      <c r="E7" s="57"/>
      <c r="F7" s="57"/>
      <c r="G7" s="57"/>
      <c r="H7" s="58"/>
      <c r="I7" s="196">
        <f>SUM(D7:H7)</f>
        <v>0</v>
      </c>
      <c r="J7" s="197"/>
      <c r="K7" s="196">
        <f>IF(I7&gt;415000,415000,I7)</f>
        <v>0</v>
      </c>
      <c r="L7" s="197"/>
      <c r="M7" s="59"/>
      <c r="N7" s="66"/>
      <c r="O7" s="215">
        <f>M7+N7</f>
        <v>0</v>
      </c>
      <c r="P7" s="215"/>
      <c r="Q7" s="215">
        <f>IF(O7&gt;85000,85000,O7)</f>
        <v>0</v>
      </c>
      <c r="R7" s="215"/>
      <c r="S7" s="127">
        <f>K7+Q7</f>
        <v>0</v>
      </c>
    </row>
    <row r="8" spans="1:20" s="15" customFormat="1" ht="36.75" customHeight="1">
      <c r="A8" s="33"/>
      <c r="B8" s="34"/>
      <c r="C8" s="52"/>
      <c r="D8" s="56"/>
      <c r="E8" s="57"/>
      <c r="F8" s="57"/>
      <c r="G8" s="57"/>
      <c r="H8" s="58"/>
      <c r="I8" s="196">
        <f>SUM(D8:H8)</f>
        <v>0</v>
      </c>
      <c r="J8" s="197"/>
      <c r="K8" s="196">
        <f t="shared" ref="K8" si="0">IF(I8&gt;415000,415000,I8)</f>
        <v>0</v>
      </c>
      <c r="L8" s="197"/>
      <c r="M8" s="59"/>
      <c r="N8" s="66"/>
      <c r="O8" s="215">
        <f>M8+N8</f>
        <v>0</v>
      </c>
      <c r="P8" s="215"/>
      <c r="Q8" s="215">
        <f>IF(O8&gt;85000,85000,O8)</f>
        <v>0</v>
      </c>
      <c r="R8" s="215"/>
      <c r="S8" s="127">
        <f t="shared" ref="S8:S9" si="1">K8+Q8</f>
        <v>0</v>
      </c>
    </row>
    <row r="9" spans="1:20" s="15" customFormat="1" ht="36.75" customHeight="1" thickBot="1">
      <c r="A9" s="33"/>
      <c r="B9" s="34"/>
      <c r="C9" s="52"/>
      <c r="D9" s="56"/>
      <c r="E9" s="57"/>
      <c r="F9" s="57"/>
      <c r="G9" s="57"/>
      <c r="H9" s="58"/>
      <c r="I9" s="196">
        <f>SUM(D9:H9)</f>
        <v>0</v>
      </c>
      <c r="J9" s="197"/>
      <c r="K9" s="196">
        <f t="shared" ref="K9" si="2">IF(I9&gt;415000,415000,I9)</f>
        <v>0</v>
      </c>
      <c r="L9" s="197"/>
      <c r="M9" s="59"/>
      <c r="N9" s="66"/>
      <c r="O9" s="215">
        <f>M9+N9</f>
        <v>0</v>
      </c>
      <c r="P9" s="215"/>
      <c r="Q9" s="215">
        <f>IF(O9&gt;85000,85000,O9)</f>
        <v>0</v>
      </c>
      <c r="R9" s="215"/>
      <c r="S9" s="127">
        <f t="shared" si="1"/>
        <v>0</v>
      </c>
    </row>
    <row r="10" spans="1:20" s="15" customFormat="1" ht="36.75" customHeight="1" thickBot="1">
      <c r="A10" s="177" t="s">
        <v>0</v>
      </c>
      <c r="B10" s="178"/>
      <c r="C10" s="124">
        <f>SUM(C7:C9)</f>
        <v>0</v>
      </c>
      <c r="D10" s="144"/>
      <c r="E10" s="145"/>
      <c r="F10" s="145"/>
      <c r="G10" s="145"/>
      <c r="H10" s="146"/>
      <c r="I10" s="196">
        <f>SUM(I7:J9)</f>
        <v>0</v>
      </c>
      <c r="J10" s="197"/>
      <c r="K10" s="196">
        <f>SUM(K7:L9)</f>
        <v>0</v>
      </c>
      <c r="L10" s="197"/>
      <c r="M10" s="147"/>
      <c r="N10" s="148"/>
      <c r="O10" s="215">
        <f>SUM(O7:P9)</f>
        <v>0</v>
      </c>
      <c r="P10" s="215"/>
      <c r="Q10" s="215">
        <f>SUM(Q7:R9)</f>
        <v>0</v>
      </c>
      <c r="R10" s="196"/>
      <c r="S10" s="128">
        <f>SUM(S7:S9)</f>
        <v>0</v>
      </c>
    </row>
    <row r="11" spans="1:20" s="15" customFormat="1" ht="26.45" customHeight="1">
      <c r="A11" s="16" t="s">
        <v>39</v>
      </c>
      <c r="B11" s="5"/>
      <c r="C11" s="5"/>
      <c r="D11" s="5"/>
      <c r="E11" s="5"/>
      <c r="F11" s="5"/>
      <c r="G11" s="5"/>
      <c r="H11" s="5"/>
      <c r="I11" s="5"/>
      <c r="J11" s="5"/>
      <c r="K11" s="5"/>
      <c r="L11" s="5"/>
      <c r="M11" s="5"/>
      <c r="N11" s="5"/>
      <c r="O11" s="5"/>
      <c r="P11" s="216"/>
      <c r="Q11" s="216"/>
      <c r="R11" s="216"/>
      <c r="S11" s="61"/>
      <c r="T11" s="29"/>
    </row>
    <row r="12" spans="1:20" s="15" customFormat="1" ht="26.45" customHeight="1">
      <c r="A12" s="15" t="s">
        <v>18</v>
      </c>
      <c r="B12" s="5"/>
      <c r="C12" s="5"/>
      <c r="D12" s="5"/>
      <c r="E12" s="5"/>
      <c r="F12" s="5"/>
      <c r="G12" s="5"/>
      <c r="H12" s="5"/>
      <c r="I12" s="5"/>
      <c r="J12" s="5"/>
      <c r="K12" s="5"/>
      <c r="L12" s="5"/>
      <c r="M12" s="5"/>
      <c r="N12" s="5"/>
      <c r="O12" s="5"/>
      <c r="P12" s="5"/>
      <c r="Q12" s="5"/>
      <c r="S12" s="5"/>
    </row>
    <row r="13" spans="1:20" s="15" customFormat="1" ht="10.9" customHeight="1">
      <c r="B13" s="5"/>
      <c r="C13" s="5"/>
      <c r="D13" s="5"/>
      <c r="E13" s="5"/>
      <c r="F13" s="5"/>
      <c r="G13" s="5"/>
      <c r="H13" s="5"/>
      <c r="I13" s="5"/>
      <c r="J13" s="5"/>
      <c r="K13" s="5"/>
      <c r="L13" s="5"/>
      <c r="M13" s="5"/>
      <c r="N13" s="5"/>
      <c r="O13" s="5"/>
      <c r="P13" s="5"/>
      <c r="Q13" s="5"/>
      <c r="S13" s="5"/>
    </row>
    <row r="14" spans="1:20" s="73" customFormat="1" ht="24.95" customHeight="1">
      <c r="A14" s="67" t="s">
        <v>45</v>
      </c>
      <c r="B14" s="71"/>
      <c r="C14" s="71"/>
      <c r="D14" s="71"/>
      <c r="E14" s="71"/>
      <c r="F14" s="71"/>
      <c r="G14" s="71"/>
      <c r="H14" s="71"/>
      <c r="I14" s="71"/>
      <c r="J14" s="71"/>
      <c r="K14" s="71"/>
      <c r="L14" s="71"/>
      <c r="M14" s="71"/>
      <c r="N14" s="71"/>
      <c r="O14" s="71"/>
      <c r="P14" s="71"/>
      <c r="Q14" s="71"/>
      <c r="R14" s="72"/>
      <c r="S14" s="71"/>
    </row>
    <row r="15" spans="1:20" s="15" customFormat="1" ht="24.95" customHeight="1">
      <c r="A15" s="7" t="s">
        <v>28</v>
      </c>
      <c r="B15" s="5"/>
      <c r="C15" s="5"/>
      <c r="D15" s="5"/>
      <c r="E15" s="5"/>
      <c r="F15" s="5"/>
      <c r="G15" s="5"/>
      <c r="H15" s="5"/>
      <c r="I15" s="5"/>
      <c r="J15" s="5"/>
      <c r="K15" s="5"/>
      <c r="L15" s="5"/>
      <c r="M15" s="5"/>
      <c r="N15" s="5"/>
      <c r="O15" s="5"/>
      <c r="P15" s="5"/>
      <c r="Q15" s="5"/>
      <c r="R15" s="4"/>
      <c r="S15" s="5"/>
    </row>
    <row r="16" spans="1:20" s="12" customFormat="1" ht="53.25" customHeight="1">
      <c r="A16" s="40" t="s">
        <v>29</v>
      </c>
      <c r="B16" s="39" t="s">
        <v>30</v>
      </c>
      <c r="C16" s="53" t="s">
        <v>32</v>
      </c>
      <c r="D16" s="165" t="s">
        <v>59</v>
      </c>
      <c r="E16" s="165"/>
      <c r="F16" s="166" t="s">
        <v>60</v>
      </c>
      <c r="G16" s="166"/>
      <c r="H16" s="209" t="s">
        <v>61</v>
      </c>
      <c r="I16" s="210"/>
      <c r="J16" s="166" t="s">
        <v>62</v>
      </c>
      <c r="K16" s="166"/>
      <c r="L16" s="209" t="s">
        <v>63</v>
      </c>
      <c r="M16" s="210"/>
      <c r="N16" s="209" t="s">
        <v>54</v>
      </c>
      <c r="O16" s="210"/>
    </row>
    <row r="17" spans="1:19" ht="42.75" customHeight="1">
      <c r="A17" s="33"/>
      <c r="B17" s="43"/>
      <c r="C17" s="69"/>
      <c r="D17" s="180"/>
      <c r="E17" s="180"/>
      <c r="F17" s="180"/>
      <c r="G17" s="180"/>
      <c r="H17" s="211"/>
      <c r="I17" s="212"/>
      <c r="J17" s="179"/>
      <c r="K17" s="179"/>
      <c r="L17" s="190">
        <f>H17+J17</f>
        <v>0</v>
      </c>
      <c r="M17" s="187"/>
      <c r="N17" s="190">
        <f>IF(A17="",0,L17/D17*F17)</f>
        <v>0</v>
      </c>
      <c r="O17" s="187"/>
      <c r="P17" s="6"/>
      <c r="Q17" s="6"/>
      <c r="S17" s="6"/>
    </row>
    <row r="18" spans="1:19" ht="42.75" customHeight="1">
      <c r="A18" s="33"/>
      <c r="B18" s="43"/>
      <c r="C18" s="69"/>
      <c r="D18" s="180"/>
      <c r="E18" s="180"/>
      <c r="F18" s="180"/>
      <c r="G18" s="180"/>
      <c r="H18" s="211"/>
      <c r="I18" s="212"/>
      <c r="J18" s="179"/>
      <c r="K18" s="179"/>
      <c r="L18" s="190">
        <f t="shared" ref="L18:L19" si="3">H18+J18</f>
        <v>0</v>
      </c>
      <c r="M18" s="187"/>
      <c r="N18" s="190">
        <f>IF(A18="",0,L18/D18*F18)</f>
        <v>0</v>
      </c>
      <c r="O18" s="187"/>
      <c r="P18" s="6"/>
      <c r="Q18" s="6"/>
      <c r="S18" s="6"/>
    </row>
    <row r="19" spans="1:19" ht="42.75" customHeight="1">
      <c r="A19" s="69" t="s">
        <v>47</v>
      </c>
      <c r="B19" s="43"/>
      <c r="C19" s="69"/>
      <c r="D19" s="182">
        <f>SUM(D17:E18)</f>
        <v>0</v>
      </c>
      <c r="E19" s="182"/>
      <c r="F19" s="183"/>
      <c r="G19" s="183"/>
      <c r="H19" s="184"/>
      <c r="I19" s="185"/>
      <c r="J19" s="193"/>
      <c r="K19" s="193"/>
      <c r="L19" s="190">
        <f t="shared" si="3"/>
        <v>0</v>
      </c>
      <c r="M19" s="187"/>
      <c r="N19" s="190">
        <f>SUM(N17:O18)</f>
        <v>0</v>
      </c>
      <c r="O19" s="187"/>
      <c r="P19" s="6"/>
      <c r="Q19" s="6"/>
      <c r="S19" s="6"/>
    </row>
    <row r="20" spans="1:19" s="13" customFormat="1" ht="28.15" customHeight="1" thickBot="1">
      <c r="A20" s="7" t="s">
        <v>31</v>
      </c>
      <c r="B20" s="44"/>
      <c r="C20" s="44"/>
      <c r="D20" s="45"/>
      <c r="E20" s="45"/>
      <c r="F20" s="45"/>
      <c r="G20" s="46"/>
      <c r="H20" s="45"/>
      <c r="I20" s="45"/>
      <c r="J20" s="77"/>
      <c r="K20" s="45"/>
      <c r="L20" s="45"/>
      <c r="M20" s="45"/>
      <c r="N20" s="26"/>
      <c r="O20" s="27"/>
      <c r="P20" s="26"/>
      <c r="Q20" s="26"/>
      <c r="R20" s="47"/>
      <c r="S20" s="25"/>
    </row>
    <row r="21" spans="1:19" s="12" customFormat="1" ht="55.15" customHeight="1" thickBot="1">
      <c r="A21" s="40" t="s">
        <v>29</v>
      </c>
      <c r="B21" s="40" t="s">
        <v>30</v>
      </c>
      <c r="C21" s="68" t="s">
        <v>34</v>
      </c>
      <c r="D21" s="181" t="s">
        <v>55</v>
      </c>
      <c r="E21" s="181"/>
      <c r="F21" s="28"/>
      <c r="G21" s="188" t="s">
        <v>52</v>
      </c>
      <c r="H21" s="189"/>
      <c r="I21" s="194" t="s">
        <v>58</v>
      </c>
      <c r="J21" s="195"/>
      <c r="K21" s="78"/>
      <c r="L21" s="198" t="s">
        <v>48</v>
      </c>
      <c r="M21" s="199"/>
      <c r="N21" s="203" t="s">
        <v>49</v>
      </c>
      <c r="O21" s="204"/>
      <c r="P21" s="206" t="s">
        <v>50</v>
      </c>
      <c r="Q21" s="207"/>
      <c r="R21" s="208" t="s">
        <v>51</v>
      </c>
      <c r="S21" s="207"/>
    </row>
    <row r="22" spans="1:19" ht="26.25" customHeight="1" thickBot="1">
      <c r="A22" s="33"/>
      <c r="B22" s="48"/>
      <c r="C22" s="74"/>
      <c r="D22" s="179"/>
      <c r="E22" s="179"/>
      <c r="F22" s="49"/>
      <c r="G22" s="174">
        <f>N19+D24</f>
        <v>0</v>
      </c>
      <c r="H22" s="175"/>
      <c r="I22" s="186">
        <f>IF(G22&gt;700000,700000,G22)</f>
        <v>0</v>
      </c>
      <c r="J22" s="187"/>
      <c r="L22" s="191">
        <f>S10</f>
        <v>0</v>
      </c>
      <c r="M22" s="192"/>
      <c r="N22" s="202">
        <f>I22</f>
        <v>0</v>
      </c>
      <c r="O22" s="205"/>
      <c r="P22" s="191">
        <f>I10+O10+G22</f>
        <v>0</v>
      </c>
      <c r="Q22" s="192"/>
      <c r="R22" s="202">
        <f>ROUNDDOWN(S10+I22,-3)</f>
        <v>0</v>
      </c>
      <c r="S22" s="192"/>
    </row>
    <row r="23" spans="1:19" ht="26.25" customHeight="1">
      <c r="A23" s="33"/>
      <c r="B23" s="48"/>
      <c r="C23" s="74"/>
      <c r="D23" s="179"/>
      <c r="E23" s="179"/>
      <c r="F23" s="24"/>
      <c r="G23" s="176"/>
      <c r="H23" s="176"/>
      <c r="I23" s="76"/>
      <c r="J23" s="62"/>
      <c r="K23" s="62"/>
      <c r="L23" s="62"/>
      <c r="M23" s="27"/>
      <c r="N23" s="64"/>
      <c r="O23" s="64"/>
      <c r="P23" s="63"/>
      <c r="Q23" s="63"/>
      <c r="R23" s="63"/>
    </row>
    <row r="24" spans="1:19" ht="26.25" customHeight="1">
      <c r="A24" s="50"/>
      <c r="B24" s="32" t="s">
        <v>41</v>
      </c>
      <c r="C24" s="121">
        <f>SUM(C22:C23)</f>
        <v>0</v>
      </c>
      <c r="D24" s="172">
        <f>SUM(D22:E23)</f>
        <v>0</v>
      </c>
      <c r="E24" s="173"/>
      <c r="F24" s="24"/>
      <c r="G24" s="162" t="s">
        <v>114</v>
      </c>
      <c r="H24" s="163"/>
      <c r="I24" s="164"/>
      <c r="J24" s="149">
        <f>D19+C24</f>
        <v>0</v>
      </c>
      <c r="R24" s="30"/>
    </row>
    <row r="25" spans="1:19" ht="24.95" customHeight="1">
      <c r="R25" s="13"/>
    </row>
  </sheetData>
  <mergeCells count="72">
    <mergeCell ref="G2:L2"/>
    <mergeCell ref="N2:S2"/>
    <mergeCell ref="N3:S3"/>
    <mergeCell ref="Q6:R6"/>
    <mergeCell ref="Q7:R7"/>
    <mergeCell ref="O6:P6"/>
    <mergeCell ref="D5:L5"/>
    <mergeCell ref="K6:L6"/>
    <mergeCell ref="K7:L7"/>
    <mergeCell ref="D18:E18"/>
    <mergeCell ref="F18:G18"/>
    <mergeCell ref="H18:I18"/>
    <mergeCell ref="J18:K18"/>
    <mergeCell ref="M5:R5"/>
    <mergeCell ref="O7:P7"/>
    <mergeCell ref="O8:P8"/>
    <mergeCell ref="N16:O16"/>
    <mergeCell ref="O9:P9"/>
    <mergeCell ref="O10:P10"/>
    <mergeCell ref="J16:K16"/>
    <mergeCell ref="J17:K17"/>
    <mergeCell ref="Q8:R8"/>
    <mergeCell ref="Q9:R9"/>
    <mergeCell ref="Q10:R10"/>
    <mergeCell ref="P11:R11"/>
    <mergeCell ref="H16:I16"/>
    <mergeCell ref="H17:I17"/>
    <mergeCell ref="L16:M16"/>
    <mergeCell ref="L17:M17"/>
    <mergeCell ref="P22:Q22"/>
    <mergeCell ref="R22:S22"/>
    <mergeCell ref="N18:O18"/>
    <mergeCell ref="N19:O19"/>
    <mergeCell ref="N21:O21"/>
    <mergeCell ref="N22:O22"/>
    <mergeCell ref="P21:Q21"/>
    <mergeCell ref="R21:S21"/>
    <mergeCell ref="I8:J8"/>
    <mergeCell ref="I6:J6"/>
    <mergeCell ref="I7:J7"/>
    <mergeCell ref="I9:J9"/>
    <mergeCell ref="I10:J10"/>
    <mergeCell ref="K8:L8"/>
    <mergeCell ref="L21:M21"/>
    <mergeCell ref="L18:M18"/>
    <mergeCell ref="K9:L9"/>
    <mergeCell ref="K10:L10"/>
    <mergeCell ref="L19:M19"/>
    <mergeCell ref="F19:G19"/>
    <mergeCell ref="H19:I19"/>
    <mergeCell ref="I22:J22"/>
    <mergeCell ref="G21:H21"/>
    <mergeCell ref="N17:O17"/>
    <mergeCell ref="L22:M22"/>
    <mergeCell ref="J19:K19"/>
    <mergeCell ref="I21:J21"/>
    <mergeCell ref="G24:I24"/>
    <mergeCell ref="D16:E16"/>
    <mergeCell ref="F16:G16"/>
    <mergeCell ref="A5:A6"/>
    <mergeCell ref="B5:B6"/>
    <mergeCell ref="C5:C6"/>
    <mergeCell ref="D24:E24"/>
    <mergeCell ref="G22:H22"/>
    <mergeCell ref="G23:H23"/>
    <mergeCell ref="A10:B10"/>
    <mergeCell ref="D23:E23"/>
    <mergeCell ref="D17:E17"/>
    <mergeCell ref="F17:G17"/>
    <mergeCell ref="D21:E21"/>
    <mergeCell ref="D22:E22"/>
    <mergeCell ref="D19:E19"/>
  </mergeCells>
  <phoneticPr fontId="2"/>
  <printOptions horizontalCentered="1" verticalCentered="1"/>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5"/>
  <sheetViews>
    <sheetView view="pageBreakPreview" topLeftCell="A22" zoomScale="85" zoomScaleNormal="80" zoomScaleSheetLayoutView="85" zoomScalePageLayoutView="85" workbookViewId="0">
      <selection activeCell="G3" sqref="G3"/>
    </sheetView>
  </sheetViews>
  <sheetFormatPr defaultColWidth="9" defaultRowHeight="24.95" customHeight="1"/>
  <cols>
    <col min="1" max="1" width="16.5" style="6" customWidth="1"/>
    <col min="2" max="3" width="14.75" style="12" customWidth="1"/>
    <col min="4" max="5" width="10.5" style="12" customWidth="1"/>
    <col min="6" max="6" width="11.125" style="12" customWidth="1"/>
    <col min="7" max="8" width="10.5" style="12" customWidth="1"/>
    <col min="9" max="12" width="10.625" style="12" customWidth="1"/>
    <col min="13" max="17" width="10.5" style="12" customWidth="1"/>
    <col min="18" max="18" width="7.875" style="6" customWidth="1"/>
    <col min="19" max="19" width="16" style="12" customWidth="1"/>
    <col min="20" max="16384" width="9" style="6"/>
  </cols>
  <sheetData>
    <row r="1" spans="1:20" ht="24.95" customHeight="1">
      <c r="A1" s="6" t="s">
        <v>15</v>
      </c>
      <c r="B1" s="42"/>
      <c r="G1" s="31"/>
      <c r="H1" s="31"/>
      <c r="I1" s="31"/>
      <c r="J1" s="31" t="s">
        <v>35</v>
      </c>
      <c r="K1" s="31"/>
      <c r="L1" s="31"/>
      <c r="M1" s="31"/>
    </row>
    <row r="2" spans="1:20" ht="45" customHeight="1">
      <c r="B2" s="103"/>
      <c r="C2" s="103"/>
      <c r="D2" s="103"/>
      <c r="E2" s="103"/>
      <c r="F2" s="103"/>
      <c r="G2" s="217" t="s">
        <v>117</v>
      </c>
      <c r="H2" s="217"/>
      <c r="I2" s="217"/>
      <c r="J2" s="217"/>
      <c r="K2" s="217"/>
      <c r="L2" s="217"/>
      <c r="M2" s="103"/>
      <c r="N2" s="218" t="s">
        <v>112</v>
      </c>
      <c r="O2" s="218"/>
      <c r="P2" s="218"/>
      <c r="Q2" s="218"/>
      <c r="R2" s="218"/>
      <c r="S2" s="218"/>
    </row>
    <row r="3" spans="1:20" ht="29.25" customHeight="1">
      <c r="A3" s="139"/>
      <c r="B3" s="3"/>
      <c r="C3" s="3"/>
      <c r="D3" s="3"/>
      <c r="E3" s="3"/>
      <c r="F3" s="3"/>
      <c r="H3" s="133"/>
      <c r="I3" s="99"/>
      <c r="J3" s="99"/>
      <c r="K3" s="99"/>
      <c r="L3" s="99"/>
      <c r="M3" s="100" t="s">
        <v>6</v>
      </c>
      <c r="N3" s="219" t="s">
        <v>111</v>
      </c>
      <c r="O3" s="219"/>
      <c r="P3" s="219"/>
      <c r="Q3" s="219"/>
      <c r="R3" s="219"/>
      <c r="S3" s="219"/>
    </row>
    <row r="4" spans="1:20" ht="24">
      <c r="A4" s="67" t="s">
        <v>46</v>
      </c>
      <c r="B4" s="5"/>
      <c r="C4" s="5"/>
      <c r="D4" s="5"/>
      <c r="E4" s="5"/>
      <c r="F4" s="5"/>
      <c r="G4" s="5"/>
      <c r="H4" s="5"/>
      <c r="I4" s="5"/>
      <c r="J4" s="5"/>
      <c r="K4" s="5"/>
      <c r="L4" s="5"/>
      <c r="M4" s="137"/>
      <c r="N4" s="5"/>
      <c r="O4" s="5"/>
      <c r="P4" s="5"/>
      <c r="Q4" s="5"/>
      <c r="R4" s="4"/>
      <c r="S4" s="4" t="s">
        <v>16</v>
      </c>
    </row>
    <row r="5" spans="1:20" ht="25.5" customHeight="1">
      <c r="A5" s="167" t="s">
        <v>17</v>
      </c>
      <c r="B5" s="169" t="s">
        <v>40</v>
      </c>
      <c r="C5" s="170" t="s">
        <v>27</v>
      </c>
      <c r="D5" s="213" t="s">
        <v>57</v>
      </c>
      <c r="E5" s="213"/>
      <c r="F5" s="213"/>
      <c r="G5" s="213"/>
      <c r="H5" s="213"/>
      <c r="I5" s="213"/>
      <c r="J5" s="213"/>
      <c r="K5" s="213"/>
      <c r="L5" s="178"/>
      <c r="M5" s="177" t="s">
        <v>56</v>
      </c>
      <c r="N5" s="213"/>
      <c r="O5" s="214"/>
      <c r="P5" s="214"/>
      <c r="Q5" s="214"/>
      <c r="R5" s="178"/>
      <c r="S5" s="75" t="s">
        <v>53</v>
      </c>
      <c r="T5" s="14"/>
    </row>
    <row r="6" spans="1:20" ht="43.9" customHeight="1">
      <c r="A6" s="168"/>
      <c r="B6" s="169"/>
      <c r="C6" s="171"/>
      <c r="D6" s="122" t="s">
        <v>8</v>
      </c>
      <c r="E6" s="9" t="s">
        <v>9</v>
      </c>
      <c r="F6" s="9" t="s">
        <v>10</v>
      </c>
      <c r="G6" s="9" t="s">
        <v>11</v>
      </c>
      <c r="H6" s="138" t="s">
        <v>13</v>
      </c>
      <c r="I6" s="200" t="s">
        <v>1</v>
      </c>
      <c r="J6" s="201"/>
      <c r="K6" s="220" t="s">
        <v>42</v>
      </c>
      <c r="L6" s="221"/>
      <c r="M6" s="55" t="s">
        <v>4</v>
      </c>
      <c r="N6" s="65" t="s">
        <v>5</v>
      </c>
      <c r="O6" s="166" t="s">
        <v>1</v>
      </c>
      <c r="P6" s="166"/>
      <c r="Q6" s="209" t="s">
        <v>43</v>
      </c>
      <c r="R6" s="178"/>
      <c r="S6" s="54" t="s">
        <v>0</v>
      </c>
    </row>
    <row r="7" spans="1:20" s="15" customFormat="1" ht="36.75" customHeight="1">
      <c r="A7" s="33" t="s">
        <v>106</v>
      </c>
      <c r="B7" s="123">
        <v>1.2</v>
      </c>
      <c r="C7" s="123">
        <v>80</v>
      </c>
      <c r="D7" s="70">
        <v>380000</v>
      </c>
      <c r="E7" s="57">
        <v>8500</v>
      </c>
      <c r="F7" s="57">
        <v>1000000</v>
      </c>
      <c r="G7" s="57"/>
      <c r="H7" s="58"/>
      <c r="I7" s="196">
        <f>SUM(D7:H7)</f>
        <v>1388500</v>
      </c>
      <c r="J7" s="197"/>
      <c r="K7" s="196">
        <f>IF(I7&gt;415000,415000,I7)</f>
        <v>415000</v>
      </c>
      <c r="L7" s="197"/>
      <c r="M7" s="59">
        <v>56000</v>
      </c>
      <c r="N7" s="66">
        <v>8000</v>
      </c>
      <c r="O7" s="215">
        <f>M7+N7</f>
        <v>64000</v>
      </c>
      <c r="P7" s="215"/>
      <c r="Q7" s="215">
        <f>IF(O7&gt;85000,85000,O7)</f>
        <v>64000</v>
      </c>
      <c r="R7" s="215"/>
      <c r="S7" s="135">
        <f>K7+Q7</f>
        <v>479000</v>
      </c>
    </row>
    <row r="8" spans="1:20" s="15" customFormat="1" ht="36.75" customHeight="1">
      <c r="A8" s="33" t="s">
        <v>107</v>
      </c>
      <c r="B8" s="123">
        <v>3.4</v>
      </c>
      <c r="C8" s="123">
        <v>80</v>
      </c>
      <c r="D8" s="56">
        <v>415000</v>
      </c>
      <c r="E8" s="57">
        <v>8000</v>
      </c>
      <c r="F8" s="57">
        <v>8000</v>
      </c>
      <c r="G8" s="57"/>
      <c r="H8" s="58"/>
      <c r="I8" s="196">
        <f>SUM(D8:H8)</f>
        <v>431000</v>
      </c>
      <c r="J8" s="197"/>
      <c r="K8" s="196">
        <f t="shared" ref="K8:K9" si="0">IF(I8&gt;415000,415000,I8)</f>
        <v>415000</v>
      </c>
      <c r="L8" s="197"/>
      <c r="M8" s="59"/>
      <c r="N8" s="66">
        <v>85210</v>
      </c>
      <c r="O8" s="215" t="s">
        <v>105</v>
      </c>
      <c r="P8" s="215"/>
      <c r="Q8" s="215">
        <f>IF(O8&gt;85000,85000,O8)</f>
        <v>85000</v>
      </c>
      <c r="R8" s="215"/>
      <c r="S8" s="135">
        <f t="shared" ref="S8:S9" si="1">K8+Q8</f>
        <v>500000</v>
      </c>
    </row>
    <row r="9" spans="1:20" s="15" customFormat="1" ht="36.75" customHeight="1" thickBot="1">
      <c r="A9" s="33" t="s">
        <v>108</v>
      </c>
      <c r="B9" s="123">
        <v>5.6</v>
      </c>
      <c r="C9" s="123">
        <v>80</v>
      </c>
      <c r="D9" s="56"/>
      <c r="E9" s="57"/>
      <c r="F9" s="57"/>
      <c r="G9" s="57">
        <v>50000</v>
      </c>
      <c r="H9" s="58">
        <v>55600</v>
      </c>
      <c r="I9" s="196">
        <f>SUM(D9:H9)</f>
        <v>105600</v>
      </c>
      <c r="J9" s="197"/>
      <c r="K9" s="196">
        <f t="shared" si="0"/>
        <v>105600</v>
      </c>
      <c r="L9" s="197"/>
      <c r="M9" s="59">
        <v>60000</v>
      </c>
      <c r="N9" s="66">
        <v>75210</v>
      </c>
      <c r="O9" s="215">
        <f>M9+N9</f>
        <v>135210</v>
      </c>
      <c r="P9" s="215"/>
      <c r="Q9" s="215">
        <f>IF(O9&gt;85000,85000,O9)</f>
        <v>85000</v>
      </c>
      <c r="R9" s="215"/>
      <c r="S9" s="135">
        <f t="shared" si="1"/>
        <v>190600</v>
      </c>
    </row>
    <row r="10" spans="1:20" s="15" customFormat="1" ht="36.75" customHeight="1" thickBot="1">
      <c r="A10" s="177" t="s">
        <v>0</v>
      </c>
      <c r="B10" s="178"/>
      <c r="C10" s="124">
        <f>SUM(C7:C9)</f>
        <v>240</v>
      </c>
      <c r="D10" s="125">
        <f>SUM(D7:D9)</f>
        <v>795000</v>
      </c>
      <c r="E10" s="126">
        <f t="shared" ref="E10:M10" si="2">SUM(E7:E9)</f>
        <v>16500</v>
      </c>
      <c r="F10" s="126">
        <f t="shared" si="2"/>
        <v>1008000</v>
      </c>
      <c r="G10" s="126">
        <f t="shared" si="2"/>
        <v>50000</v>
      </c>
      <c r="H10" s="135">
        <f t="shared" si="2"/>
        <v>55600</v>
      </c>
      <c r="I10" s="196">
        <f>SUM(I7:J9)</f>
        <v>1925100</v>
      </c>
      <c r="J10" s="197"/>
      <c r="K10" s="196">
        <f>SUM(K7:L9)</f>
        <v>935600</v>
      </c>
      <c r="L10" s="197"/>
      <c r="M10" s="129">
        <f t="shared" si="2"/>
        <v>116000</v>
      </c>
      <c r="N10" s="130">
        <f>SUM(N7:N9)</f>
        <v>168420</v>
      </c>
      <c r="O10" s="215">
        <f>SUM(O7:P9)</f>
        <v>199210</v>
      </c>
      <c r="P10" s="215"/>
      <c r="Q10" s="215">
        <f>SUM(Q7:R9)</f>
        <v>234000</v>
      </c>
      <c r="R10" s="196"/>
      <c r="S10" s="128">
        <f>SUM(S7:S9)</f>
        <v>1169600</v>
      </c>
    </row>
    <row r="11" spans="1:20" s="15" customFormat="1" ht="26.45" customHeight="1">
      <c r="A11" s="16" t="s">
        <v>39</v>
      </c>
      <c r="B11" s="5"/>
      <c r="C11" s="5"/>
      <c r="D11" s="5"/>
      <c r="E11" s="5"/>
      <c r="F11" s="5"/>
      <c r="G11" s="5"/>
      <c r="H11" s="5"/>
      <c r="I11" s="5"/>
      <c r="J11" s="5"/>
      <c r="K11" s="5"/>
      <c r="L11" s="5"/>
      <c r="M11" s="5"/>
      <c r="N11" s="5"/>
      <c r="O11" s="5"/>
      <c r="P11" s="216"/>
      <c r="Q11" s="216"/>
      <c r="R11" s="216"/>
      <c r="S11" s="61"/>
      <c r="T11" s="29"/>
    </row>
    <row r="12" spans="1:20" s="15" customFormat="1" ht="26.45" customHeight="1">
      <c r="A12" s="15" t="s">
        <v>18</v>
      </c>
      <c r="B12" s="5"/>
      <c r="C12" s="5"/>
      <c r="D12" s="5"/>
      <c r="E12" s="5"/>
      <c r="F12" s="5"/>
      <c r="G12" s="5"/>
      <c r="H12" s="5"/>
      <c r="I12" s="5"/>
      <c r="J12" s="5"/>
      <c r="K12" s="5"/>
      <c r="L12" s="5"/>
      <c r="M12" s="5"/>
      <c r="N12" s="5"/>
      <c r="O12" s="5"/>
      <c r="P12" s="5"/>
      <c r="Q12" s="5"/>
      <c r="S12" s="5"/>
    </row>
    <row r="13" spans="1:20" s="15" customFormat="1" ht="10.9" customHeight="1">
      <c r="B13" s="5"/>
      <c r="C13" s="5"/>
      <c r="D13" s="5"/>
      <c r="E13" s="5"/>
      <c r="F13" s="5"/>
      <c r="G13" s="5"/>
      <c r="H13" s="5"/>
      <c r="I13" s="5"/>
      <c r="J13" s="5"/>
      <c r="K13" s="5"/>
      <c r="L13" s="5"/>
      <c r="M13" s="5"/>
      <c r="N13" s="5"/>
      <c r="O13" s="5"/>
      <c r="P13" s="5"/>
      <c r="Q13" s="5"/>
      <c r="S13" s="5"/>
    </row>
    <row r="14" spans="1:20" s="73" customFormat="1" ht="24.95" customHeight="1">
      <c r="A14" s="67" t="s">
        <v>45</v>
      </c>
      <c r="B14" s="71"/>
      <c r="C14" s="71"/>
      <c r="D14" s="71"/>
      <c r="E14" s="71"/>
      <c r="F14" s="71"/>
      <c r="G14" s="71"/>
      <c r="H14" s="71"/>
      <c r="I14" s="71"/>
      <c r="J14" s="71"/>
      <c r="K14" s="71"/>
      <c r="L14" s="71"/>
      <c r="M14" s="71"/>
      <c r="N14" s="71"/>
      <c r="O14" s="71"/>
      <c r="P14" s="71"/>
      <c r="Q14" s="71"/>
      <c r="R14" s="72"/>
      <c r="S14" s="71"/>
    </row>
    <row r="15" spans="1:20" s="15" customFormat="1" ht="24.95" customHeight="1">
      <c r="A15" s="7" t="s">
        <v>28</v>
      </c>
      <c r="B15" s="5"/>
      <c r="C15" s="5"/>
      <c r="D15" s="5"/>
      <c r="E15" s="5"/>
      <c r="F15" s="5"/>
      <c r="G15" s="5"/>
      <c r="H15" s="5"/>
      <c r="I15" s="5"/>
      <c r="J15" s="5"/>
      <c r="K15" s="5"/>
      <c r="L15" s="5"/>
      <c r="M15" s="5"/>
      <c r="N15" s="5"/>
      <c r="O15" s="5"/>
      <c r="P15" s="5"/>
      <c r="Q15" s="5"/>
      <c r="R15" s="4"/>
      <c r="S15" s="5"/>
    </row>
    <row r="16" spans="1:20" s="12" customFormat="1" ht="53.25" customHeight="1">
      <c r="A16" s="131" t="s">
        <v>29</v>
      </c>
      <c r="B16" s="134" t="s">
        <v>30</v>
      </c>
      <c r="C16" s="136" t="s">
        <v>32</v>
      </c>
      <c r="D16" s="165" t="s">
        <v>59</v>
      </c>
      <c r="E16" s="165"/>
      <c r="F16" s="166" t="s">
        <v>60</v>
      </c>
      <c r="G16" s="166"/>
      <c r="H16" s="209" t="s">
        <v>61</v>
      </c>
      <c r="I16" s="210"/>
      <c r="J16" s="166" t="s">
        <v>62</v>
      </c>
      <c r="K16" s="166"/>
      <c r="L16" s="209" t="s">
        <v>63</v>
      </c>
      <c r="M16" s="210"/>
      <c r="N16" s="209" t="s">
        <v>54</v>
      </c>
      <c r="O16" s="210"/>
    </row>
    <row r="17" spans="1:19" ht="42.75" customHeight="1">
      <c r="A17" s="33" t="s">
        <v>109</v>
      </c>
      <c r="B17" s="43" t="s">
        <v>64</v>
      </c>
      <c r="C17" s="69" t="s">
        <v>115</v>
      </c>
      <c r="D17" s="180">
        <v>75</v>
      </c>
      <c r="E17" s="180"/>
      <c r="F17" s="180">
        <v>75</v>
      </c>
      <c r="G17" s="180"/>
      <c r="H17" s="211">
        <v>1200000</v>
      </c>
      <c r="I17" s="212"/>
      <c r="J17" s="179">
        <v>56862</v>
      </c>
      <c r="K17" s="179"/>
      <c r="L17" s="190">
        <f>H17+J17</f>
        <v>1256862</v>
      </c>
      <c r="M17" s="187"/>
      <c r="N17" s="190">
        <f>IF(A17="",0,L17/D17*F17)</f>
        <v>1256862</v>
      </c>
      <c r="O17" s="187"/>
      <c r="P17" s="6"/>
      <c r="Q17" s="6"/>
      <c r="S17" s="6"/>
    </row>
    <row r="18" spans="1:19" ht="42.75" customHeight="1">
      <c r="A18" s="33"/>
      <c r="B18" s="43"/>
      <c r="C18" s="69"/>
      <c r="D18" s="180"/>
      <c r="E18" s="180"/>
      <c r="F18" s="180"/>
      <c r="G18" s="180"/>
      <c r="H18" s="211"/>
      <c r="I18" s="212"/>
      <c r="J18" s="179"/>
      <c r="K18" s="179"/>
      <c r="L18" s="190">
        <f t="shared" ref="L18:L19" si="3">H18+J18</f>
        <v>0</v>
      </c>
      <c r="M18" s="187"/>
      <c r="N18" s="190">
        <f>IF(A18="",0,L18/D18*F18)</f>
        <v>0</v>
      </c>
      <c r="O18" s="187"/>
      <c r="P18" s="6"/>
      <c r="Q18" s="6"/>
      <c r="S18" s="6"/>
    </row>
    <row r="19" spans="1:19" ht="42.75" customHeight="1">
      <c r="A19" s="69" t="s">
        <v>41</v>
      </c>
      <c r="B19" s="43"/>
      <c r="C19" s="69"/>
      <c r="D19" s="183"/>
      <c r="E19" s="183"/>
      <c r="F19" s="183">
        <f>SUM(F17:G18)</f>
        <v>75</v>
      </c>
      <c r="G19" s="183"/>
      <c r="H19" s="184"/>
      <c r="I19" s="185"/>
      <c r="J19" s="193"/>
      <c r="K19" s="193"/>
      <c r="L19" s="190">
        <f t="shared" si="3"/>
        <v>0</v>
      </c>
      <c r="M19" s="187"/>
      <c r="N19" s="190">
        <f>SUM(N17:O18)</f>
        <v>1256862</v>
      </c>
      <c r="O19" s="187"/>
      <c r="P19" s="6"/>
      <c r="Q19" s="6"/>
      <c r="S19" s="6"/>
    </row>
    <row r="20" spans="1:19" s="13" customFormat="1" ht="28.15" customHeight="1" thickBot="1">
      <c r="A20" s="7" t="s">
        <v>31</v>
      </c>
      <c r="B20" s="44"/>
      <c r="C20" s="44"/>
      <c r="D20" s="45"/>
      <c r="E20" s="45"/>
      <c r="F20" s="45"/>
      <c r="G20" s="46"/>
      <c r="H20" s="45"/>
      <c r="I20" s="45"/>
      <c r="J20" s="77"/>
      <c r="K20" s="45"/>
      <c r="L20" s="45"/>
      <c r="M20" s="45"/>
      <c r="N20" s="26"/>
      <c r="O20" s="27"/>
      <c r="P20" s="26"/>
      <c r="Q20" s="26"/>
      <c r="R20" s="47"/>
      <c r="S20" s="133"/>
    </row>
    <row r="21" spans="1:19" s="12" customFormat="1" ht="55.15" customHeight="1" thickBot="1">
      <c r="A21" s="131" t="s">
        <v>29</v>
      </c>
      <c r="B21" s="131" t="s">
        <v>30</v>
      </c>
      <c r="C21" s="68" t="s">
        <v>34</v>
      </c>
      <c r="D21" s="181" t="s">
        <v>55</v>
      </c>
      <c r="E21" s="181"/>
      <c r="F21" s="28"/>
      <c r="G21" s="188" t="s">
        <v>52</v>
      </c>
      <c r="H21" s="189"/>
      <c r="I21" s="194" t="s">
        <v>58</v>
      </c>
      <c r="J21" s="195"/>
      <c r="K21" s="78"/>
      <c r="L21" s="198" t="s">
        <v>48</v>
      </c>
      <c r="M21" s="199"/>
      <c r="N21" s="203" t="s">
        <v>49</v>
      </c>
      <c r="O21" s="204"/>
      <c r="P21" s="206" t="s">
        <v>50</v>
      </c>
      <c r="Q21" s="207"/>
      <c r="R21" s="208" t="s">
        <v>51</v>
      </c>
      <c r="S21" s="207"/>
    </row>
    <row r="22" spans="1:19" ht="26.25" customHeight="1" thickBot="1">
      <c r="A22" s="33" t="s">
        <v>110</v>
      </c>
      <c r="B22" s="48" t="s">
        <v>33</v>
      </c>
      <c r="C22" s="74">
        <v>30</v>
      </c>
      <c r="D22" s="179">
        <v>480000</v>
      </c>
      <c r="E22" s="179"/>
      <c r="F22" s="49"/>
      <c r="G22" s="174">
        <f>N19+D24</f>
        <v>1736862</v>
      </c>
      <c r="H22" s="175"/>
      <c r="I22" s="186">
        <f>IF(G22&gt;700000,700000,G22)</f>
        <v>700000</v>
      </c>
      <c r="J22" s="187"/>
      <c r="L22" s="191">
        <f>S10</f>
        <v>1169600</v>
      </c>
      <c r="M22" s="192"/>
      <c r="N22" s="202">
        <f>I22</f>
        <v>700000</v>
      </c>
      <c r="O22" s="205"/>
      <c r="P22" s="191">
        <f>I10+O10+G22</f>
        <v>3861172</v>
      </c>
      <c r="Q22" s="192"/>
      <c r="R22" s="202">
        <f>ROUNDDOWN(S10+I22,-3)</f>
        <v>1869000</v>
      </c>
      <c r="S22" s="192"/>
    </row>
    <row r="23" spans="1:19" ht="26.25" customHeight="1">
      <c r="A23" s="33"/>
      <c r="B23" s="48"/>
      <c r="C23" s="74"/>
      <c r="D23" s="179"/>
      <c r="E23" s="179"/>
      <c r="F23" s="24"/>
      <c r="G23" s="176"/>
      <c r="H23" s="176"/>
      <c r="I23" s="76"/>
      <c r="J23" s="62"/>
      <c r="K23" s="62"/>
      <c r="L23" s="62"/>
      <c r="M23" s="27"/>
      <c r="N23" s="64"/>
      <c r="O23" s="64"/>
      <c r="P23" s="63"/>
      <c r="Q23" s="63"/>
      <c r="R23" s="63"/>
    </row>
    <row r="24" spans="1:19" ht="26.25" customHeight="1">
      <c r="A24" s="50"/>
      <c r="B24" s="32" t="s">
        <v>41</v>
      </c>
      <c r="C24" s="132">
        <f>SUM(C22:C23)</f>
        <v>30</v>
      </c>
      <c r="D24" s="172">
        <f>SUM(D22:E23)</f>
        <v>480000</v>
      </c>
      <c r="E24" s="173"/>
      <c r="F24" s="24"/>
      <c r="G24" s="140"/>
      <c r="H24" s="141" t="s">
        <v>113</v>
      </c>
      <c r="I24" s="142"/>
      <c r="J24" s="143">
        <f>F19+C24</f>
        <v>105</v>
      </c>
      <c r="R24" s="30"/>
    </row>
    <row r="25" spans="1:19" ht="24.95" customHeight="1">
      <c r="R25" s="13"/>
    </row>
  </sheetData>
  <mergeCells count="71">
    <mergeCell ref="G2:L2"/>
    <mergeCell ref="N2:S2"/>
    <mergeCell ref="N3:S3"/>
    <mergeCell ref="A5:A6"/>
    <mergeCell ref="B5:B6"/>
    <mergeCell ref="C5:C6"/>
    <mergeCell ref="D5:L5"/>
    <mergeCell ref="M5:R5"/>
    <mergeCell ref="I6:J6"/>
    <mergeCell ref="K6:L6"/>
    <mergeCell ref="O6:P6"/>
    <mergeCell ref="Q6:R6"/>
    <mergeCell ref="I7:J7"/>
    <mergeCell ref="K7:L7"/>
    <mergeCell ref="O7:P7"/>
    <mergeCell ref="Q7:R7"/>
    <mergeCell ref="Q10:R10"/>
    <mergeCell ref="I8:J8"/>
    <mergeCell ref="K8:L8"/>
    <mergeCell ref="O8:P8"/>
    <mergeCell ref="Q8:R8"/>
    <mergeCell ref="I9:J9"/>
    <mergeCell ref="K9:L9"/>
    <mergeCell ref="O9:P9"/>
    <mergeCell ref="Q9:R9"/>
    <mergeCell ref="N16:O16"/>
    <mergeCell ref="A10:B10"/>
    <mergeCell ref="I10:J10"/>
    <mergeCell ref="K10:L10"/>
    <mergeCell ref="O10:P10"/>
    <mergeCell ref="D16:E16"/>
    <mergeCell ref="F16:G16"/>
    <mergeCell ref="H16:I16"/>
    <mergeCell ref="J16:K16"/>
    <mergeCell ref="L16:M16"/>
    <mergeCell ref="P11:R11"/>
    <mergeCell ref="N18:O18"/>
    <mergeCell ref="D17:E17"/>
    <mergeCell ref="F17:G17"/>
    <mergeCell ref="H17:I17"/>
    <mergeCell ref="J17:K17"/>
    <mergeCell ref="L17:M17"/>
    <mergeCell ref="N17:O17"/>
    <mergeCell ref="D18:E18"/>
    <mergeCell ref="F18:G18"/>
    <mergeCell ref="H18:I18"/>
    <mergeCell ref="J18:K18"/>
    <mergeCell ref="L18:M18"/>
    <mergeCell ref="P21:Q21"/>
    <mergeCell ref="D19:E19"/>
    <mergeCell ref="F19:G19"/>
    <mergeCell ref="H19:I19"/>
    <mergeCell ref="J19:K19"/>
    <mergeCell ref="L19:M19"/>
    <mergeCell ref="N19:O19"/>
    <mergeCell ref="D23:E23"/>
    <mergeCell ref="G23:H23"/>
    <mergeCell ref="D24:E24"/>
    <mergeCell ref="R21:S21"/>
    <mergeCell ref="D22:E22"/>
    <mergeCell ref="G22:H22"/>
    <mergeCell ref="I22:J22"/>
    <mergeCell ref="L22:M22"/>
    <mergeCell ref="N22:O22"/>
    <mergeCell ref="P22:Q22"/>
    <mergeCell ref="R22:S22"/>
    <mergeCell ref="D21:E21"/>
    <mergeCell ref="G21:H21"/>
    <mergeCell ref="I21:J21"/>
    <mergeCell ref="L21:M21"/>
    <mergeCell ref="N21:O21"/>
  </mergeCells>
  <phoneticPr fontId="2"/>
  <printOptions horizontalCentered="1" verticalCentered="1"/>
  <pageMargins left="0.70866141732283472" right="0.70866141732283472" top="0.74803149606299213" bottom="0.74803149606299213" header="0.31496062992125984" footer="0.31496062992125984"/>
  <pageSetup paperSize="9" scale="6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17"/>
  <sheetViews>
    <sheetView view="pageBreakPreview" zoomScaleNormal="100" zoomScaleSheetLayoutView="100" workbookViewId="0">
      <selection activeCell="C13" sqref="C13"/>
    </sheetView>
  </sheetViews>
  <sheetFormatPr defaultRowHeight="13.5"/>
  <cols>
    <col min="1" max="1" width="5.125" customWidth="1"/>
    <col min="2" max="2" width="43.625" customWidth="1"/>
    <col min="3" max="3" width="31.5" customWidth="1"/>
    <col min="4" max="4" width="4.5" customWidth="1"/>
    <col min="5" max="5" width="13.875" customWidth="1"/>
    <col min="6" max="6" width="35.375" customWidth="1"/>
  </cols>
  <sheetData>
    <row r="1" spans="1:6">
      <c r="A1" t="s">
        <v>65</v>
      </c>
    </row>
    <row r="3" spans="1:6" ht="37.15" customHeight="1">
      <c r="A3" s="232" t="s">
        <v>72</v>
      </c>
      <c r="B3" s="233"/>
      <c r="C3" s="233"/>
      <c r="D3" s="233"/>
      <c r="E3" s="233"/>
      <c r="F3" s="233"/>
    </row>
    <row r="4" spans="1:6" ht="16.899999999999999" customHeight="1">
      <c r="A4" s="87"/>
      <c r="B4" s="88"/>
      <c r="C4" s="88"/>
      <c r="D4" s="88"/>
      <c r="E4" s="244" t="s">
        <v>73</v>
      </c>
      <c r="F4" s="89">
        <f>別紙様式第１号!C4</f>
        <v>0</v>
      </c>
    </row>
    <row r="5" spans="1:6" ht="21.6" customHeight="1">
      <c r="A5" s="87"/>
      <c r="B5" s="88"/>
      <c r="C5" s="88"/>
      <c r="E5" s="245"/>
      <c r="F5" s="93">
        <f>別紙様式第１号!C6</f>
        <v>0</v>
      </c>
    </row>
    <row r="6" spans="1:6" ht="26.45" customHeight="1">
      <c r="A6" s="242" t="s">
        <v>74</v>
      </c>
      <c r="B6" s="242"/>
      <c r="E6" s="92"/>
      <c r="F6" s="92"/>
    </row>
    <row r="7" spans="1:6" ht="18.600000000000001" customHeight="1" thickBot="1">
      <c r="F7" s="94" t="s">
        <v>76</v>
      </c>
    </row>
    <row r="8" spans="1:6" ht="25.9" customHeight="1" thickBot="1">
      <c r="A8" s="249"/>
      <c r="B8" s="248"/>
      <c r="C8" s="234"/>
      <c r="D8" s="248"/>
      <c r="E8" s="234" t="s">
        <v>70</v>
      </c>
      <c r="F8" s="235"/>
    </row>
    <row r="9" spans="1:6" ht="25.9" customHeight="1">
      <c r="A9" s="250" t="s">
        <v>120</v>
      </c>
      <c r="B9" s="243"/>
      <c r="C9" s="255" t="s">
        <v>122</v>
      </c>
      <c r="D9" s="256"/>
      <c r="E9" s="238"/>
      <c r="F9" s="239"/>
    </row>
    <row r="10" spans="1:6" ht="25.9" customHeight="1" thickBot="1">
      <c r="A10" s="251" t="s">
        <v>121</v>
      </c>
      <c r="B10" s="252"/>
      <c r="C10" s="257" t="s">
        <v>123</v>
      </c>
      <c r="D10" s="258"/>
      <c r="E10" s="236"/>
      <c r="F10" s="237"/>
    </row>
    <row r="11" spans="1:6" ht="25.9" customHeight="1">
      <c r="A11" s="253" t="s">
        <v>66</v>
      </c>
      <c r="B11" s="254"/>
      <c r="C11" s="240" t="s">
        <v>71</v>
      </c>
      <c r="D11" s="243"/>
      <c r="E11" s="240"/>
      <c r="F11" s="241"/>
    </row>
    <row r="12" spans="1:6" ht="25.9" customHeight="1">
      <c r="A12" s="83"/>
      <c r="B12" s="79" t="s">
        <v>103</v>
      </c>
      <c r="C12" s="95">
        <f>別紙様式第２号!I10+別紙様式第２号!O10</f>
        <v>0</v>
      </c>
      <c r="D12" s="80" t="s">
        <v>69</v>
      </c>
      <c r="E12" s="222" t="s">
        <v>75</v>
      </c>
      <c r="F12" s="223"/>
    </row>
    <row r="13" spans="1:6" ht="25.9" customHeight="1">
      <c r="A13" s="90"/>
      <c r="B13" s="79" t="s">
        <v>104</v>
      </c>
      <c r="C13" s="95">
        <f>別紙様式第２号!G22</f>
        <v>0</v>
      </c>
      <c r="D13" s="80" t="s">
        <v>69</v>
      </c>
      <c r="E13" s="224"/>
      <c r="F13" s="225"/>
    </row>
    <row r="14" spans="1:6" ht="25.9" customHeight="1">
      <c r="A14" s="90"/>
      <c r="B14" s="79"/>
      <c r="C14" s="96"/>
      <c r="D14" s="80" t="s">
        <v>69</v>
      </c>
      <c r="E14" s="224"/>
      <c r="F14" s="225"/>
    </row>
    <row r="15" spans="1:6" ht="25.9" customHeight="1" thickBot="1">
      <c r="A15" s="91"/>
      <c r="B15" s="81"/>
      <c r="C15" s="97"/>
      <c r="D15" s="82" t="s">
        <v>69</v>
      </c>
      <c r="E15" s="228"/>
      <c r="F15" s="229"/>
    </row>
    <row r="16" spans="1:6" ht="25.9" customHeight="1" thickTop="1" thickBot="1">
      <c r="A16" s="84" t="s">
        <v>67</v>
      </c>
      <c r="B16" s="85"/>
      <c r="C16" s="98">
        <f>SUM(C12:C15)</f>
        <v>0</v>
      </c>
      <c r="D16" s="86" t="s">
        <v>69</v>
      </c>
      <c r="E16" s="230"/>
      <c r="F16" s="231"/>
    </row>
    <row r="17" spans="1:6" ht="44.45" customHeight="1" thickBot="1">
      <c r="A17" s="246" t="s">
        <v>68</v>
      </c>
      <c r="B17" s="247"/>
      <c r="C17" s="101">
        <f>別紙様式第２号!R22</f>
        <v>0</v>
      </c>
      <c r="D17" s="102" t="s">
        <v>69</v>
      </c>
      <c r="E17" s="226" t="s">
        <v>102</v>
      </c>
      <c r="F17" s="227"/>
    </row>
  </sheetData>
  <mergeCells count="22">
    <mergeCell ref="A17:B17"/>
    <mergeCell ref="C8:D8"/>
    <mergeCell ref="A8:B8"/>
    <mergeCell ref="A9:B9"/>
    <mergeCell ref="A10:B10"/>
    <mergeCell ref="A11:B11"/>
    <mergeCell ref="C9:D9"/>
    <mergeCell ref="C10:D10"/>
    <mergeCell ref="A3:F3"/>
    <mergeCell ref="E8:F8"/>
    <mergeCell ref="E10:F10"/>
    <mergeCell ref="E9:F9"/>
    <mergeCell ref="E11:F11"/>
    <mergeCell ref="A6:B6"/>
    <mergeCell ref="C11:D11"/>
    <mergeCell ref="E4:E5"/>
    <mergeCell ref="E12:F12"/>
    <mergeCell ref="E13:F13"/>
    <mergeCell ref="E14:F14"/>
    <mergeCell ref="E17:F17"/>
    <mergeCell ref="E15:F15"/>
    <mergeCell ref="E16:F16"/>
  </mergeCells>
  <phoneticPr fontId="2"/>
  <printOptions horizontalCentered="1" verticalCentered="1"/>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26"/>
  <sheetViews>
    <sheetView tabSelected="1" view="pageBreakPreview" zoomScaleNormal="100" zoomScaleSheetLayoutView="100" workbookViewId="0">
      <selection activeCell="E15" sqref="E15:F16"/>
    </sheetView>
  </sheetViews>
  <sheetFormatPr defaultRowHeight="13.5"/>
  <cols>
    <col min="1" max="1" width="4.25" customWidth="1"/>
    <col min="2" max="2" width="44.5" customWidth="1"/>
    <col min="3" max="3" width="36.875" customWidth="1"/>
    <col min="4" max="4" width="4.75" customWidth="1"/>
    <col min="5" max="5" width="9.875" customWidth="1"/>
    <col min="6" max="6" width="36.25" customWidth="1"/>
  </cols>
  <sheetData>
    <row r="1" spans="1:6" ht="19.149999999999999" customHeight="1">
      <c r="A1" t="s">
        <v>77</v>
      </c>
    </row>
    <row r="3" spans="1:6" ht="25.9" customHeight="1">
      <c r="A3" s="267" t="s">
        <v>99</v>
      </c>
      <c r="B3" s="267"/>
      <c r="C3" s="267"/>
      <c r="D3" s="267"/>
      <c r="E3" s="267"/>
      <c r="F3" s="267"/>
    </row>
    <row r="4" spans="1:6" s="104" customFormat="1" ht="16.149999999999999" customHeight="1">
      <c r="D4" s="270" t="s">
        <v>73</v>
      </c>
      <c r="E4" s="270"/>
      <c r="F4" s="104">
        <f>別紙様式第１号!C4</f>
        <v>0</v>
      </c>
    </row>
    <row r="5" spans="1:6" s="104" customFormat="1" ht="16.149999999999999" customHeight="1">
      <c r="D5" s="271"/>
      <c r="E5" s="271"/>
      <c r="F5" s="108">
        <f>別紙様式第１号!C6</f>
        <v>0</v>
      </c>
    </row>
    <row r="6" spans="1:6" s="104" customFormat="1" ht="21" customHeight="1">
      <c r="A6" s="268" t="s">
        <v>100</v>
      </c>
      <c r="B6" s="269"/>
    </row>
    <row r="7" spans="1:6" s="104" customFormat="1" ht="22.9" customHeight="1">
      <c r="A7" s="114" t="s">
        <v>78</v>
      </c>
      <c r="F7" s="105" t="s">
        <v>97</v>
      </c>
    </row>
    <row r="8" spans="1:6" s="104" customFormat="1" ht="28.15" customHeight="1">
      <c r="A8" s="224" t="s">
        <v>92</v>
      </c>
      <c r="B8" s="262"/>
      <c r="C8" s="224" t="s">
        <v>71</v>
      </c>
      <c r="D8" s="262"/>
      <c r="E8" s="261" t="s">
        <v>96</v>
      </c>
      <c r="F8" s="261"/>
    </row>
    <row r="9" spans="1:6" s="104" customFormat="1" ht="28.15" customHeight="1">
      <c r="A9" s="107" t="s">
        <v>79</v>
      </c>
      <c r="B9" s="80"/>
      <c r="C9" s="115">
        <f>別紙様式第２号!R22</f>
        <v>0</v>
      </c>
      <c r="D9" s="80" t="s">
        <v>69</v>
      </c>
      <c r="E9" s="261"/>
      <c r="F9" s="261"/>
    </row>
    <row r="10" spans="1:6" s="104" customFormat="1" ht="28.15" customHeight="1">
      <c r="A10" s="222" t="s">
        <v>80</v>
      </c>
      <c r="B10" s="274"/>
      <c r="C10" s="115">
        <f>C20-C9</f>
        <v>0</v>
      </c>
      <c r="D10" s="80" t="s">
        <v>69</v>
      </c>
      <c r="E10" s="261"/>
      <c r="F10" s="261"/>
    </row>
    <row r="11" spans="1:6" s="104" customFormat="1" ht="18" customHeight="1">
      <c r="A11" s="116"/>
      <c r="B11" s="116" t="s">
        <v>81</v>
      </c>
      <c r="C11" s="106"/>
      <c r="D11" s="109" t="s">
        <v>69</v>
      </c>
      <c r="E11" s="261"/>
      <c r="F11" s="261"/>
    </row>
    <row r="12" spans="1:6" s="104" customFormat="1" ht="18" customHeight="1">
      <c r="A12" s="85"/>
      <c r="B12" s="117" t="s">
        <v>82</v>
      </c>
      <c r="C12" s="110"/>
      <c r="D12" s="111"/>
      <c r="E12" s="261"/>
      <c r="F12" s="261"/>
    </row>
    <row r="13" spans="1:6" s="104" customFormat="1" ht="18" customHeight="1">
      <c r="A13" s="118" t="s">
        <v>93</v>
      </c>
      <c r="B13" s="116" t="s">
        <v>83</v>
      </c>
      <c r="C13" s="106"/>
      <c r="D13" s="109" t="s">
        <v>69</v>
      </c>
      <c r="E13" s="261"/>
      <c r="F13" s="261"/>
    </row>
    <row r="14" spans="1:6" s="104" customFormat="1" ht="18" customHeight="1">
      <c r="A14" s="118"/>
      <c r="B14" s="117" t="s">
        <v>82</v>
      </c>
      <c r="C14" s="110"/>
      <c r="D14" s="111"/>
      <c r="E14" s="261"/>
      <c r="F14" s="261"/>
    </row>
    <row r="15" spans="1:6" s="104" customFormat="1" ht="18" customHeight="1">
      <c r="A15" s="118"/>
      <c r="B15" s="116" t="s">
        <v>84</v>
      </c>
      <c r="C15" s="119">
        <f>C10</f>
        <v>0</v>
      </c>
      <c r="D15" s="109" t="s">
        <v>69</v>
      </c>
      <c r="E15" s="261"/>
      <c r="F15" s="261"/>
    </row>
    <row r="16" spans="1:6" s="104" customFormat="1" ht="18" customHeight="1">
      <c r="A16" s="118" t="s">
        <v>94</v>
      </c>
      <c r="B16" s="117" t="s">
        <v>85</v>
      </c>
      <c r="C16" s="110" t="s">
        <v>87</v>
      </c>
      <c r="D16" s="111" t="s">
        <v>91</v>
      </c>
      <c r="E16" s="261"/>
      <c r="F16" s="261"/>
    </row>
    <row r="17" spans="1:6" s="104" customFormat="1" ht="28.9" customHeight="1">
      <c r="A17" s="85"/>
      <c r="B17" s="79" t="s">
        <v>86</v>
      </c>
      <c r="C17" s="107"/>
      <c r="D17" s="80" t="s">
        <v>69</v>
      </c>
      <c r="E17" s="261"/>
      <c r="F17" s="261"/>
    </row>
    <row r="18" spans="1:6" s="104" customFormat="1" ht="18" customHeight="1">
      <c r="A18" s="85"/>
      <c r="B18" s="116" t="s">
        <v>80</v>
      </c>
      <c r="C18" s="106"/>
      <c r="D18" s="109"/>
      <c r="E18" s="261"/>
      <c r="F18" s="261"/>
    </row>
    <row r="19" spans="1:6" s="104" customFormat="1" ht="18" customHeight="1" thickBot="1">
      <c r="A19" s="85"/>
      <c r="B19" s="85" t="s">
        <v>87</v>
      </c>
      <c r="C19" s="112"/>
      <c r="D19" s="113" t="s">
        <v>69</v>
      </c>
      <c r="E19" s="272"/>
      <c r="F19" s="272"/>
    </row>
    <row r="20" spans="1:6" s="104" customFormat="1" ht="28.15" customHeight="1" thickTop="1">
      <c r="A20" s="259" t="s">
        <v>95</v>
      </c>
      <c r="B20" s="260"/>
      <c r="C20" s="120">
        <f>別紙様式第２号!P22</f>
        <v>0</v>
      </c>
      <c r="D20" s="111" t="s">
        <v>69</v>
      </c>
      <c r="E20" s="273"/>
      <c r="F20" s="273"/>
    </row>
    <row r="21" spans="1:6" s="104" customFormat="1" ht="15" customHeight="1"/>
    <row r="22" spans="1:6" s="114" customFormat="1" ht="21.6" customHeight="1">
      <c r="A22" s="114" t="s">
        <v>88</v>
      </c>
    </row>
    <row r="23" spans="1:6" s="104" customFormat="1" ht="22.15" customHeight="1">
      <c r="A23" s="261" t="s">
        <v>98</v>
      </c>
      <c r="B23" s="261"/>
      <c r="C23" s="266" t="s">
        <v>71</v>
      </c>
      <c r="D23" s="266"/>
      <c r="E23" s="224" t="s">
        <v>96</v>
      </c>
      <c r="F23" s="262"/>
    </row>
    <row r="24" spans="1:6" s="104" customFormat="1" ht="24.6" customHeight="1">
      <c r="A24" s="79" t="s">
        <v>89</v>
      </c>
      <c r="B24" s="79"/>
      <c r="C24" s="115">
        <f>別紙様式第２号!P22</f>
        <v>0</v>
      </c>
      <c r="D24" s="80" t="s">
        <v>69</v>
      </c>
      <c r="E24" s="224"/>
      <c r="F24" s="262"/>
    </row>
    <row r="25" spans="1:6" s="104" customFormat="1" ht="24.6" customHeight="1" thickBot="1">
      <c r="A25" s="116" t="s">
        <v>90</v>
      </c>
      <c r="B25" s="116"/>
      <c r="C25" s="106">
        <v>0</v>
      </c>
      <c r="D25" s="82" t="s">
        <v>69</v>
      </c>
      <c r="E25" s="228"/>
      <c r="F25" s="263"/>
    </row>
    <row r="26" spans="1:6" s="104" customFormat="1" ht="24.6" customHeight="1" thickTop="1">
      <c r="A26" s="259" t="s">
        <v>101</v>
      </c>
      <c r="B26" s="260"/>
      <c r="C26" s="120">
        <f>SUM(C24:C25)</f>
        <v>0</v>
      </c>
      <c r="D26" s="111" t="s">
        <v>69</v>
      </c>
      <c r="E26" s="264"/>
      <c r="F26" s="265"/>
    </row>
  </sheetData>
  <mergeCells count="23">
    <mergeCell ref="A3:F3"/>
    <mergeCell ref="A6:B6"/>
    <mergeCell ref="D4:E5"/>
    <mergeCell ref="E18:F19"/>
    <mergeCell ref="E20:F20"/>
    <mergeCell ref="E17:F17"/>
    <mergeCell ref="E15:F16"/>
    <mergeCell ref="E11:F12"/>
    <mergeCell ref="E13:F14"/>
    <mergeCell ref="E10:F10"/>
    <mergeCell ref="A8:B8"/>
    <mergeCell ref="A10:B10"/>
    <mergeCell ref="A20:B20"/>
    <mergeCell ref="C8:D8"/>
    <mergeCell ref="A26:B26"/>
    <mergeCell ref="E9:F9"/>
    <mergeCell ref="E8:F8"/>
    <mergeCell ref="E23:F23"/>
    <mergeCell ref="E24:F24"/>
    <mergeCell ref="E25:F25"/>
    <mergeCell ref="E26:F26"/>
    <mergeCell ref="A23:B23"/>
    <mergeCell ref="C23:D23"/>
  </mergeCells>
  <phoneticPr fontId="2"/>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別紙様式第１号</vt:lpstr>
      <vt:lpstr>別紙様式第２号</vt:lpstr>
      <vt:lpstr>【記載例】別紙様式第２号</vt:lpstr>
      <vt:lpstr>第２号様式（第３条関係）自動入力</vt:lpstr>
      <vt:lpstr>第３号様式（第３条関係）自動入力</vt:lpstr>
      <vt:lpstr>【記載例】別紙様式第２号!Print_Area</vt:lpstr>
      <vt:lpstr>別紙様式第１号!Print_Area</vt:lpstr>
      <vt:lpstr>別紙様式第２号!Print_Area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高野 めぐみ</dc:creator>
  <cp:lastModifiedBy>寺島 優太</cp:lastModifiedBy>
  <cp:lastPrinted>2024-03-18T04:14:33Z</cp:lastPrinted>
  <dcterms:created xsi:type="dcterms:W3CDTF">2010-02-23T06:47:15Z</dcterms:created>
  <dcterms:modified xsi:type="dcterms:W3CDTF">2025-02-27T06:33:57Z</dcterms:modified>
</cp:coreProperties>
</file>